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июнь" sheetId="1" r:id="rId1"/>
  </sheets>
  <externalReferences>
    <externalReference r:id="rId2"/>
  </externalReferences>
  <definedNames>
    <definedName name="_xlnm._FilterDatabase" localSheetId="0" hidden="1">'почта банк июнь'!$A$6:$V$67</definedName>
    <definedName name="Абыкаева" localSheetId="0">#REF!</definedName>
    <definedName name="Абыкаева">#REF!</definedName>
    <definedName name="_xlnm.Print_Area" localSheetId="0">'почта банк июнь'!$A$1:$Q$67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N67" i="1"/>
  <c r="K67" i="1"/>
  <c r="G67" i="1"/>
  <c r="F67" i="1"/>
  <c r="D67" i="1"/>
  <c r="C67" i="1"/>
  <c r="B67" i="1"/>
  <c r="P67" i="1" s="1"/>
  <c r="Q66" i="1"/>
  <c r="N66" i="1"/>
  <c r="K66" i="1"/>
  <c r="F66" i="1"/>
  <c r="D66" i="1"/>
  <c r="I66" i="1" s="1"/>
  <c r="C66" i="1"/>
  <c r="B66" i="1"/>
  <c r="P66" i="1" s="1"/>
  <c r="Q65" i="1"/>
  <c r="N65" i="1"/>
  <c r="K65" i="1"/>
  <c r="I65" i="1"/>
  <c r="F65" i="1"/>
  <c r="D65" i="1"/>
  <c r="E65" i="1" s="1"/>
  <c r="C65" i="1"/>
  <c r="B65" i="1"/>
  <c r="P65" i="1" s="1"/>
  <c r="Q64" i="1"/>
  <c r="N64" i="1"/>
  <c r="K64" i="1"/>
  <c r="F64" i="1"/>
  <c r="D64" i="1"/>
  <c r="C64" i="1"/>
  <c r="B64" i="1"/>
  <c r="Q63" i="1"/>
  <c r="N63" i="1"/>
  <c r="K63" i="1"/>
  <c r="F63" i="1"/>
  <c r="G63" i="1" s="1"/>
  <c r="E63" i="1"/>
  <c r="D63" i="1"/>
  <c r="I63" i="1" s="1"/>
  <c r="C63" i="1"/>
  <c r="B63" i="1"/>
  <c r="P63" i="1" s="1"/>
  <c r="Q62" i="1"/>
  <c r="N62" i="1"/>
  <c r="K62" i="1"/>
  <c r="F62" i="1"/>
  <c r="D62" i="1"/>
  <c r="I62" i="1" s="1"/>
  <c r="C62" i="1"/>
  <c r="B62" i="1"/>
  <c r="Q61" i="1"/>
  <c r="N61" i="1"/>
  <c r="K61" i="1"/>
  <c r="F61" i="1"/>
  <c r="G61" i="1" s="1"/>
  <c r="E61" i="1"/>
  <c r="D61" i="1"/>
  <c r="I61" i="1" s="1"/>
  <c r="C61" i="1"/>
  <c r="B61" i="1"/>
  <c r="P61" i="1" s="1"/>
  <c r="Q60" i="1"/>
  <c r="N60" i="1"/>
  <c r="K60" i="1"/>
  <c r="F60" i="1"/>
  <c r="D60" i="1"/>
  <c r="I60" i="1" s="1"/>
  <c r="C60" i="1"/>
  <c r="B60" i="1"/>
  <c r="P60" i="1" s="1"/>
  <c r="Q59" i="1"/>
  <c r="N59" i="1"/>
  <c r="K59" i="1"/>
  <c r="I59" i="1"/>
  <c r="F59" i="1"/>
  <c r="G59" i="1" s="1"/>
  <c r="D59" i="1"/>
  <c r="E59" i="1" s="1"/>
  <c r="C59" i="1"/>
  <c r="B59" i="1"/>
  <c r="P59" i="1" s="1"/>
  <c r="Q58" i="1"/>
  <c r="N58" i="1"/>
  <c r="K58" i="1"/>
  <c r="F58" i="1"/>
  <c r="D58" i="1"/>
  <c r="C58" i="1"/>
  <c r="B58" i="1"/>
  <c r="Q57" i="1"/>
  <c r="N57" i="1"/>
  <c r="K57" i="1"/>
  <c r="F57" i="1"/>
  <c r="G57" i="1" s="1"/>
  <c r="E57" i="1"/>
  <c r="D57" i="1"/>
  <c r="I57" i="1" s="1"/>
  <c r="C57" i="1"/>
  <c r="B57" i="1"/>
  <c r="P57" i="1" s="1"/>
  <c r="Q56" i="1"/>
  <c r="N56" i="1"/>
  <c r="K56" i="1"/>
  <c r="F56" i="1"/>
  <c r="D56" i="1"/>
  <c r="I56" i="1" s="1"/>
  <c r="C56" i="1"/>
  <c r="B56" i="1"/>
  <c r="Q55" i="1"/>
  <c r="N55" i="1"/>
  <c r="K55" i="1"/>
  <c r="C55" i="1"/>
  <c r="Q54" i="1"/>
  <c r="N54" i="1"/>
  <c r="K54" i="1"/>
  <c r="F54" i="1"/>
  <c r="D54" i="1"/>
  <c r="C54" i="1"/>
  <c r="B54" i="1"/>
  <c r="P54" i="1" s="1"/>
  <c r="Q53" i="1"/>
  <c r="P53" i="1"/>
  <c r="N53" i="1"/>
  <c r="K53" i="1"/>
  <c r="I53" i="1"/>
  <c r="F53" i="1"/>
  <c r="G53" i="1" s="1"/>
  <c r="E53" i="1"/>
  <c r="D53" i="1"/>
  <c r="C53" i="1"/>
  <c r="B53" i="1"/>
  <c r="Q52" i="1"/>
  <c r="N52" i="1"/>
  <c r="K52" i="1"/>
  <c r="F52" i="1"/>
  <c r="D52" i="1"/>
  <c r="C52" i="1"/>
  <c r="B52" i="1"/>
  <c r="Q51" i="1"/>
  <c r="P51" i="1"/>
  <c r="N51" i="1"/>
  <c r="K51" i="1"/>
  <c r="F51" i="1"/>
  <c r="G51" i="1" s="1"/>
  <c r="D51" i="1"/>
  <c r="I51" i="1" s="1"/>
  <c r="C51" i="1"/>
  <c r="B51" i="1"/>
  <c r="Q50" i="1"/>
  <c r="N50" i="1"/>
  <c r="K50" i="1"/>
  <c r="F50" i="1"/>
  <c r="D50" i="1"/>
  <c r="C50" i="1"/>
  <c r="B50" i="1"/>
  <c r="Q49" i="1"/>
  <c r="N49" i="1"/>
  <c r="K49" i="1"/>
  <c r="C49" i="1"/>
  <c r="Q48" i="1"/>
  <c r="N48" i="1"/>
  <c r="K48" i="1"/>
  <c r="F48" i="1"/>
  <c r="D48" i="1"/>
  <c r="C48" i="1"/>
  <c r="B48" i="1"/>
  <c r="Q47" i="1"/>
  <c r="P47" i="1"/>
  <c r="N47" i="1"/>
  <c r="K47" i="1"/>
  <c r="F47" i="1"/>
  <c r="G47" i="1" s="1"/>
  <c r="D47" i="1"/>
  <c r="E47" i="1" s="1"/>
  <c r="C47" i="1"/>
  <c r="B47" i="1"/>
  <c r="Q46" i="1"/>
  <c r="N46" i="1"/>
  <c r="K46" i="1"/>
  <c r="F46" i="1"/>
  <c r="G46" i="1" s="1"/>
  <c r="D46" i="1"/>
  <c r="C46" i="1"/>
  <c r="B46" i="1"/>
  <c r="Q45" i="1"/>
  <c r="N45" i="1"/>
  <c r="K45" i="1"/>
  <c r="F45" i="1"/>
  <c r="D45" i="1"/>
  <c r="I45" i="1" s="1"/>
  <c r="C45" i="1"/>
  <c r="B45" i="1"/>
  <c r="P45" i="1" s="1"/>
  <c r="Q44" i="1"/>
  <c r="N44" i="1"/>
  <c r="K44" i="1"/>
  <c r="F44" i="1"/>
  <c r="D44" i="1"/>
  <c r="C44" i="1"/>
  <c r="B44" i="1"/>
  <c r="P44" i="1" s="1"/>
  <c r="Q43" i="1"/>
  <c r="N43" i="1"/>
  <c r="K43" i="1"/>
  <c r="G43" i="1"/>
  <c r="F43" i="1"/>
  <c r="D43" i="1"/>
  <c r="I43" i="1" s="1"/>
  <c r="C43" i="1"/>
  <c r="B43" i="1"/>
  <c r="P43" i="1" s="1"/>
  <c r="Q42" i="1"/>
  <c r="N42" i="1"/>
  <c r="K42" i="1"/>
  <c r="F42" i="1"/>
  <c r="D42" i="1"/>
  <c r="I42" i="1" s="1"/>
  <c r="C42" i="1"/>
  <c r="B42" i="1"/>
  <c r="P42" i="1" s="1"/>
  <c r="Q41" i="1"/>
  <c r="N41" i="1"/>
  <c r="K41" i="1"/>
  <c r="C41" i="1"/>
  <c r="Q40" i="1"/>
  <c r="N40" i="1"/>
  <c r="K40" i="1"/>
  <c r="F40" i="1"/>
  <c r="D40" i="1"/>
  <c r="I40" i="1" s="1"/>
  <c r="C40" i="1"/>
  <c r="B40" i="1"/>
  <c r="Q39" i="1"/>
  <c r="N39" i="1"/>
  <c r="K39" i="1"/>
  <c r="F39" i="1"/>
  <c r="G39" i="1" s="1"/>
  <c r="E39" i="1"/>
  <c r="D39" i="1"/>
  <c r="I39" i="1" s="1"/>
  <c r="C39" i="1"/>
  <c r="B39" i="1"/>
  <c r="P39" i="1" s="1"/>
  <c r="Q38" i="1"/>
  <c r="N38" i="1"/>
  <c r="K38" i="1"/>
  <c r="F38" i="1"/>
  <c r="D38" i="1"/>
  <c r="C38" i="1"/>
  <c r="B38" i="1"/>
  <c r="P38" i="1" s="1"/>
  <c r="Q37" i="1"/>
  <c r="N37" i="1"/>
  <c r="K37" i="1"/>
  <c r="F37" i="1"/>
  <c r="G37" i="1" s="1"/>
  <c r="E37" i="1"/>
  <c r="D37" i="1"/>
  <c r="I37" i="1" s="1"/>
  <c r="C37" i="1"/>
  <c r="B37" i="1"/>
  <c r="P37" i="1" s="1"/>
  <c r="Q36" i="1"/>
  <c r="N36" i="1"/>
  <c r="K36" i="1"/>
  <c r="F36" i="1"/>
  <c r="D36" i="1"/>
  <c r="I36" i="1" s="1"/>
  <c r="C36" i="1"/>
  <c r="B36" i="1"/>
  <c r="P36" i="1" s="1"/>
  <c r="Q35" i="1"/>
  <c r="N35" i="1"/>
  <c r="K35" i="1"/>
  <c r="C35" i="1"/>
  <c r="Q34" i="1"/>
  <c r="N34" i="1"/>
  <c r="K34" i="1"/>
  <c r="F34" i="1"/>
  <c r="D34" i="1"/>
  <c r="I34" i="1" s="1"/>
  <c r="C34" i="1"/>
  <c r="B34" i="1"/>
  <c r="Q33" i="1"/>
  <c r="N33" i="1"/>
  <c r="K33" i="1"/>
  <c r="F33" i="1"/>
  <c r="E33" i="1"/>
  <c r="D33" i="1"/>
  <c r="I33" i="1" s="1"/>
  <c r="C33" i="1"/>
  <c r="B33" i="1"/>
  <c r="P33" i="1" s="1"/>
  <c r="Q32" i="1"/>
  <c r="N32" i="1"/>
  <c r="K32" i="1"/>
  <c r="F32" i="1"/>
  <c r="D32" i="1"/>
  <c r="E32" i="1" s="1"/>
  <c r="C32" i="1"/>
  <c r="B32" i="1"/>
  <c r="Q31" i="1"/>
  <c r="N31" i="1"/>
  <c r="K31" i="1"/>
  <c r="F31" i="1"/>
  <c r="G31" i="1" s="1"/>
  <c r="D31" i="1"/>
  <c r="C31" i="1"/>
  <c r="B31" i="1"/>
  <c r="P31" i="1" s="1"/>
  <c r="Q30" i="1"/>
  <c r="N30" i="1"/>
  <c r="K30" i="1"/>
  <c r="F30" i="1"/>
  <c r="D30" i="1"/>
  <c r="C30" i="1"/>
  <c r="B30" i="1"/>
  <c r="Q29" i="1"/>
  <c r="P29" i="1"/>
  <c r="N29" i="1"/>
  <c r="K29" i="1"/>
  <c r="I29" i="1"/>
  <c r="F29" i="1"/>
  <c r="G29" i="1" s="1"/>
  <c r="E29" i="1"/>
  <c r="D29" i="1"/>
  <c r="C29" i="1"/>
  <c r="B29" i="1"/>
  <c r="Q28" i="1"/>
  <c r="N28" i="1"/>
  <c r="K28" i="1"/>
  <c r="F28" i="1"/>
  <c r="D28" i="1"/>
  <c r="I28" i="1" s="1"/>
  <c r="C28" i="1"/>
  <c r="B28" i="1"/>
  <c r="Q27" i="1"/>
  <c r="N27" i="1"/>
  <c r="K27" i="1"/>
  <c r="C27" i="1"/>
  <c r="Q26" i="1"/>
  <c r="N26" i="1"/>
  <c r="K26" i="1"/>
  <c r="F26" i="1"/>
  <c r="D26" i="1"/>
  <c r="C26" i="1"/>
  <c r="B26" i="1"/>
  <c r="Q25" i="1"/>
  <c r="P25" i="1"/>
  <c r="N25" i="1"/>
  <c r="K25" i="1"/>
  <c r="F25" i="1"/>
  <c r="G25" i="1" s="1"/>
  <c r="D25" i="1"/>
  <c r="I25" i="1" s="1"/>
  <c r="C25" i="1"/>
  <c r="B25" i="1"/>
  <c r="Q24" i="1"/>
  <c r="N24" i="1"/>
  <c r="K24" i="1"/>
  <c r="F24" i="1"/>
  <c r="G24" i="1" s="1"/>
  <c r="D24" i="1"/>
  <c r="C24" i="1"/>
  <c r="B24" i="1"/>
  <c r="P24" i="1" s="1"/>
  <c r="Q23" i="1"/>
  <c r="N23" i="1"/>
  <c r="K23" i="1"/>
  <c r="I23" i="1"/>
  <c r="F23" i="1"/>
  <c r="D23" i="1"/>
  <c r="C23" i="1"/>
  <c r="B23" i="1"/>
  <c r="Q22" i="1"/>
  <c r="N22" i="1"/>
  <c r="K22" i="1"/>
  <c r="F22" i="1"/>
  <c r="D22" i="1"/>
  <c r="I22" i="1" s="1"/>
  <c r="C22" i="1"/>
  <c r="B22" i="1"/>
  <c r="Q21" i="1"/>
  <c r="N21" i="1"/>
  <c r="K21" i="1"/>
  <c r="C21" i="1"/>
  <c r="Q20" i="1"/>
  <c r="N20" i="1"/>
  <c r="K20" i="1"/>
  <c r="I20" i="1"/>
  <c r="F20" i="1"/>
  <c r="G20" i="1" s="1"/>
  <c r="E20" i="1"/>
  <c r="D20" i="1"/>
  <c r="C20" i="1"/>
  <c r="B20" i="1"/>
  <c r="P20" i="1" s="1"/>
  <c r="Q19" i="1"/>
  <c r="N19" i="1"/>
  <c r="K19" i="1"/>
  <c r="F19" i="1"/>
  <c r="G19" i="1" s="1"/>
  <c r="D19" i="1"/>
  <c r="I19" i="1" s="1"/>
  <c r="C19" i="1"/>
  <c r="B19" i="1"/>
  <c r="P19" i="1" s="1"/>
  <c r="Q18" i="1"/>
  <c r="N18" i="1"/>
  <c r="K18" i="1"/>
  <c r="F18" i="1"/>
  <c r="G18" i="1" s="1"/>
  <c r="D18" i="1"/>
  <c r="I18" i="1" s="1"/>
  <c r="C18" i="1"/>
  <c r="B18" i="1"/>
  <c r="P18" i="1" s="1"/>
  <c r="Q17" i="1"/>
  <c r="N17" i="1"/>
  <c r="K17" i="1"/>
  <c r="F17" i="1"/>
  <c r="D17" i="1"/>
  <c r="I17" i="1" s="1"/>
  <c r="C17" i="1"/>
  <c r="B17" i="1"/>
  <c r="P17" i="1" s="1"/>
  <c r="Q16" i="1"/>
  <c r="N16" i="1"/>
  <c r="K16" i="1"/>
  <c r="F16" i="1"/>
  <c r="G16" i="1" s="1"/>
  <c r="D16" i="1"/>
  <c r="I16" i="1" s="1"/>
  <c r="C16" i="1"/>
  <c r="B16" i="1"/>
  <c r="P16" i="1" s="1"/>
  <c r="Q15" i="1"/>
  <c r="N15" i="1"/>
  <c r="K15" i="1"/>
  <c r="I15" i="1"/>
  <c r="G15" i="1"/>
  <c r="F15" i="1"/>
  <c r="D15" i="1"/>
  <c r="C15" i="1"/>
  <c r="B15" i="1"/>
  <c r="P15" i="1" s="1"/>
  <c r="Q14" i="1"/>
  <c r="P14" i="1"/>
  <c r="N14" i="1"/>
  <c r="K14" i="1"/>
  <c r="F14" i="1"/>
  <c r="G14" i="1" s="1"/>
  <c r="D14" i="1"/>
  <c r="E14" i="1" s="1"/>
  <c r="C14" i="1"/>
  <c r="B14" i="1"/>
  <c r="Q13" i="1"/>
  <c r="N13" i="1"/>
  <c r="K13" i="1"/>
  <c r="I13" i="1"/>
  <c r="F13" i="1"/>
  <c r="D13" i="1"/>
  <c r="C13" i="1"/>
  <c r="B13" i="1"/>
  <c r="P13" i="1" s="1"/>
  <c r="Q12" i="1"/>
  <c r="N12" i="1"/>
  <c r="K12" i="1"/>
  <c r="C12" i="1"/>
  <c r="F11" i="1"/>
  <c r="G11" i="1" s="1"/>
  <c r="D11" i="1"/>
  <c r="C11" i="1"/>
  <c r="B11" i="1"/>
  <c r="F10" i="1"/>
  <c r="D10" i="1"/>
  <c r="C10" i="1"/>
  <c r="B10" i="1"/>
  <c r="F9" i="1"/>
  <c r="D9" i="1"/>
  <c r="E9" i="1" s="1"/>
  <c r="C9" i="1"/>
  <c r="B9" i="1"/>
  <c r="F8" i="1"/>
  <c r="F7" i="1" s="1"/>
  <c r="D8" i="1"/>
  <c r="C8" i="1"/>
  <c r="B8" i="1"/>
  <c r="B7" i="1" s="1"/>
  <c r="Q7" i="1"/>
  <c r="N7" i="1"/>
  <c r="K7" i="1"/>
  <c r="C7" i="1"/>
  <c r="Q6" i="1"/>
  <c r="N6" i="1"/>
  <c r="K6" i="1"/>
  <c r="C6" i="1"/>
  <c r="G10" i="1" l="1"/>
  <c r="I14" i="1"/>
  <c r="G34" i="1"/>
  <c r="E38" i="1"/>
  <c r="D12" i="1"/>
  <c r="I12" i="1" s="1"/>
  <c r="E13" i="1"/>
  <c r="G32" i="1"/>
  <c r="G40" i="1"/>
  <c r="E8" i="1"/>
  <c r="G9" i="1"/>
  <c r="G17" i="1"/>
  <c r="I32" i="1"/>
  <c r="G45" i="1"/>
  <c r="I47" i="1"/>
  <c r="G52" i="1"/>
  <c r="G54" i="1"/>
  <c r="G65" i="1"/>
  <c r="E51" i="1"/>
  <c r="F21" i="1"/>
  <c r="B35" i="1"/>
  <c r="P35" i="1" s="1"/>
  <c r="G64" i="1"/>
  <c r="G66" i="1"/>
  <c r="F27" i="1"/>
  <c r="G38" i="1"/>
  <c r="E45" i="1"/>
  <c r="G56" i="1"/>
  <c r="G58" i="1"/>
  <c r="G60" i="1"/>
  <c r="G62" i="1"/>
  <c r="G7" i="1"/>
  <c r="G13" i="1"/>
  <c r="B21" i="1"/>
  <c r="P22" i="1"/>
  <c r="P26" i="1"/>
  <c r="E43" i="1"/>
  <c r="E48" i="1"/>
  <c r="I48" i="1"/>
  <c r="E50" i="1"/>
  <c r="D49" i="1"/>
  <c r="D7" i="1"/>
  <c r="P7" i="1"/>
  <c r="G8" i="1"/>
  <c r="F12" i="1"/>
  <c r="E18" i="1"/>
  <c r="E24" i="1"/>
  <c r="E25" i="1"/>
  <c r="P34" i="1"/>
  <c r="E46" i="1"/>
  <c r="I46" i="1"/>
  <c r="E11" i="1"/>
  <c r="E19" i="1"/>
  <c r="E22" i="1"/>
  <c r="D21" i="1"/>
  <c r="G23" i="1"/>
  <c r="B27" i="1"/>
  <c r="P28" i="1"/>
  <c r="I44" i="1"/>
  <c r="I50" i="1"/>
  <c r="I64" i="1"/>
  <c r="E64" i="1"/>
  <c r="E10" i="1"/>
  <c r="E16" i="1"/>
  <c r="G22" i="1"/>
  <c r="I24" i="1"/>
  <c r="I26" i="1"/>
  <c r="I31" i="1"/>
  <c r="E31" i="1"/>
  <c r="E34" i="1"/>
  <c r="P23" i="1"/>
  <c r="E23" i="1"/>
  <c r="P30" i="1"/>
  <c r="B41" i="1"/>
  <c r="P48" i="1"/>
  <c r="E17" i="1"/>
  <c r="G33" i="1"/>
  <c r="P40" i="1"/>
  <c r="I38" i="1"/>
  <c r="I52" i="1"/>
  <c r="E52" i="1"/>
  <c r="B12" i="1"/>
  <c r="G28" i="1"/>
  <c r="E30" i="1"/>
  <c r="I30" i="1"/>
  <c r="G36" i="1"/>
  <c r="F35" i="1"/>
  <c r="E42" i="1"/>
  <c r="D41" i="1"/>
  <c r="E44" i="1"/>
  <c r="E26" i="1"/>
  <c r="P32" i="1"/>
  <c r="G42" i="1"/>
  <c r="F41" i="1"/>
  <c r="G41" i="1" s="1"/>
  <c r="G50" i="1"/>
  <c r="F49" i="1"/>
  <c r="G30" i="1"/>
  <c r="G48" i="1"/>
  <c r="P52" i="1"/>
  <c r="P56" i="1"/>
  <c r="B55" i="1"/>
  <c r="I58" i="1"/>
  <c r="E58" i="1"/>
  <c r="P62" i="1"/>
  <c r="E15" i="1"/>
  <c r="G26" i="1"/>
  <c r="E28" i="1"/>
  <c r="D27" i="1"/>
  <c r="E36" i="1"/>
  <c r="D35" i="1"/>
  <c r="E40" i="1"/>
  <c r="G44" i="1"/>
  <c r="P46" i="1"/>
  <c r="P50" i="1"/>
  <c r="B49" i="1"/>
  <c r="P58" i="1"/>
  <c r="P64" i="1"/>
  <c r="I67" i="1"/>
  <c r="I54" i="1"/>
  <c r="D55" i="1"/>
  <c r="E56" i="1"/>
  <c r="E62" i="1"/>
  <c r="E67" i="1"/>
  <c r="E54" i="1"/>
  <c r="F55" i="1"/>
  <c r="G55" i="1" s="1"/>
  <c r="E60" i="1"/>
  <c r="E66" i="1"/>
  <c r="G35" i="1" l="1"/>
  <c r="P55" i="1"/>
  <c r="E55" i="1"/>
  <c r="I55" i="1"/>
  <c r="P49" i="1"/>
  <c r="G49" i="1"/>
  <c r="P12" i="1"/>
  <c r="P27" i="1"/>
  <c r="G12" i="1"/>
  <c r="G27" i="1"/>
  <c r="I27" i="1"/>
  <c r="E27" i="1"/>
  <c r="P21" i="1"/>
  <c r="B6" i="1"/>
  <c r="E41" i="1"/>
  <c r="I41" i="1"/>
  <c r="E12" i="1"/>
  <c r="F6" i="1"/>
  <c r="G21" i="1"/>
  <c r="I21" i="1"/>
  <c r="E21" i="1"/>
  <c r="I7" i="1"/>
  <c r="D6" i="1"/>
  <c r="E7" i="1"/>
  <c r="E35" i="1"/>
  <c r="I35" i="1"/>
  <c r="P41" i="1"/>
  <c r="I49" i="1"/>
  <c r="E49" i="1"/>
  <c r="P6" i="1" l="1"/>
  <c r="E6" i="1"/>
  <c r="I6" i="1"/>
  <c r="G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<sst xmlns="http://schemas.openxmlformats.org/spreadsheetml/2006/main" count="75" uniqueCount="73">
  <si>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</si>
  <si>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01.07.2020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</si>
  <si>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</si>
  <si>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</si>
  <si>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</si>
  <si>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</si>
  <si>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</si>
  <si>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Комерческие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</si>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</sst>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.00_р_._-;\-* #,##0.00_р_._-;_-* &quot;-&quot;??_р_._-;_-@_-"/>
    <numFmt numFmtId="166" formatCode="_(* #,##0.00_);_(* \(#,##0.00\);_(* &quot;-&quot;??_);_(@_)"/>
    <numFmt numFmtId="167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1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P9">
            <v>5698.0015469390137</v>
          </cell>
        </row>
        <row r="12">
          <cell r="P12">
            <v>7543.4222059046351</v>
          </cell>
        </row>
        <row r="13">
          <cell r="P13">
            <v>18005</v>
          </cell>
          <cell r="R13">
            <v>10249</v>
          </cell>
          <cell r="S13">
            <v>7756</v>
          </cell>
        </row>
        <row r="15">
          <cell r="P15">
            <v>7544.0071646764791</v>
          </cell>
        </row>
        <row r="16">
          <cell r="P16">
            <v>21893</v>
          </cell>
          <cell r="R16">
            <v>12109</v>
          </cell>
          <cell r="S16">
            <v>9784</v>
          </cell>
        </row>
        <row r="18">
          <cell r="P18">
            <v>7598.9897684191292</v>
          </cell>
        </row>
        <row r="19">
          <cell r="P19">
            <v>21804</v>
          </cell>
          <cell r="R19">
            <v>13654</v>
          </cell>
          <cell r="S19">
            <v>8150</v>
          </cell>
        </row>
        <row r="21">
          <cell r="P21">
            <v>7262.9418455329296</v>
          </cell>
        </row>
        <row r="22">
          <cell r="P22">
            <v>24095</v>
          </cell>
          <cell r="R22">
            <v>14188</v>
          </cell>
          <cell r="S22">
            <v>9907</v>
          </cell>
        </row>
        <row r="24">
          <cell r="P24">
            <v>7746.3074911807425</v>
          </cell>
        </row>
        <row r="27">
          <cell r="P27">
            <v>5655.5513923381268</v>
          </cell>
        </row>
        <row r="28">
          <cell r="P28">
            <v>17431</v>
          </cell>
          <cell r="R28">
            <v>9363</v>
          </cell>
          <cell r="S28">
            <v>8068</v>
          </cell>
        </row>
        <row r="30">
          <cell r="P30">
            <v>5966.2552349262805</v>
          </cell>
        </row>
        <row r="31">
          <cell r="P31">
            <v>14654</v>
          </cell>
          <cell r="R31">
            <v>8541</v>
          </cell>
          <cell r="S31">
            <v>6113</v>
          </cell>
        </row>
        <row r="33">
          <cell r="P33">
            <v>5935.8173195032077</v>
          </cell>
        </row>
        <row r="34">
          <cell r="P34">
            <v>16566</v>
          </cell>
          <cell r="R34">
            <v>7169</v>
          </cell>
          <cell r="S34">
            <v>9397</v>
          </cell>
        </row>
        <row r="36">
          <cell r="P36">
            <v>5614.0009054690327</v>
          </cell>
        </row>
        <row r="37">
          <cell r="P37">
            <v>7922</v>
          </cell>
          <cell r="R37">
            <v>1158</v>
          </cell>
          <cell r="S37">
            <v>6764</v>
          </cell>
        </row>
        <row r="39">
          <cell r="P39">
            <v>5763.2279727341584</v>
          </cell>
        </row>
        <row r="40">
          <cell r="P40">
            <v>11286</v>
          </cell>
          <cell r="R40">
            <v>4522</v>
          </cell>
          <cell r="S40">
            <v>6764</v>
          </cell>
        </row>
        <row r="42">
          <cell r="P42">
            <v>5268.4805954279636</v>
          </cell>
        </row>
        <row r="43">
          <cell r="P43">
            <v>5815</v>
          </cell>
          <cell r="R43">
            <v>2686</v>
          </cell>
          <cell r="S43">
            <v>3129</v>
          </cell>
        </row>
        <row r="45">
          <cell r="P45">
            <v>5429.3067927773</v>
          </cell>
        </row>
        <row r="46">
          <cell r="P46">
            <v>18827</v>
          </cell>
          <cell r="R46">
            <v>10118</v>
          </cell>
          <cell r="S46">
            <v>8709</v>
          </cell>
        </row>
        <row r="48">
          <cell r="P48">
            <v>5553.2840601264143</v>
          </cell>
        </row>
        <row r="49">
          <cell r="P49">
            <v>13400</v>
          </cell>
          <cell r="R49">
            <v>3439</v>
          </cell>
          <cell r="S49">
            <v>9961</v>
          </cell>
        </row>
        <row r="51">
          <cell r="P51">
            <v>5500.4690298507467</v>
          </cell>
        </row>
        <row r="54">
          <cell r="P54">
            <v>6062.2904419600472</v>
          </cell>
        </row>
        <row r="55">
          <cell r="P55">
            <v>16979</v>
          </cell>
          <cell r="R55">
            <v>4488</v>
          </cell>
          <cell r="S55">
            <v>12491</v>
          </cell>
        </row>
        <row r="57">
          <cell r="P57">
            <v>6400.7827316096354</v>
          </cell>
        </row>
        <row r="58">
          <cell r="P58">
            <v>10953</v>
          </cell>
          <cell r="R58">
            <v>2510</v>
          </cell>
          <cell r="S58">
            <v>8443</v>
          </cell>
        </row>
        <row r="60">
          <cell r="P60">
            <v>6156.6232082534461</v>
          </cell>
        </row>
        <row r="61">
          <cell r="P61">
            <v>5541</v>
          </cell>
          <cell r="R61">
            <v>1799</v>
          </cell>
          <cell r="S61">
            <v>3742</v>
          </cell>
        </row>
        <row r="63">
          <cell r="P63">
            <v>5915.0537809059733</v>
          </cell>
        </row>
        <row r="64">
          <cell r="P64">
            <v>7818</v>
          </cell>
          <cell r="R64">
            <v>2557</v>
          </cell>
          <cell r="S64">
            <v>5261</v>
          </cell>
        </row>
        <row r="66">
          <cell r="P66">
            <v>5688.1180608851373</v>
          </cell>
        </row>
        <row r="67">
          <cell r="P67">
            <v>10320</v>
          </cell>
          <cell r="R67">
            <v>2270</v>
          </cell>
          <cell r="S67">
            <v>8050</v>
          </cell>
        </row>
        <row r="69">
          <cell r="P69">
            <v>5767.7779069767439</v>
          </cell>
        </row>
        <row r="72">
          <cell r="P72">
            <v>5452.9154425039551</v>
          </cell>
        </row>
        <row r="73">
          <cell r="P73">
            <v>8151</v>
          </cell>
          <cell r="R73">
            <v>2147</v>
          </cell>
          <cell r="S73">
            <v>6004</v>
          </cell>
        </row>
        <row r="75">
          <cell r="P75">
            <v>6157.1062446325604</v>
          </cell>
        </row>
        <row r="76">
          <cell r="P76">
            <v>5909</v>
          </cell>
          <cell r="R76">
            <v>812</v>
          </cell>
          <cell r="S76">
            <v>5097</v>
          </cell>
        </row>
        <row r="78">
          <cell r="P78">
            <v>5546.2785581316639</v>
          </cell>
        </row>
        <row r="79">
          <cell r="P79">
            <v>9436</v>
          </cell>
          <cell r="R79">
            <v>3684</v>
          </cell>
          <cell r="S79">
            <v>5752</v>
          </cell>
        </row>
        <row r="81">
          <cell r="P81">
            <v>5342.9073760067822</v>
          </cell>
        </row>
        <row r="82">
          <cell r="P82">
            <v>12032</v>
          </cell>
          <cell r="R82">
            <v>4310</v>
          </cell>
          <cell r="S82">
            <v>7722</v>
          </cell>
        </row>
        <row r="84">
          <cell r="P84">
            <v>5435.6252493351067</v>
          </cell>
        </row>
        <row r="85">
          <cell r="P85">
            <v>11783</v>
          </cell>
          <cell r="R85">
            <v>5050</v>
          </cell>
          <cell r="S85">
            <v>6733</v>
          </cell>
        </row>
        <row r="87">
          <cell r="P87">
            <v>5273.9242977170497</v>
          </cell>
        </row>
        <row r="88">
          <cell r="P88">
            <v>8776</v>
          </cell>
          <cell r="R88">
            <v>3688</v>
          </cell>
          <cell r="S88">
            <v>5088</v>
          </cell>
        </row>
        <row r="90">
          <cell r="P90">
            <v>5402.2411394712863</v>
          </cell>
        </row>
        <row r="91">
          <cell r="P91">
            <v>8387</v>
          </cell>
          <cell r="R91">
            <v>3909</v>
          </cell>
          <cell r="S91">
            <v>4478</v>
          </cell>
        </row>
        <row r="93">
          <cell r="P93">
            <v>5155.8247287468703</v>
          </cell>
        </row>
        <row r="96">
          <cell r="P96">
            <v>5248.7313165521509</v>
          </cell>
        </row>
        <row r="97">
          <cell r="P97">
            <v>6749</v>
          </cell>
          <cell r="R97">
            <v>1546</v>
          </cell>
          <cell r="S97">
            <v>5203</v>
          </cell>
        </row>
        <row r="99">
          <cell r="P99">
            <v>5227.5860127426286</v>
          </cell>
        </row>
        <row r="100">
          <cell r="P100">
            <v>7616</v>
          </cell>
          <cell r="R100">
            <v>2251</v>
          </cell>
          <cell r="S100">
            <v>5365</v>
          </cell>
        </row>
        <row r="102">
          <cell r="P102">
            <v>5065.9846376050418</v>
          </cell>
        </row>
        <row r="103">
          <cell r="P103">
            <v>3691</v>
          </cell>
          <cell r="R103">
            <v>1160</v>
          </cell>
          <cell r="S103">
            <v>2531</v>
          </cell>
        </row>
        <row r="105">
          <cell r="P105">
            <v>5108.9788675155787</v>
          </cell>
        </row>
        <row r="106">
          <cell r="P106">
            <v>12653</v>
          </cell>
          <cell r="R106">
            <v>2595</v>
          </cell>
          <cell r="S106">
            <v>10058</v>
          </cell>
        </row>
        <row r="108">
          <cell r="P108">
            <v>5410.7746779419904</v>
          </cell>
        </row>
        <row r="109">
          <cell r="P109">
            <v>25062</v>
          </cell>
          <cell r="R109">
            <v>11391</v>
          </cell>
          <cell r="S109">
            <v>13671</v>
          </cell>
        </row>
        <row r="111">
          <cell r="P111">
            <v>5546.8096321123612</v>
          </cell>
        </row>
        <row r="114">
          <cell r="P114">
            <v>5286.7033113074467</v>
          </cell>
        </row>
        <row r="115">
          <cell r="P115">
            <v>11178</v>
          </cell>
          <cell r="R115">
            <v>5299</v>
          </cell>
          <cell r="S115">
            <v>5879</v>
          </cell>
        </row>
        <row r="117">
          <cell r="P117">
            <v>5632.3572195383786</v>
          </cell>
        </row>
        <row r="118">
          <cell r="P118">
            <v>14487</v>
          </cell>
          <cell r="R118">
            <v>5311</v>
          </cell>
          <cell r="S118">
            <v>9176</v>
          </cell>
        </row>
        <row r="120">
          <cell r="P120">
            <v>5153.1043694346654</v>
          </cell>
        </row>
        <row r="121">
          <cell r="P121">
            <v>11764</v>
          </cell>
          <cell r="R121">
            <v>4628</v>
          </cell>
          <cell r="S121">
            <v>7136</v>
          </cell>
        </row>
        <row r="123">
          <cell r="P123">
            <v>5515.0533832029923</v>
          </cell>
        </row>
        <row r="124">
          <cell r="P124">
            <v>39449</v>
          </cell>
          <cell r="R124">
            <v>16692</v>
          </cell>
          <cell r="S124">
            <v>22757</v>
          </cell>
        </row>
        <row r="126">
          <cell r="P126">
            <v>5061.1642373697687</v>
          </cell>
        </row>
        <row r="127">
          <cell r="P127">
            <v>27287</v>
          </cell>
          <cell r="R127">
            <v>6863</v>
          </cell>
          <cell r="S127">
            <v>20424</v>
          </cell>
        </row>
        <row r="129">
          <cell r="P129">
            <v>5502.8020302708246</v>
          </cell>
        </row>
        <row r="130">
          <cell r="P130">
            <v>25746</v>
          </cell>
          <cell r="R130">
            <v>12006</v>
          </cell>
          <cell r="S130">
            <v>13740</v>
          </cell>
        </row>
        <row r="132">
          <cell r="P132">
            <v>5105.13233123592</v>
          </cell>
        </row>
        <row r="133">
          <cell r="P133">
            <v>4779</v>
          </cell>
          <cell r="R133">
            <v>1491</v>
          </cell>
          <cell r="S133">
            <v>3288</v>
          </cell>
        </row>
        <row r="135">
          <cell r="P135">
            <v>5927.1615400711444</v>
          </cell>
        </row>
        <row r="138">
          <cell r="P138">
            <v>5211.7740254954188</v>
          </cell>
        </row>
        <row r="139">
          <cell r="P139">
            <v>6333</v>
          </cell>
          <cell r="R139">
            <v>2339</v>
          </cell>
          <cell r="S139">
            <v>3994</v>
          </cell>
        </row>
        <row r="141">
          <cell r="P141">
            <v>5268.5267645665563</v>
          </cell>
        </row>
        <row r="142">
          <cell r="P142">
            <v>2533</v>
          </cell>
          <cell r="R142">
            <v>1090</v>
          </cell>
          <cell r="S142">
            <v>1443</v>
          </cell>
        </row>
        <row r="144">
          <cell r="P144">
            <v>5490.396762731938</v>
          </cell>
        </row>
        <row r="145">
          <cell r="P145">
            <v>13093</v>
          </cell>
          <cell r="R145">
            <v>5898</v>
          </cell>
          <cell r="S145">
            <v>7195</v>
          </cell>
        </row>
        <row r="147">
          <cell r="P147">
            <v>5162.4342778583978</v>
          </cell>
        </row>
        <row r="148">
          <cell r="P148">
            <v>21566</v>
          </cell>
          <cell r="R148">
            <v>12934</v>
          </cell>
          <cell r="S148">
            <v>8632</v>
          </cell>
        </row>
        <row r="150">
          <cell r="P150">
            <v>5350.0596772697763</v>
          </cell>
        </row>
        <row r="151">
          <cell r="P151">
            <v>16172</v>
          </cell>
          <cell r="R151">
            <v>10447</v>
          </cell>
          <cell r="S151">
            <v>5725</v>
          </cell>
        </row>
        <row r="153">
          <cell r="P153">
            <v>5001.4457086322036</v>
          </cell>
        </row>
        <row r="156">
          <cell r="P156">
            <v>5261.1392600737854</v>
          </cell>
        </row>
        <row r="157">
          <cell r="P157">
            <v>8355</v>
          </cell>
          <cell r="R157">
            <v>1701</v>
          </cell>
          <cell r="S157">
            <v>6654</v>
          </cell>
        </row>
        <row r="159">
          <cell r="P159">
            <v>5529.333333333333</v>
          </cell>
        </row>
        <row r="160">
          <cell r="P160">
            <v>4246</v>
          </cell>
          <cell r="R160">
            <v>1035</v>
          </cell>
          <cell r="S160">
            <v>3211</v>
          </cell>
        </row>
        <row r="162">
          <cell r="P162">
            <v>5517.7225624116818</v>
          </cell>
        </row>
        <row r="163">
          <cell r="P163">
            <v>2910</v>
          </cell>
          <cell r="R163">
            <v>265</v>
          </cell>
          <cell r="S163">
            <v>2645</v>
          </cell>
        </row>
        <row r="165">
          <cell r="P165">
            <v>6375.4594501718211</v>
          </cell>
        </row>
        <row r="166">
          <cell r="P166">
            <v>3135</v>
          </cell>
          <cell r="R166">
            <v>1167</v>
          </cell>
          <cell r="S166">
            <v>1968</v>
          </cell>
        </row>
        <row r="168">
          <cell r="P168">
            <v>5837.9805422647532</v>
          </cell>
        </row>
        <row r="169">
          <cell r="P169">
            <v>11879</v>
          </cell>
          <cell r="R169">
            <v>5528</v>
          </cell>
          <cell r="S169">
            <v>6351</v>
          </cell>
        </row>
        <row r="171">
          <cell r="P171">
            <v>5024.3336981227376</v>
          </cell>
        </row>
        <row r="172">
          <cell r="P172">
            <v>15312</v>
          </cell>
          <cell r="R172">
            <v>7740</v>
          </cell>
          <cell r="S172">
            <v>7572</v>
          </cell>
        </row>
        <row r="174">
          <cell r="P174">
            <v>5244.8109979101355</v>
          </cell>
        </row>
        <row r="175">
          <cell r="P175">
            <v>16129</v>
          </cell>
          <cell r="R175">
            <v>5874</v>
          </cell>
          <cell r="S175">
            <v>10255</v>
          </cell>
        </row>
        <row r="177">
          <cell r="P177">
            <v>5033.2948105896212</v>
          </cell>
        </row>
        <row r="178">
          <cell r="P178">
            <v>14779</v>
          </cell>
          <cell r="R178">
            <v>4236</v>
          </cell>
          <cell r="S178">
            <v>10543</v>
          </cell>
        </row>
        <row r="180">
          <cell r="P180">
            <v>5149.5563299276</v>
          </cell>
        </row>
        <row r="181">
          <cell r="P181">
            <v>3443</v>
          </cell>
          <cell r="R181">
            <v>1064</v>
          </cell>
          <cell r="S181">
            <v>2379</v>
          </cell>
        </row>
        <row r="183">
          <cell r="P183">
            <v>5503.0348533255883</v>
          </cell>
        </row>
        <row r="184">
          <cell r="P184">
            <v>12233</v>
          </cell>
          <cell r="R184">
            <v>4372</v>
          </cell>
          <cell r="S184">
            <v>7861</v>
          </cell>
        </row>
        <row r="186">
          <cell r="P186">
            <v>5110.7805934766611</v>
          </cell>
        </row>
        <row r="187">
          <cell r="P187">
            <v>29866</v>
          </cell>
          <cell r="R187">
            <v>9102</v>
          </cell>
          <cell r="S187">
            <v>20764</v>
          </cell>
        </row>
        <row r="189">
          <cell r="P189">
            <v>5246.7017344137148</v>
          </cell>
        </row>
        <row r="190">
          <cell r="P190">
            <v>3212</v>
          </cell>
          <cell r="R190">
            <v>1576</v>
          </cell>
          <cell r="S190">
            <v>1636</v>
          </cell>
        </row>
        <row r="192">
          <cell r="P192">
            <v>5710.5221046077213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7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W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7" customWidth="1"/>
    <col min="5" max="5" width="14.85546875" style="7" customWidth="1"/>
    <col min="6" max="6" width="16.85546875" style="7" customWidth="1"/>
    <col min="7" max="7" width="16.28515625" style="7" customWidth="1"/>
    <col min="8" max="8" width="13" style="3" hidden="1" customWidth="1"/>
    <col min="9" max="13" width="8.85546875" style="3" hidden="1" customWidth="1"/>
    <col min="14" max="14" width="9.140625" style="3" hidden="1" customWidth="1"/>
    <col min="15" max="17" width="8.85546875" style="3" hidden="1" customWidth="1"/>
    <col min="18" max="18" width="14.28515625" style="3" bestFit="1" customWidth="1"/>
    <col min="19" max="16384" width="8.85546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7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7" s="7" customFormat="1" ht="39.6" customHeight="1" x14ac:dyDescent="0.3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/>
    </row>
    <row r="4" spans="1:17" s="7" customFormat="1" ht="26.25" customHeight="1" x14ac:dyDescent="0.3">
      <c r="A4" s="4"/>
      <c r="B4" s="4"/>
      <c r="C4" s="5"/>
      <c r="D4" s="8" t="s">
        <v>6</v>
      </c>
      <c r="E4" s="9"/>
      <c r="F4" s="8" t="s">
        <v>7</v>
      </c>
      <c r="G4" s="9"/>
      <c r="H4" s="6"/>
    </row>
    <row r="5" spans="1:17" s="7" customFormat="1" ht="23.25" customHeight="1" x14ac:dyDescent="0.3">
      <c r="A5" s="4"/>
      <c r="B5" s="4"/>
      <c r="C5" s="5"/>
      <c r="D5" s="10" t="s">
        <v>8</v>
      </c>
      <c r="E5" s="10" t="s">
        <v>9</v>
      </c>
      <c r="F5" s="10" t="s">
        <v>8</v>
      </c>
      <c r="G5" s="10" t="s">
        <v>9</v>
      </c>
      <c r="H5" s="11" t="s">
        <v>10</v>
      </c>
    </row>
    <row r="6" spans="1:17" s="15" customFormat="1" ht="22.5" customHeight="1" x14ac:dyDescent="0.3">
      <c r="A6" s="12" t="s">
        <v>11</v>
      </c>
      <c r="B6" s="13">
        <f>B7+B12+B21+B27+B35+B40+B41+B49+B55</f>
        <v>683440</v>
      </c>
      <c r="C6" s="13">
        <f>'[1]миграция июнь'!P9</f>
        <v>5698.0015469390137</v>
      </c>
      <c r="D6" s="13">
        <f>D7+D12+D21+D27+D35+D40+D41+D49+D55</f>
        <v>282021</v>
      </c>
      <c r="E6" s="13">
        <f>D6/B6*100</f>
        <v>41.264924499590308</v>
      </c>
      <c r="F6" s="13">
        <f>F7+F12+F21+F27+F35+F40+F41+F49+F55</f>
        <v>401419</v>
      </c>
      <c r="G6" s="13">
        <f>F6/B6*100</f>
        <v>58.735075500409692</v>
      </c>
      <c r="H6" s="14">
        <v>16974</v>
      </c>
      <c r="I6" s="15" t="e">
        <f>D6+#REF!</f>
        <v>#REF!</v>
      </c>
      <c r="J6" s="15">
        <v>4498</v>
      </c>
      <c r="K6" s="15" t="e">
        <f>#REF!-J6</f>
        <v>#REF!</v>
      </c>
      <c r="L6" s="15">
        <v>359703</v>
      </c>
      <c r="M6" s="15">
        <v>19174</v>
      </c>
      <c r="N6" s="15">
        <f>H6/9*8</f>
        <v>15088</v>
      </c>
      <c r="O6" s="15">
        <v>602230</v>
      </c>
      <c r="P6" s="15">
        <f>B6-O6</f>
        <v>81210</v>
      </c>
      <c r="Q6" s="15">
        <f>H6/8*7</f>
        <v>14852.25</v>
      </c>
    </row>
    <row r="7" spans="1:17" s="15" customFormat="1" ht="22.5" customHeight="1" x14ac:dyDescent="0.3">
      <c r="A7" s="12" t="s">
        <v>12</v>
      </c>
      <c r="B7" s="13">
        <f>B8+B9+B10+B11</f>
        <v>85797</v>
      </c>
      <c r="C7" s="13">
        <f>'[1]миграция июнь'!P12</f>
        <v>7543.4222059046351</v>
      </c>
      <c r="D7" s="13">
        <f>D8+D9+D10+D11</f>
        <v>50200</v>
      </c>
      <c r="E7" s="13">
        <f t="shared" ref="E7:E67" si="0">D7/B7*100</f>
        <v>58.510204319498349</v>
      </c>
      <c r="F7" s="13">
        <f>F8+F9+F10+F11</f>
        <v>35597</v>
      </c>
      <c r="G7" s="13">
        <f t="shared" ref="G7:G67" si="1">F7/B7*100</f>
        <v>41.489795680501651</v>
      </c>
      <c r="H7" s="14">
        <v>2464</v>
      </c>
      <c r="I7" s="15" t="e">
        <f>D7+#REF!</f>
        <v>#REF!</v>
      </c>
      <c r="J7" s="15">
        <v>5789</v>
      </c>
      <c r="K7" s="15" t="e">
        <f>#REF!-J7</f>
        <v>#REF!</v>
      </c>
      <c r="L7" s="15">
        <v>58621</v>
      </c>
      <c r="M7" s="15">
        <v>2116</v>
      </c>
      <c r="N7" s="15">
        <f t="shared" ref="N7:N67" si="2">H7/9*8</f>
        <v>2190.2222222222222</v>
      </c>
      <c r="O7" s="15">
        <v>77369</v>
      </c>
      <c r="P7" s="15">
        <f>B7-O7</f>
        <v>8428</v>
      </c>
      <c r="Q7" s="15">
        <f t="shared" ref="Q7:Q67" si="3">H7/9*8</f>
        <v>2190.2222222222222</v>
      </c>
    </row>
    <row r="8" spans="1:17" ht="22.5" customHeight="1" x14ac:dyDescent="0.3">
      <c r="A8" s="16" t="s">
        <v>13</v>
      </c>
      <c r="B8" s="17">
        <f>'[1]миграция июнь'!P13</f>
        <v>18005</v>
      </c>
      <c r="C8" s="17">
        <f>'[1]миграция июнь'!P15</f>
        <v>7544.0071646764791</v>
      </c>
      <c r="D8" s="17">
        <f>'[1]миграция июнь'!R13</f>
        <v>10249</v>
      </c>
      <c r="E8" s="17">
        <f t="shared" si="0"/>
        <v>56.92307692307692</v>
      </c>
      <c r="F8" s="17">
        <f>'[1]миграция июнь'!S13</f>
        <v>7756</v>
      </c>
      <c r="G8" s="17">
        <f t="shared" si="1"/>
        <v>43.07692307692308</v>
      </c>
      <c r="H8" s="18"/>
    </row>
    <row r="9" spans="1:17" ht="22.5" customHeight="1" x14ac:dyDescent="0.3">
      <c r="A9" s="16" t="s">
        <v>14</v>
      </c>
      <c r="B9" s="17">
        <f>'[1]миграция июнь'!P16</f>
        <v>21893</v>
      </c>
      <c r="C9" s="17">
        <f>'[1]миграция июнь'!P18</f>
        <v>7598.9897684191292</v>
      </c>
      <c r="D9" s="17">
        <f>'[1]миграция июнь'!R16</f>
        <v>12109</v>
      </c>
      <c r="E9" s="17">
        <f t="shared" si="0"/>
        <v>55.309916411638426</v>
      </c>
      <c r="F9" s="17">
        <f>'[1]миграция июнь'!S16</f>
        <v>9784</v>
      </c>
      <c r="G9" s="17">
        <f t="shared" si="1"/>
        <v>44.690083588361581</v>
      </c>
      <c r="H9" s="18"/>
    </row>
    <row r="10" spans="1:17" ht="22.5" customHeight="1" x14ac:dyDescent="0.3">
      <c r="A10" s="16" t="s">
        <v>15</v>
      </c>
      <c r="B10" s="17">
        <f>'[1]миграция июнь'!P19</f>
        <v>21804</v>
      </c>
      <c r="C10" s="17">
        <f>'[1]миграция июнь'!P21</f>
        <v>7262.9418455329296</v>
      </c>
      <c r="D10" s="17">
        <f>'[1]миграция июнь'!R19</f>
        <v>13654</v>
      </c>
      <c r="E10" s="17">
        <f t="shared" si="0"/>
        <v>62.621537332599516</v>
      </c>
      <c r="F10" s="17">
        <f>'[1]миграция июнь'!S19</f>
        <v>8150</v>
      </c>
      <c r="G10" s="17">
        <f t="shared" si="1"/>
        <v>37.378462667400477</v>
      </c>
      <c r="H10" s="18"/>
    </row>
    <row r="11" spans="1:17" ht="22.5" customHeight="1" x14ac:dyDescent="0.3">
      <c r="A11" s="16" t="s">
        <v>16</v>
      </c>
      <c r="B11" s="17">
        <f>'[1]миграция июнь'!P22</f>
        <v>24095</v>
      </c>
      <c r="C11" s="17">
        <f>'[1]миграция июнь'!P24</f>
        <v>7746.3074911807425</v>
      </c>
      <c r="D11" s="17">
        <f>'[1]миграция июнь'!R22</f>
        <v>14188</v>
      </c>
      <c r="E11" s="17">
        <f t="shared" si="0"/>
        <v>58.883585806183859</v>
      </c>
      <c r="F11" s="17">
        <f>'[1]миграция июнь'!S22</f>
        <v>9907</v>
      </c>
      <c r="G11" s="17">
        <f t="shared" si="1"/>
        <v>41.116414193816141</v>
      </c>
      <c r="H11" s="18"/>
    </row>
    <row r="12" spans="1:17" s="15" customFormat="1" ht="22.5" customHeight="1" x14ac:dyDescent="0.3">
      <c r="A12" s="12" t="s">
        <v>17</v>
      </c>
      <c r="B12" s="13">
        <f>SUM(B13:B20)</f>
        <v>105901</v>
      </c>
      <c r="C12" s="13">
        <f>'[1]миграция июнь'!P27</f>
        <v>5655.5513923381268</v>
      </c>
      <c r="D12" s="13">
        <f>SUM(D13:D20)</f>
        <v>46996</v>
      </c>
      <c r="E12" s="13">
        <f t="shared" si="0"/>
        <v>44.377295776243855</v>
      </c>
      <c r="F12" s="13">
        <f>SUM(F13:F20)</f>
        <v>58905</v>
      </c>
      <c r="G12" s="13">
        <f t="shared" si="1"/>
        <v>55.622704223756145</v>
      </c>
      <c r="H12" s="14">
        <v>1800</v>
      </c>
      <c r="I12" s="15" t="e">
        <f>D12+#REF!</f>
        <v>#REF!</v>
      </c>
      <c r="J12" s="15">
        <v>4579</v>
      </c>
      <c r="K12" s="15" t="e">
        <f>#REF!-J12</f>
        <v>#REF!</v>
      </c>
      <c r="L12" s="15">
        <v>59887</v>
      </c>
      <c r="M12" s="15">
        <v>2088</v>
      </c>
      <c r="N12" s="15">
        <f t="shared" si="2"/>
        <v>1600</v>
      </c>
      <c r="O12" s="15">
        <v>92631</v>
      </c>
      <c r="P12" s="15">
        <f t="shared" ref="P12:P67" si="4">B12-O12</f>
        <v>13270</v>
      </c>
      <c r="Q12" s="15">
        <f t="shared" si="3"/>
        <v>1600</v>
      </c>
    </row>
    <row r="13" spans="1:17" ht="22.5" customHeight="1" x14ac:dyDescent="0.3">
      <c r="A13" s="16" t="s">
        <v>18</v>
      </c>
      <c r="B13" s="17">
        <f>'[1]миграция июнь'!P28</f>
        <v>17431</v>
      </c>
      <c r="C13" s="19">
        <f>'[1]миграция июнь'!P30</f>
        <v>5966.2552349262805</v>
      </c>
      <c r="D13" s="17">
        <f>'[1]миграция июнь'!R28</f>
        <v>9363</v>
      </c>
      <c r="E13" s="17">
        <f t="shared" si="0"/>
        <v>53.714646319775113</v>
      </c>
      <c r="F13" s="17">
        <f>'[1]миграция июнь'!S28</f>
        <v>8068</v>
      </c>
      <c r="G13" s="17">
        <f t="shared" si="1"/>
        <v>46.285353680224887</v>
      </c>
      <c r="H13" s="18">
        <v>94</v>
      </c>
      <c r="I13" s="3" t="e">
        <f>D13+#REF!</f>
        <v>#REF!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2"/>
        <v>83.555555555555557</v>
      </c>
      <c r="O13" s="3">
        <v>14738</v>
      </c>
      <c r="P13" s="3">
        <f t="shared" si="4"/>
        <v>2693</v>
      </c>
      <c r="Q13" s="3">
        <f t="shared" si="3"/>
        <v>83.555555555555557</v>
      </c>
    </row>
    <row r="14" spans="1:17" ht="22.5" customHeight="1" x14ac:dyDescent="0.3">
      <c r="A14" s="16" t="s">
        <v>19</v>
      </c>
      <c r="B14" s="17">
        <f>'[1]миграция июнь'!P31</f>
        <v>14654</v>
      </c>
      <c r="C14" s="19">
        <f>'[1]миграция июнь'!P33</f>
        <v>5935.8173195032077</v>
      </c>
      <c r="D14" s="17">
        <f>'[1]миграция июнь'!R31</f>
        <v>8541</v>
      </c>
      <c r="E14" s="17">
        <f t="shared" si="0"/>
        <v>58.284427460079158</v>
      </c>
      <c r="F14" s="17">
        <f>'[1]миграция июнь'!S31</f>
        <v>6113</v>
      </c>
      <c r="G14" s="17">
        <f t="shared" si="1"/>
        <v>41.715572539920842</v>
      </c>
      <c r="H14" s="18">
        <v>119</v>
      </c>
      <c r="I14" s="3" t="e">
        <f>D14+#REF!</f>
        <v>#REF!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2"/>
        <v>105.77777777777777</v>
      </c>
      <c r="O14" s="3">
        <v>13688</v>
      </c>
      <c r="P14" s="3">
        <f t="shared" si="4"/>
        <v>966</v>
      </c>
      <c r="Q14" s="3">
        <f t="shared" si="3"/>
        <v>105.77777777777777</v>
      </c>
    </row>
    <row r="15" spans="1:17" ht="22.5" customHeight="1" x14ac:dyDescent="0.3">
      <c r="A15" s="16" t="s">
        <v>20</v>
      </c>
      <c r="B15" s="17">
        <f>'[1]миграция июнь'!P34</f>
        <v>16566</v>
      </c>
      <c r="C15" s="19">
        <f>'[1]миграция июнь'!P36</f>
        <v>5614.0009054690327</v>
      </c>
      <c r="D15" s="17">
        <f>'[1]миграция июнь'!R34</f>
        <v>7169</v>
      </c>
      <c r="E15" s="17">
        <f t="shared" si="0"/>
        <v>43.275383315223955</v>
      </c>
      <c r="F15" s="17">
        <f>'[1]миграция июнь'!S34</f>
        <v>9397</v>
      </c>
      <c r="G15" s="17">
        <f t="shared" si="1"/>
        <v>56.724616684776052</v>
      </c>
      <c r="H15" s="18">
        <v>353</v>
      </c>
      <c r="I15" s="3" t="e">
        <f>D15+#REF!</f>
        <v>#REF!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2"/>
        <v>313.77777777777777</v>
      </c>
      <c r="O15" s="3">
        <v>13999</v>
      </c>
      <c r="P15" s="3">
        <f t="shared" si="4"/>
        <v>2567</v>
      </c>
      <c r="Q15" s="3">
        <f t="shared" si="3"/>
        <v>313.77777777777777</v>
      </c>
    </row>
    <row r="16" spans="1:17" ht="22.5" customHeight="1" x14ac:dyDescent="0.3">
      <c r="A16" s="16" t="s">
        <v>21</v>
      </c>
      <c r="B16" s="17">
        <f>'[1]миграция июнь'!P37</f>
        <v>7922</v>
      </c>
      <c r="C16" s="19">
        <f>'[1]миграция июнь'!P39</f>
        <v>5763.2279727341584</v>
      </c>
      <c r="D16" s="17">
        <f>'[1]миграция июнь'!R37</f>
        <v>1158</v>
      </c>
      <c r="E16" s="17">
        <f t="shared" si="0"/>
        <v>14.617520828073719</v>
      </c>
      <c r="F16" s="17">
        <f>'[1]миграция июнь'!S37</f>
        <v>6764</v>
      </c>
      <c r="G16" s="17">
        <f t="shared" si="1"/>
        <v>85.382479171926278</v>
      </c>
      <c r="H16" s="18">
        <v>230</v>
      </c>
      <c r="I16" s="3" t="e">
        <f>D16+#REF!</f>
        <v>#REF!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2"/>
        <v>204.44444444444446</v>
      </c>
      <c r="O16" s="3">
        <v>7343</v>
      </c>
      <c r="P16" s="3">
        <f t="shared" si="4"/>
        <v>579</v>
      </c>
      <c r="Q16" s="3">
        <f t="shared" si="3"/>
        <v>204.44444444444446</v>
      </c>
    </row>
    <row r="17" spans="1:17" ht="22.5" customHeight="1" x14ac:dyDescent="0.3">
      <c r="A17" s="16" t="s">
        <v>22</v>
      </c>
      <c r="B17" s="17">
        <f>'[1]миграция июнь'!P40</f>
        <v>11286</v>
      </c>
      <c r="C17" s="19">
        <f>'[1]миграция июнь'!P42</f>
        <v>5268.4805954279636</v>
      </c>
      <c r="D17" s="17">
        <f>'[1]миграция июнь'!R40</f>
        <v>4522</v>
      </c>
      <c r="E17" s="17">
        <f t="shared" si="0"/>
        <v>40.067340067340069</v>
      </c>
      <c r="F17" s="17">
        <f>'[1]миграция июнь'!S40</f>
        <v>6764</v>
      </c>
      <c r="G17" s="17">
        <f t="shared" si="1"/>
        <v>59.932659932659938</v>
      </c>
      <c r="H17" s="18">
        <v>259</v>
      </c>
      <c r="I17" s="3" t="e">
        <f>D17+#REF!</f>
        <v>#REF!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2"/>
        <v>230.22222222222223</v>
      </c>
      <c r="O17" s="3">
        <v>9937</v>
      </c>
      <c r="P17" s="3">
        <f t="shared" si="4"/>
        <v>1349</v>
      </c>
      <c r="Q17" s="3">
        <f t="shared" si="3"/>
        <v>230.22222222222223</v>
      </c>
    </row>
    <row r="18" spans="1:17" ht="22.5" customHeight="1" x14ac:dyDescent="0.3">
      <c r="A18" s="16" t="s">
        <v>23</v>
      </c>
      <c r="B18" s="17">
        <f>'[1]миграция июнь'!P43</f>
        <v>5815</v>
      </c>
      <c r="C18" s="19">
        <f>'[1]миграция июнь'!P45</f>
        <v>5429.3067927773</v>
      </c>
      <c r="D18" s="17">
        <f>'[1]миграция июнь'!R43</f>
        <v>2686</v>
      </c>
      <c r="E18" s="17">
        <f t="shared" si="0"/>
        <v>46.190885640584696</v>
      </c>
      <c r="F18" s="17">
        <f>'[1]миграция июнь'!S43</f>
        <v>3129</v>
      </c>
      <c r="G18" s="17">
        <f t="shared" si="1"/>
        <v>53.809114359415297</v>
      </c>
      <c r="H18" s="18">
        <v>12</v>
      </c>
      <c r="I18" s="3" t="e">
        <f>D18+#REF!</f>
        <v>#REF!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2"/>
        <v>10.666666666666666</v>
      </c>
      <c r="O18" s="3">
        <v>5351</v>
      </c>
      <c r="P18" s="3">
        <f t="shared" si="4"/>
        <v>464</v>
      </c>
      <c r="Q18" s="3">
        <f t="shared" si="3"/>
        <v>10.666666666666666</v>
      </c>
    </row>
    <row r="19" spans="1:17" ht="22.5" customHeight="1" x14ac:dyDescent="0.3">
      <c r="A19" s="16" t="s">
        <v>24</v>
      </c>
      <c r="B19" s="17">
        <f>'[1]миграция июнь'!P46</f>
        <v>18827</v>
      </c>
      <c r="C19" s="19">
        <f>'[1]миграция июнь'!P48</f>
        <v>5553.2840601264143</v>
      </c>
      <c r="D19" s="17">
        <f>'[1]миграция июнь'!R46</f>
        <v>10118</v>
      </c>
      <c r="E19" s="17">
        <f t="shared" si="0"/>
        <v>53.741966324958831</v>
      </c>
      <c r="F19" s="17">
        <f>'[1]миграция июнь'!S46</f>
        <v>8709</v>
      </c>
      <c r="G19" s="17">
        <f t="shared" si="1"/>
        <v>46.258033675041169</v>
      </c>
      <c r="H19" s="18">
        <v>605</v>
      </c>
      <c r="I19" s="3" t="e">
        <f>D19+#REF!</f>
        <v>#REF!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2"/>
        <v>537.77777777777783</v>
      </c>
      <c r="O19" s="3">
        <v>16136</v>
      </c>
      <c r="P19" s="3">
        <f t="shared" si="4"/>
        <v>2691</v>
      </c>
      <c r="Q19" s="3">
        <f t="shared" si="3"/>
        <v>537.77777777777783</v>
      </c>
    </row>
    <row r="20" spans="1:17" ht="22.5" customHeight="1" x14ac:dyDescent="0.3">
      <c r="A20" s="16" t="s">
        <v>25</v>
      </c>
      <c r="B20" s="17">
        <f>'[1]миграция июнь'!P49</f>
        <v>13400</v>
      </c>
      <c r="C20" s="19">
        <f>'[1]миграция июнь'!P51</f>
        <v>5500.4690298507467</v>
      </c>
      <c r="D20" s="17">
        <f>'[1]миграция июнь'!R49</f>
        <v>3439</v>
      </c>
      <c r="E20" s="17">
        <f t="shared" si="0"/>
        <v>25.664179104477615</v>
      </c>
      <c r="F20" s="17">
        <f>'[1]миграция июнь'!S49</f>
        <v>9961</v>
      </c>
      <c r="G20" s="17">
        <f t="shared" si="1"/>
        <v>74.335820895522389</v>
      </c>
      <c r="H20" s="18">
        <v>128</v>
      </c>
      <c r="I20" s="3" t="e">
        <f>D20+#REF!</f>
        <v>#REF!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2"/>
        <v>113.77777777777777</v>
      </c>
      <c r="O20" s="3">
        <v>11439</v>
      </c>
      <c r="P20" s="3">
        <f t="shared" si="4"/>
        <v>1961</v>
      </c>
      <c r="Q20" s="3">
        <f t="shared" si="3"/>
        <v>113.77777777777777</v>
      </c>
    </row>
    <row r="21" spans="1:17" s="15" customFormat="1" ht="22.5" customHeight="1" x14ac:dyDescent="0.3">
      <c r="A21" s="12" t="s">
        <v>26</v>
      </c>
      <c r="B21" s="13">
        <f>SUM(B22:B26)</f>
        <v>51611</v>
      </c>
      <c r="C21" s="13">
        <f>'[1]миграция июнь'!P54</f>
        <v>6062.2904419600472</v>
      </c>
      <c r="D21" s="13">
        <f>SUM(D22:D26)</f>
        <v>13624</v>
      </c>
      <c r="E21" s="13">
        <f t="shared" si="0"/>
        <v>26.397473406831878</v>
      </c>
      <c r="F21" s="13">
        <f>SUM(F22:F26)</f>
        <v>37987</v>
      </c>
      <c r="G21" s="13">
        <f t="shared" si="1"/>
        <v>73.602526593168122</v>
      </c>
      <c r="H21" s="14">
        <v>2732</v>
      </c>
      <c r="I21" s="15" t="e">
        <f>D21+#REF!</f>
        <v>#REF!</v>
      </c>
      <c r="J21" s="15">
        <v>4295</v>
      </c>
      <c r="K21" s="15" t="e">
        <f>#REF!-J21</f>
        <v>#REF!</v>
      </c>
      <c r="L21" s="15">
        <v>32438</v>
      </c>
      <c r="M21" s="15">
        <v>2406</v>
      </c>
      <c r="N21" s="15">
        <f t="shared" si="2"/>
        <v>2428.4444444444443</v>
      </c>
      <c r="O21" s="15">
        <v>57752</v>
      </c>
      <c r="P21" s="15">
        <f t="shared" si="4"/>
        <v>-6141</v>
      </c>
      <c r="Q21" s="15">
        <f t="shared" si="3"/>
        <v>2428.4444444444443</v>
      </c>
    </row>
    <row r="22" spans="1:17" ht="22.5" customHeight="1" x14ac:dyDescent="0.3">
      <c r="A22" s="16" t="s">
        <v>27</v>
      </c>
      <c r="B22" s="17">
        <f>'[1]миграция июнь'!P55</f>
        <v>16979</v>
      </c>
      <c r="C22" s="19">
        <f>'[1]миграция июнь'!P57</f>
        <v>6400.7827316096354</v>
      </c>
      <c r="D22" s="17">
        <f>'[1]миграция июнь'!R55</f>
        <v>4488</v>
      </c>
      <c r="E22" s="17">
        <f t="shared" si="0"/>
        <v>26.432652099652508</v>
      </c>
      <c r="F22" s="17">
        <f>'[1]миграция июнь'!S55</f>
        <v>12491</v>
      </c>
      <c r="G22" s="17">
        <f t="shared" si="1"/>
        <v>73.567347900347485</v>
      </c>
      <c r="H22" s="18">
        <v>373</v>
      </c>
      <c r="I22" s="3" t="e">
        <f>D22+#REF!</f>
        <v>#REF!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2"/>
        <v>331.55555555555554</v>
      </c>
      <c r="O22" s="3">
        <v>7402</v>
      </c>
      <c r="P22" s="3">
        <f t="shared" si="4"/>
        <v>9577</v>
      </c>
      <c r="Q22" s="3">
        <f t="shared" si="3"/>
        <v>331.55555555555554</v>
      </c>
    </row>
    <row r="23" spans="1:17" ht="22.5" customHeight="1" x14ac:dyDescent="0.3">
      <c r="A23" s="16" t="s">
        <v>28</v>
      </c>
      <c r="B23" s="17">
        <f>'[1]миграция июнь'!P58</f>
        <v>10953</v>
      </c>
      <c r="C23" s="19">
        <f>'[1]миграция июнь'!P60</f>
        <v>6156.6232082534461</v>
      </c>
      <c r="D23" s="17">
        <f>'[1]миграция июнь'!R58</f>
        <v>2510</v>
      </c>
      <c r="E23" s="17">
        <f t="shared" si="0"/>
        <v>22.916096046745185</v>
      </c>
      <c r="F23" s="17">
        <f>'[1]миграция июнь'!S58</f>
        <v>8443</v>
      </c>
      <c r="G23" s="17">
        <f t="shared" si="1"/>
        <v>77.083903953254818</v>
      </c>
      <c r="H23" s="18">
        <v>200</v>
      </c>
      <c r="I23" s="3" t="e">
        <f>D23+#REF!</f>
        <v>#REF!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2"/>
        <v>177.77777777777777</v>
      </c>
      <c r="O23" s="3">
        <v>5023</v>
      </c>
      <c r="P23" s="3">
        <f t="shared" si="4"/>
        <v>5930</v>
      </c>
      <c r="Q23" s="3">
        <f t="shared" si="3"/>
        <v>177.77777777777777</v>
      </c>
    </row>
    <row r="24" spans="1:17" ht="22.5" customHeight="1" x14ac:dyDescent="0.3">
      <c r="A24" s="16" t="s">
        <v>29</v>
      </c>
      <c r="B24" s="17">
        <f>'[1]миграция июнь'!P61</f>
        <v>5541</v>
      </c>
      <c r="C24" s="19">
        <f>'[1]миграция июнь'!P63</f>
        <v>5915.0537809059733</v>
      </c>
      <c r="D24" s="17">
        <f>'[1]миграция июнь'!R61</f>
        <v>1799</v>
      </c>
      <c r="E24" s="17">
        <f t="shared" si="0"/>
        <v>32.467063706912107</v>
      </c>
      <c r="F24" s="17">
        <f>'[1]миграция июнь'!S61</f>
        <v>3742</v>
      </c>
      <c r="G24" s="17">
        <f t="shared" si="1"/>
        <v>67.532936293087886</v>
      </c>
      <c r="H24" s="18">
        <v>468</v>
      </c>
      <c r="I24" s="3" t="e">
        <f>D24+#REF!</f>
        <v>#REF!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2"/>
        <v>416</v>
      </c>
      <c r="O24" s="3">
        <v>8126</v>
      </c>
      <c r="P24" s="3">
        <f t="shared" si="4"/>
        <v>-2585</v>
      </c>
      <c r="Q24" s="3">
        <f t="shared" si="3"/>
        <v>416</v>
      </c>
    </row>
    <row r="25" spans="1:17" ht="22.5" customHeight="1" x14ac:dyDescent="0.3">
      <c r="A25" s="16" t="s">
        <v>30</v>
      </c>
      <c r="B25" s="17">
        <f>'[1]миграция июнь'!P64</f>
        <v>7818</v>
      </c>
      <c r="C25" s="19">
        <f>'[1]миграция июнь'!P66</f>
        <v>5688.1180608851373</v>
      </c>
      <c r="D25" s="17">
        <f>'[1]миграция июнь'!R64</f>
        <v>2557</v>
      </c>
      <c r="E25" s="17">
        <f t="shared" si="0"/>
        <v>32.706574571501662</v>
      </c>
      <c r="F25" s="17">
        <f>'[1]миграция июнь'!S64</f>
        <v>5261</v>
      </c>
      <c r="G25" s="17">
        <f t="shared" si="1"/>
        <v>67.293425428498338</v>
      </c>
      <c r="H25" s="18">
        <v>223</v>
      </c>
      <c r="I25" s="3" t="e">
        <f>D25+#REF!</f>
        <v>#REF!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2"/>
        <v>198.22222222222223</v>
      </c>
      <c r="O25" s="3">
        <v>10692</v>
      </c>
      <c r="P25" s="3">
        <f t="shared" si="4"/>
        <v>-2874</v>
      </c>
      <c r="Q25" s="3">
        <f t="shared" si="3"/>
        <v>198.22222222222223</v>
      </c>
    </row>
    <row r="26" spans="1:17" ht="22.5" customHeight="1" x14ac:dyDescent="0.3">
      <c r="A26" s="16" t="s">
        <v>31</v>
      </c>
      <c r="B26" s="17">
        <f>'[1]миграция июнь'!P67</f>
        <v>10320</v>
      </c>
      <c r="C26" s="19">
        <f>'[1]миграция июнь'!P69</f>
        <v>5767.7779069767439</v>
      </c>
      <c r="D26" s="17">
        <f>'[1]миграция июнь'!R67</f>
        <v>2270</v>
      </c>
      <c r="E26" s="17">
        <f t="shared" si="0"/>
        <v>21.996124031007753</v>
      </c>
      <c r="F26" s="17">
        <f>'[1]миграция июнь'!S67</f>
        <v>8050</v>
      </c>
      <c r="G26" s="17">
        <f t="shared" si="1"/>
        <v>78.003875968992247</v>
      </c>
      <c r="H26" s="18">
        <v>568</v>
      </c>
      <c r="I26" s="3" t="e">
        <f>D26+#REF!</f>
        <v>#REF!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2"/>
        <v>504.88888888888891</v>
      </c>
      <c r="O26" s="3">
        <v>10517</v>
      </c>
      <c r="P26" s="3">
        <f t="shared" si="4"/>
        <v>-197</v>
      </c>
      <c r="Q26" s="3">
        <f t="shared" si="3"/>
        <v>504.88888888888891</v>
      </c>
    </row>
    <row r="27" spans="1:17" s="15" customFormat="1" ht="22.5" customHeight="1" x14ac:dyDescent="0.3">
      <c r="A27" s="12" t="s">
        <v>32</v>
      </c>
      <c r="B27" s="13">
        <f>SUM(B28:B34)</f>
        <v>64474</v>
      </c>
      <c r="C27" s="13">
        <f>'[1]миграция июнь'!P72</f>
        <v>5452.9154425039551</v>
      </c>
      <c r="D27" s="13">
        <f>SUM(D28:D34)</f>
        <v>23600</v>
      </c>
      <c r="E27" s="13">
        <f t="shared" si="0"/>
        <v>36.603902348233397</v>
      </c>
      <c r="F27" s="13">
        <f>SUM(F28:F34)</f>
        <v>40874</v>
      </c>
      <c r="G27" s="13">
        <f t="shared" si="1"/>
        <v>63.396097651766603</v>
      </c>
      <c r="H27" s="14">
        <v>649</v>
      </c>
      <c r="I27" s="15" t="e">
        <f>D27+#REF!</f>
        <v>#REF!</v>
      </c>
      <c r="J27" s="15">
        <v>4257</v>
      </c>
      <c r="K27" s="15" t="e">
        <f>#REF!-J27</f>
        <v>#REF!</v>
      </c>
      <c r="L27" s="15">
        <v>4481</v>
      </c>
      <c r="M27" s="15">
        <v>632</v>
      </c>
      <c r="N27" s="15">
        <f t="shared" si="2"/>
        <v>576.88888888888891</v>
      </c>
      <c r="O27" s="15">
        <v>8111</v>
      </c>
      <c r="P27" s="15">
        <f t="shared" si="4"/>
        <v>56363</v>
      </c>
      <c r="Q27" s="15">
        <f t="shared" si="3"/>
        <v>576.88888888888891</v>
      </c>
    </row>
    <row r="28" spans="1:17" ht="22.5" customHeight="1" x14ac:dyDescent="0.3">
      <c r="A28" s="16" t="s">
        <v>33</v>
      </c>
      <c r="B28" s="17">
        <f>'[1]миграция июнь'!P73</f>
        <v>8151</v>
      </c>
      <c r="C28" s="19">
        <f>'[1]миграция июнь'!P75</f>
        <v>6157.1062446325604</v>
      </c>
      <c r="D28" s="17">
        <f>'[1]миграция июнь'!R73</f>
        <v>2147</v>
      </c>
      <c r="E28" s="17">
        <f t="shared" si="0"/>
        <v>26.340326340326342</v>
      </c>
      <c r="F28" s="17">
        <f>'[1]миграция июнь'!S73</f>
        <v>6004</v>
      </c>
      <c r="G28" s="17">
        <f t="shared" si="1"/>
        <v>73.659673659673658</v>
      </c>
      <c r="H28" s="18">
        <v>251</v>
      </c>
      <c r="I28" s="3" t="e">
        <f>D28+#REF!</f>
        <v>#REF!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2"/>
        <v>223.11111111111111</v>
      </c>
      <c r="O28" s="3">
        <v>7881</v>
      </c>
      <c r="P28" s="3">
        <f t="shared" si="4"/>
        <v>270</v>
      </c>
      <c r="Q28" s="3">
        <f t="shared" si="3"/>
        <v>223.11111111111111</v>
      </c>
    </row>
    <row r="29" spans="1:17" ht="22.5" customHeight="1" x14ac:dyDescent="0.3">
      <c r="A29" s="16" t="s">
        <v>34</v>
      </c>
      <c r="B29" s="17">
        <f>'[1]миграция июнь'!P76</f>
        <v>5909</v>
      </c>
      <c r="C29" s="19">
        <f>'[1]миграция июнь'!P78</f>
        <v>5546.2785581316639</v>
      </c>
      <c r="D29" s="17">
        <f>'[1]миграция июнь'!R76</f>
        <v>812</v>
      </c>
      <c r="E29" s="17">
        <f t="shared" si="0"/>
        <v>13.741749873074971</v>
      </c>
      <c r="F29" s="17">
        <f>'[1]миграция июнь'!S76</f>
        <v>5097</v>
      </c>
      <c r="G29" s="17">
        <f t="shared" si="1"/>
        <v>86.258250126925034</v>
      </c>
      <c r="H29" s="18">
        <v>1025</v>
      </c>
      <c r="I29" s="3" t="e">
        <f>D29+#REF!</f>
        <v>#REF!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2"/>
        <v>911.11111111111109</v>
      </c>
      <c r="O29" s="3">
        <v>48022</v>
      </c>
      <c r="P29" s="3">
        <f t="shared" si="4"/>
        <v>-42113</v>
      </c>
      <c r="Q29" s="3">
        <f t="shared" si="3"/>
        <v>911.11111111111109</v>
      </c>
    </row>
    <row r="30" spans="1:17" ht="22.5" customHeight="1" x14ac:dyDescent="0.3">
      <c r="A30" s="16" t="s">
        <v>35</v>
      </c>
      <c r="B30" s="17">
        <f>'[1]миграция июнь'!P79</f>
        <v>9436</v>
      </c>
      <c r="C30" s="19">
        <f>'[1]миграция июнь'!P81</f>
        <v>5342.9073760067822</v>
      </c>
      <c r="D30" s="17">
        <f>'[1]миграция июнь'!R79</f>
        <v>3684</v>
      </c>
      <c r="E30" s="17">
        <f t="shared" si="0"/>
        <v>39.041966935142007</v>
      </c>
      <c r="F30" s="17">
        <f>'[1]миграция июнь'!S79</f>
        <v>5752</v>
      </c>
      <c r="G30" s="17">
        <f t="shared" si="1"/>
        <v>60.958033064857986</v>
      </c>
      <c r="H30" s="18">
        <v>316</v>
      </c>
      <c r="I30" s="3" t="e">
        <f>D30+#REF!</f>
        <v>#REF!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2"/>
        <v>280.88888888888891</v>
      </c>
      <c r="O30" s="3">
        <v>5117</v>
      </c>
      <c r="P30" s="3">
        <f t="shared" si="4"/>
        <v>4319</v>
      </c>
      <c r="Q30" s="3">
        <f t="shared" si="3"/>
        <v>280.88888888888891</v>
      </c>
    </row>
    <row r="31" spans="1:17" ht="22.5" customHeight="1" x14ac:dyDescent="0.3">
      <c r="A31" s="16" t="s">
        <v>36</v>
      </c>
      <c r="B31" s="17">
        <f>'[1]миграция июнь'!P82</f>
        <v>12032</v>
      </c>
      <c r="C31" s="19">
        <f>'[1]миграция июнь'!P84</f>
        <v>5435.6252493351067</v>
      </c>
      <c r="D31" s="17">
        <f>'[1]миграция июнь'!R82</f>
        <v>4310</v>
      </c>
      <c r="E31" s="17">
        <f t="shared" si="0"/>
        <v>35.821143617021278</v>
      </c>
      <c r="F31" s="17">
        <f>'[1]миграция июнь'!S82</f>
        <v>7722</v>
      </c>
      <c r="G31" s="17">
        <f t="shared" si="1"/>
        <v>64.178856382978722</v>
      </c>
      <c r="H31" s="18">
        <v>4</v>
      </c>
      <c r="I31" s="3" t="e">
        <f>D31+#REF!</f>
        <v>#REF!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2"/>
        <v>3.5555555555555554</v>
      </c>
      <c r="O31" s="3">
        <v>10117</v>
      </c>
      <c r="P31" s="3">
        <f t="shared" si="4"/>
        <v>1915</v>
      </c>
      <c r="Q31" s="3">
        <f t="shared" si="3"/>
        <v>3.5555555555555554</v>
      </c>
    </row>
    <row r="32" spans="1:17" ht="22.5" customHeight="1" x14ac:dyDescent="0.3">
      <c r="A32" s="16" t="s">
        <v>37</v>
      </c>
      <c r="B32" s="17">
        <f>'[1]миграция июнь'!P85</f>
        <v>11783</v>
      </c>
      <c r="C32" s="19">
        <f>'[1]миграция июнь'!P87</f>
        <v>5273.9242977170497</v>
      </c>
      <c r="D32" s="17">
        <f>'[1]миграция июнь'!R85</f>
        <v>5050</v>
      </c>
      <c r="E32" s="17">
        <f t="shared" si="0"/>
        <v>42.858355257574473</v>
      </c>
      <c r="F32" s="17">
        <f>'[1]миграция июнь'!S85</f>
        <v>6733</v>
      </c>
      <c r="G32" s="17">
        <f t="shared" si="1"/>
        <v>57.141644742425527</v>
      </c>
      <c r="H32" s="18">
        <v>285</v>
      </c>
      <c r="I32" s="3" t="e">
        <f>D32+#REF!</f>
        <v>#REF!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2"/>
        <v>253.33333333333334</v>
      </c>
      <c r="O32" s="3">
        <v>7207</v>
      </c>
      <c r="P32" s="3">
        <f t="shared" si="4"/>
        <v>4576</v>
      </c>
      <c r="Q32" s="3">
        <f t="shared" si="3"/>
        <v>253.33333333333334</v>
      </c>
    </row>
    <row r="33" spans="1:17" ht="22.5" customHeight="1" x14ac:dyDescent="0.3">
      <c r="A33" s="16" t="s">
        <v>38</v>
      </c>
      <c r="B33" s="19">
        <f>'[1]миграция июнь'!P88</f>
        <v>8776</v>
      </c>
      <c r="C33" s="19">
        <f>'[1]миграция июнь'!P90</f>
        <v>5402.2411394712863</v>
      </c>
      <c r="D33" s="17">
        <f>'[1]миграция июнь'!R88</f>
        <v>3688</v>
      </c>
      <c r="E33" s="17">
        <f t="shared" si="0"/>
        <v>42.023701002734732</v>
      </c>
      <c r="F33" s="17">
        <f>'[1]миграция июнь'!S88</f>
        <v>5088</v>
      </c>
      <c r="G33" s="17">
        <f t="shared" si="1"/>
        <v>57.976298997265275</v>
      </c>
      <c r="H33" s="18">
        <v>287</v>
      </c>
      <c r="I33" s="3" t="e">
        <f>D33+#REF!</f>
        <v>#REF!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2"/>
        <v>255.11111111111111</v>
      </c>
      <c r="O33" s="3">
        <v>9672</v>
      </c>
      <c r="P33" s="3">
        <f t="shared" si="4"/>
        <v>-896</v>
      </c>
      <c r="Q33" s="3">
        <f t="shared" si="3"/>
        <v>255.11111111111111</v>
      </c>
    </row>
    <row r="34" spans="1:17" ht="22.5" customHeight="1" x14ac:dyDescent="0.3">
      <c r="A34" s="16" t="s">
        <v>39</v>
      </c>
      <c r="B34" s="19">
        <f>'[1]миграция июнь'!P91</f>
        <v>8387</v>
      </c>
      <c r="C34" s="19">
        <f>'[1]миграция июнь'!P93</f>
        <v>5155.8247287468703</v>
      </c>
      <c r="D34" s="17">
        <f>'[1]миграция июнь'!R91</f>
        <v>3909</v>
      </c>
      <c r="E34" s="17">
        <f t="shared" si="0"/>
        <v>46.607845475140095</v>
      </c>
      <c r="F34" s="17">
        <f>'[1]миграция июнь'!S91</f>
        <v>4478</v>
      </c>
      <c r="G34" s="17">
        <f t="shared" si="1"/>
        <v>53.392154524859905</v>
      </c>
      <c r="H34" s="18">
        <v>133</v>
      </c>
      <c r="I34" s="3" t="e">
        <f>D34+#REF!</f>
        <v>#REF!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2"/>
        <v>118.22222222222223</v>
      </c>
      <c r="O34" s="3">
        <v>15909</v>
      </c>
      <c r="P34" s="3">
        <f t="shared" si="4"/>
        <v>-7522</v>
      </c>
      <c r="Q34" s="3">
        <f t="shared" si="3"/>
        <v>118.22222222222223</v>
      </c>
    </row>
    <row r="35" spans="1:17" s="15" customFormat="1" ht="22.5" customHeight="1" x14ac:dyDescent="0.3">
      <c r="A35" s="13" t="s">
        <v>40</v>
      </c>
      <c r="B35" s="13">
        <f>SUM(B36:B39)</f>
        <v>30709</v>
      </c>
      <c r="C35" s="13">
        <f>'[1]миграция июнь'!P96</f>
        <v>5248.7313165521509</v>
      </c>
      <c r="D35" s="13">
        <f>SUM(D36:D39)</f>
        <v>7552</v>
      </c>
      <c r="E35" s="13">
        <f t="shared" si="0"/>
        <v>24.592139112312349</v>
      </c>
      <c r="F35" s="13">
        <f>SUM(F36:F39)</f>
        <v>23157</v>
      </c>
      <c r="G35" s="13">
        <f t="shared" si="1"/>
        <v>75.407860887687647</v>
      </c>
      <c r="H35" s="14">
        <v>935</v>
      </c>
      <c r="I35" s="15" t="e">
        <f>D35+#REF!</f>
        <v>#REF!</v>
      </c>
      <c r="J35" s="15">
        <v>4194</v>
      </c>
      <c r="K35" s="15" t="e">
        <f>#REF!-J35</f>
        <v>#REF!</v>
      </c>
      <c r="L35" s="15">
        <v>12371</v>
      </c>
      <c r="M35" s="15">
        <v>862</v>
      </c>
      <c r="N35" s="15">
        <f t="shared" si="2"/>
        <v>831.11111111111109</v>
      </c>
      <c r="O35" s="15">
        <v>27043</v>
      </c>
      <c r="P35" s="15">
        <f t="shared" si="4"/>
        <v>3666</v>
      </c>
      <c r="Q35" s="15">
        <f t="shared" si="3"/>
        <v>831.11111111111109</v>
      </c>
    </row>
    <row r="36" spans="1:17" ht="22.5" customHeight="1" x14ac:dyDescent="0.3">
      <c r="A36" s="19" t="s">
        <v>41</v>
      </c>
      <c r="B36" s="19">
        <f>'[1]миграция июнь'!P97</f>
        <v>6749</v>
      </c>
      <c r="C36" s="19">
        <f>'[1]миграция июнь'!P99</f>
        <v>5227.5860127426286</v>
      </c>
      <c r="D36" s="17">
        <f>'[1]миграция июнь'!R97</f>
        <v>1546</v>
      </c>
      <c r="E36" s="17">
        <f t="shared" si="0"/>
        <v>22.907097347755222</v>
      </c>
      <c r="F36" s="17">
        <f>'[1]миграция июнь'!S97</f>
        <v>5203</v>
      </c>
      <c r="G36" s="17">
        <f t="shared" si="1"/>
        <v>77.092902652244774</v>
      </c>
      <c r="H36" s="18">
        <v>695</v>
      </c>
      <c r="I36" s="3" t="e">
        <f>D36+#REF!</f>
        <v>#REF!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2"/>
        <v>617.77777777777783</v>
      </c>
      <c r="O36" s="3">
        <v>11505</v>
      </c>
      <c r="P36" s="3">
        <f t="shared" si="4"/>
        <v>-4756</v>
      </c>
      <c r="Q36" s="3">
        <f t="shared" si="3"/>
        <v>617.77777777777783</v>
      </c>
    </row>
    <row r="37" spans="1:17" ht="22.5" customHeight="1" x14ac:dyDescent="0.3">
      <c r="A37" s="19" t="s">
        <v>42</v>
      </c>
      <c r="B37" s="19">
        <f>'[1]миграция июнь'!P100</f>
        <v>7616</v>
      </c>
      <c r="C37" s="19">
        <f>'[1]миграция июнь'!P102</f>
        <v>5065.9846376050418</v>
      </c>
      <c r="D37" s="17">
        <f>'[1]миграция июнь'!R100</f>
        <v>2251</v>
      </c>
      <c r="E37" s="17">
        <f t="shared" si="0"/>
        <v>29.556197478991596</v>
      </c>
      <c r="F37" s="17">
        <f>'[1]миграция июнь'!S100</f>
        <v>5365</v>
      </c>
      <c r="G37" s="17">
        <f t="shared" si="1"/>
        <v>70.443802521008408</v>
      </c>
      <c r="H37" s="18">
        <v>177</v>
      </c>
      <c r="I37" s="3" t="e">
        <f>D37+#REF!</f>
        <v>#REF!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2"/>
        <v>157.33333333333334</v>
      </c>
      <c r="O37" s="3">
        <v>5805</v>
      </c>
      <c r="P37" s="3">
        <f t="shared" si="4"/>
        <v>1811</v>
      </c>
      <c r="Q37" s="3">
        <f t="shared" si="3"/>
        <v>157.33333333333334</v>
      </c>
    </row>
    <row r="38" spans="1:17" ht="22.5" customHeight="1" x14ac:dyDescent="0.3">
      <c r="A38" s="19" t="s">
        <v>43</v>
      </c>
      <c r="B38" s="19">
        <f>'[1]миграция июнь'!P103</f>
        <v>3691</v>
      </c>
      <c r="C38" s="19">
        <f>'[1]миграция июнь'!P105</f>
        <v>5108.9788675155787</v>
      </c>
      <c r="D38" s="17">
        <f>'[1]миграция июнь'!R103</f>
        <v>1160</v>
      </c>
      <c r="E38" s="17">
        <f t="shared" si="0"/>
        <v>31.427797344892983</v>
      </c>
      <c r="F38" s="17">
        <f>'[1]миграция июнь'!S103</f>
        <v>2531</v>
      </c>
      <c r="G38" s="17">
        <f t="shared" si="1"/>
        <v>68.57220265510702</v>
      </c>
      <c r="H38" s="18"/>
      <c r="I38" s="3" t="e">
        <f>D38+#REF!</f>
        <v>#REF!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2"/>
        <v>0</v>
      </c>
      <c r="O38" s="3">
        <v>6522</v>
      </c>
      <c r="P38" s="3">
        <f t="shared" si="4"/>
        <v>-2831</v>
      </c>
      <c r="Q38" s="3">
        <f t="shared" si="3"/>
        <v>0</v>
      </c>
    </row>
    <row r="39" spans="1:17" ht="22.5" customHeight="1" x14ac:dyDescent="0.3">
      <c r="A39" s="19" t="s">
        <v>44</v>
      </c>
      <c r="B39" s="19">
        <f>'[1]миграция июнь'!P106</f>
        <v>12653</v>
      </c>
      <c r="C39" s="19">
        <f>'[1]миграция июнь'!P108</f>
        <v>5410.7746779419904</v>
      </c>
      <c r="D39" s="17">
        <f>'[1]миграция июнь'!R106</f>
        <v>2595</v>
      </c>
      <c r="E39" s="17">
        <f t="shared" si="0"/>
        <v>20.508970204694538</v>
      </c>
      <c r="F39" s="17">
        <f>'[1]миграция июнь'!S106</f>
        <v>10058</v>
      </c>
      <c r="G39" s="17">
        <f t="shared" si="1"/>
        <v>79.491029795305451</v>
      </c>
      <c r="H39" s="18">
        <v>63</v>
      </c>
      <c r="I39" s="3" t="e">
        <f>D39+#REF!</f>
        <v>#REF!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2"/>
        <v>56</v>
      </c>
      <c r="O39" s="3">
        <v>3211</v>
      </c>
      <c r="P39" s="3">
        <f t="shared" si="4"/>
        <v>9442</v>
      </c>
      <c r="Q39" s="3">
        <f t="shared" si="3"/>
        <v>56</v>
      </c>
    </row>
    <row r="40" spans="1:17" s="15" customFormat="1" ht="22.5" customHeight="1" x14ac:dyDescent="0.3">
      <c r="A40" s="12" t="s">
        <v>45</v>
      </c>
      <c r="B40" s="20">
        <f>'[1]миграция июнь'!P109</f>
        <v>25062</v>
      </c>
      <c r="C40" s="13">
        <f>'[1]миграция июнь'!P111</f>
        <v>5546.8096321123612</v>
      </c>
      <c r="D40" s="13">
        <f>'[1]миграция июнь'!R109</f>
        <v>11391</v>
      </c>
      <c r="E40" s="13">
        <f t="shared" si="0"/>
        <v>45.451280823557575</v>
      </c>
      <c r="F40" s="13">
        <f>'[1]миграция июнь'!S109</f>
        <v>13671</v>
      </c>
      <c r="G40" s="13">
        <f t="shared" si="1"/>
        <v>54.548719176442418</v>
      </c>
      <c r="H40" s="14">
        <v>3093</v>
      </c>
      <c r="I40" s="15" t="e">
        <f>D40+#REF!</f>
        <v>#REF!</v>
      </c>
      <c r="J40" s="15">
        <v>4166</v>
      </c>
      <c r="K40" s="15" t="e">
        <f>#REF!-J40</f>
        <v>#REF!</v>
      </c>
      <c r="L40" s="15">
        <v>67969</v>
      </c>
      <c r="M40" s="15">
        <v>4898</v>
      </c>
      <c r="N40" s="15">
        <f t="shared" si="2"/>
        <v>2749.3333333333335</v>
      </c>
      <c r="O40" s="15">
        <v>119007</v>
      </c>
      <c r="P40" s="15">
        <f t="shared" si="4"/>
        <v>-93945</v>
      </c>
      <c r="Q40" s="15">
        <f t="shared" si="3"/>
        <v>2749.3333333333335</v>
      </c>
    </row>
    <row r="41" spans="1:17" s="15" customFormat="1" ht="22.5" customHeight="1" x14ac:dyDescent="0.3">
      <c r="A41" s="12" t="s">
        <v>46</v>
      </c>
      <c r="B41" s="13">
        <f>SUM(B42:B48)</f>
        <v>134690</v>
      </c>
      <c r="C41" s="13">
        <f>'[1]миграция июнь'!P114</f>
        <v>5286.7033113074467</v>
      </c>
      <c r="D41" s="13">
        <f>SUM(D42:D48)</f>
        <v>52290</v>
      </c>
      <c r="E41" s="13">
        <f t="shared" si="0"/>
        <v>38.822481253248199</v>
      </c>
      <c r="F41" s="13">
        <f>SUM(F42:F48)</f>
        <v>82400</v>
      </c>
      <c r="G41" s="13">
        <f t="shared" si="1"/>
        <v>61.177518746751801</v>
      </c>
      <c r="H41" s="14">
        <v>397</v>
      </c>
      <c r="I41" s="15" t="e">
        <f>D41+#REF!</f>
        <v>#REF!</v>
      </c>
      <c r="J41" s="15">
        <v>4373</v>
      </c>
      <c r="K41" s="15" t="e">
        <f>#REF!-J41</f>
        <v>#REF!</v>
      </c>
      <c r="L41" s="15">
        <v>7326</v>
      </c>
      <c r="M41" s="15">
        <v>333</v>
      </c>
      <c r="N41" s="15">
        <f t="shared" si="2"/>
        <v>352.88888888888891</v>
      </c>
      <c r="O41" s="15">
        <v>10178</v>
      </c>
      <c r="P41" s="15">
        <f t="shared" si="4"/>
        <v>124512</v>
      </c>
      <c r="Q41" s="15">
        <f t="shared" si="3"/>
        <v>352.88888888888891</v>
      </c>
    </row>
    <row r="42" spans="1:17" ht="22.5" customHeight="1" x14ac:dyDescent="0.3">
      <c r="A42" s="16" t="s">
        <v>47</v>
      </c>
      <c r="B42" s="19">
        <f>'[1]миграция июнь'!P115</f>
        <v>11178</v>
      </c>
      <c r="C42" s="19">
        <f>'[1]миграция июнь'!P117</f>
        <v>5632.3572195383786</v>
      </c>
      <c r="D42" s="17">
        <f>'[1]миграция июнь'!R115</f>
        <v>5299</v>
      </c>
      <c r="E42" s="17">
        <f t="shared" si="0"/>
        <v>47.405618178565042</v>
      </c>
      <c r="F42" s="17">
        <f>'[1]миграция июнь'!S115</f>
        <v>5879</v>
      </c>
      <c r="G42" s="17">
        <f t="shared" si="1"/>
        <v>52.594381821434965</v>
      </c>
      <c r="H42" s="18">
        <v>270</v>
      </c>
      <c r="I42" s="3" t="e">
        <f>D42+#REF!</f>
        <v>#REF!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2"/>
        <v>240</v>
      </c>
      <c r="O42" s="3">
        <v>12457</v>
      </c>
      <c r="P42" s="3">
        <f t="shared" si="4"/>
        <v>-1279</v>
      </c>
      <c r="Q42" s="3">
        <f t="shared" si="3"/>
        <v>240</v>
      </c>
    </row>
    <row r="43" spans="1:17" ht="22.5" customHeight="1" x14ac:dyDescent="0.3">
      <c r="A43" s="16" t="s">
        <v>48</v>
      </c>
      <c r="B43" s="19">
        <f>'[1]миграция июнь'!P118</f>
        <v>14487</v>
      </c>
      <c r="C43" s="17">
        <f>'[1]миграция июнь'!P120</f>
        <v>5153.1043694346654</v>
      </c>
      <c r="D43" s="17">
        <f>'[1]миграция июнь'!R118</f>
        <v>5311</v>
      </c>
      <c r="E43" s="17">
        <f t="shared" si="0"/>
        <v>36.660454200317524</v>
      </c>
      <c r="F43" s="17">
        <f>'[1]миграция июнь'!S118</f>
        <v>9176</v>
      </c>
      <c r="G43" s="17">
        <f t="shared" si="1"/>
        <v>63.339545799682476</v>
      </c>
      <c r="H43" s="18">
        <v>295</v>
      </c>
      <c r="I43" s="3" t="e">
        <f>D43+#REF!</f>
        <v>#REF!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2"/>
        <v>262.22222222222223</v>
      </c>
      <c r="O43" s="3">
        <v>11067</v>
      </c>
      <c r="P43" s="3">
        <f t="shared" si="4"/>
        <v>3420</v>
      </c>
      <c r="Q43" s="3">
        <f t="shared" si="3"/>
        <v>262.22222222222223</v>
      </c>
    </row>
    <row r="44" spans="1:17" ht="22.5" customHeight="1" x14ac:dyDescent="0.3">
      <c r="A44" s="16" t="s">
        <v>49</v>
      </c>
      <c r="B44" s="19">
        <f>'[1]миграция июнь'!P121</f>
        <v>11764</v>
      </c>
      <c r="C44" s="19">
        <f>'[1]миграция июнь'!P123</f>
        <v>5515.0533832029923</v>
      </c>
      <c r="D44" s="17">
        <f>'[1]миграция июнь'!R121</f>
        <v>4628</v>
      </c>
      <c r="E44" s="17">
        <f t="shared" si="0"/>
        <v>39.340360421625299</v>
      </c>
      <c r="F44" s="17">
        <f>'[1]миграция июнь'!S121</f>
        <v>7136</v>
      </c>
      <c r="G44" s="17">
        <f t="shared" si="1"/>
        <v>60.659639578374701</v>
      </c>
      <c r="H44" s="18">
        <v>690</v>
      </c>
      <c r="I44" s="3" t="e">
        <f>D44+#REF!</f>
        <v>#REF!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2"/>
        <v>613.33333333333337</v>
      </c>
      <c r="O44" s="3">
        <v>33852</v>
      </c>
      <c r="P44" s="3">
        <f t="shared" si="4"/>
        <v>-22088</v>
      </c>
      <c r="Q44" s="3">
        <f t="shared" si="3"/>
        <v>613.33333333333337</v>
      </c>
    </row>
    <row r="45" spans="1:17" ht="22.5" customHeight="1" x14ac:dyDescent="0.3">
      <c r="A45" s="16" t="s">
        <v>50</v>
      </c>
      <c r="B45" s="19">
        <f>'[1]миграция июнь'!P124</f>
        <v>39449</v>
      </c>
      <c r="C45" s="17">
        <f>'[1]миграция июнь'!P126</f>
        <v>5061.1642373697687</v>
      </c>
      <c r="D45" s="17">
        <f>'[1]миграция июнь'!R124</f>
        <v>16692</v>
      </c>
      <c r="E45" s="17">
        <f t="shared" si="0"/>
        <v>42.312859641562525</v>
      </c>
      <c r="F45" s="17">
        <f>'[1]миграция июнь'!S124</f>
        <v>22757</v>
      </c>
      <c r="G45" s="17">
        <f t="shared" si="1"/>
        <v>57.687140358437475</v>
      </c>
      <c r="H45" s="18">
        <v>857</v>
      </c>
      <c r="I45" s="3" t="e">
        <f>D45+#REF!</f>
        <v>#REF!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2"/>
        <v>761.77777777777783</v>
      </c>
      <c r="O45" s="3">
        <v>24650</v>
      </c>
      <c r="P45" s="3">
        <f t="shared" si="4"/>
        <v>14799</v>
      </c>
      <c r="Q45" s="3">
        <f t="shared" si="3"/>
        <v>761.77777777777783</v>
      </c>
    </row>
    <row r="46" spans="1:17" ht="22.5" customHeight="1" x14ac:dyDescent="0.3">
      <c r="A46" s="16" t="s">
        <v>51</v>
      </c>
      <c r="B46" s="17">
        <f>'[1]миграция июнь'!P127</f>
        <v>27287</v>
      </c>
      <c r="C46" s="19">
        <f>'[1]миграция июнь'!P129</f>
        <v>5502.8020302708246</v>
      </c>
      <c r="D46" s="17">
        <f>'[1]миграция июнь'!R127</f>
        <v>6863</v>
      </c>
      <c r="E46" s="17">
        <f t="shared" si="0"/>
        <v>25.151170887235679</v>
      </c>
      <c r="F46" s="17">
        <f>'[1]миграция июнь'!S127</f>
        <v>20424</v>
      </c>
      <c r="G46" s="17">
        <f t="shared" si="1"/>
        <v>74.848829112764321</v>
      </c>
      <c r="H46" s="18">
        <v>513</v>
      </c>
      <c r="I46" s="3" t="e">
        <f>D46+#REF!</f>
        <v>#REF!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2"/>
        <v>456</v>
      </c>
      <c r="O46" s="3">
        <v>22715</v>
      </c>
      <c r="P46" s="3">
        <f t="shared" si="4"/>
        <v>4572</v>
      </c>
      <c r="Q46" s="3">
        <f t="shared" si="3"/>
        <v>456</v>
      </c>
    </row>
    <row r="47" spans="1:17" ht="22.5" customHeight="1" x14ac:dyDescent="0.3">
      <c r="A47" s="16" t="s">
        <v>52</v>
      </c>
      <c r="B47" s="19">
        <f>'[1]миграция июнь'!P130</f>
        <v>25746</v>
      </c>
      <c r="C47" s="19">
        <f>'[1]миграция июнь'!P132</f>
        <v>5105.13233123592</v>
      </c>
      <c r="D47" s="17">
        <f>'[1]миграция июнь'!R130</f>
        <v>12006</v>
      </c>
      <c r="E47" s="17">
        <f t="shared" si="0"/>
        <v>46.632486599860172</v>
      </c>
      <c r="F47" s="17">
        <f>'[1]миграция июнь'!S130</f>
        <v>13740</v>
      </c>
      <c r="G47" s="17">
        <f t="shared" si="1"/>
        <v>53.367513400139835</v>
      </c>
      <c r="H47" s="18">
        <v>71</v>
      </c>
      <c r="I47" s="3" t="e">
        <f>D47+#REF!</f>
        <v>#REF!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2"/>
        <v>63.111111111111114</v>
      </c>
      <c r="O47" s="3">
        <v>4088</v>
      </c>
      <c r="P47" s="3">
        <f t="shared" si="4"/>
        <v>21658</v>
      </c>
      <c r="Q47" s="3">
        <f t="shared" si="3"/>
        <v>63.111111111111114</v>
      </c>
    </row>
    <row r="48" spans="1:17" ht="22.5" customHeight="1" x14ac:dyDescent="0.3">
      <c r="A48" s="16" t="s">
        <v>53</v>
      </c>
      <c r="B48" s="19">
        <f>'[1]миграция июнь'!P133</f>
        <v>4779</v>
      </c>
      <c r="C48" s="19">
        <f>'[1]миграция июнь'!P135</f>
        <v>5927.1615400711444</v>
      </c>
      <c r="D48" s="17">
        <f>'[1]миграция июнь'!R133</f>
        <v>1491</v>
      </c>
      <c r="E48" s="17">
        <f t="shared" si="0"/>
        <v>31.198995605775266</v>
      </c>
      <c r="F48" s="17">
        <f>'[1]миграция июнь'!S133</f>
        <v>3288</v>
      </c>
      <c r="G48" s="17">
        <f t="shared" si="1"/>
        <v>68.801004394224734</v>
      </c>
      <c r="H48" s="18">
        <v>387</v>
      </c>
      <c r="I48" s="3" t="e">
        <f>D48+#REF!</f>
        <v>#REF!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2"/>
        <v>344</v>
      </c>
      <c r="O48" s="3">
        <v>21927</v>
      </c>
      <c r="P48" s="3">
        <f t="shared" si="4"/>
        <v>-17148</v>
      </c>
      <c r="Q48" s="3">
        <f t="shared" si="3"/>
        <v>344</v>
      </c>
    </row>
    <row r="49" spans="1:17" s="15" customFormat="1" ht="22.5" customHeight="1" x14ac:dyDescent="0.3">
      <c r="A49" s="12" t="s">
        <v>54</v>
      </c>
      <c r="B49" s="13">
        <f>SUM(B50:B54)</f>
        <v>59697</v>
      </c>
      <c r="C49" s="13">
        <f>'[1]миграция июнь'!P138</f>
        <v>5211.7740254954188</v>
      </c>
      <c r="D49" s="13">
        <f>SUM(D50:D54)</f>
        <v>32708</v>
      </c>
      <c r="E49" s="13">
        <f t="shared" si="0"/>
        <v>54.790022949226923</v>
      </c>
      <c r="F49" s="13">
        <f>SUM(F50:F54)</f>
        <v>26989</v>
      </c>
      <c r="G49" s="13">
        <f t="shared" si="1"/>
        <v>45.20997705077307</v>
      </c>
      <c r="H49" s="14">
        <v>1005</v>
      </c>
      <c r="I49" s="15" t="e">
        <f>D49+#REF!</f>
        <v>#REF!</v>
      </c>
      <c r="J49" s="15">
        <v>4119</v>
      </c>
      <c r="K49" s="15" t="e">
        <f>#REF!-J49</f>
        <v>#REF!</v>
      </c>
      <c r="L49" s="15">
        <v>37036</v>
      </c>
      <c r="M49" s="15">
        <v>855</v>
      </c>
      <c r="N49" s="15">
        <f t="shared" si="2"/>
        <v>893.33333333333337</v>
      </c>
      <c r="O49" s="15">
        <v>50493</v>
      </c>
      <c r="P49" s="15">
        <f t="shared" si="4"/>
        <v>9204</v>
      </c>
      <c r="Q49" s="15">
        <f t="shared" si="3"/>
        <v>893.33333333333337</v>
      </c>
    </row>
    <row r="50" spans="1:17" ht="22.5" customHeight="1" x14ac:dyDescent="0.3">
      <c r="A50" s="16" t="s">
        <v>55</v>
      </c>
      <c r="B50" s="19">
        <f>'[1]миграция июнь'!P139</f>
        <v>6333</v>
      </c>
      <c r="C50" s="19">
        <f>'[1]миграция июнь'!P141</f>
        <v>5268.5267645665563</v>
      </c>
      <c r="D50" s="17">
        <f>'[1]миграция июнь'!R139</f>
        <v>2339</v>
      </c>
      <c r="E50" s="17">
        <f t="shared" si="0"/>
        <v>36.933522816990369</v>
      </c>
      <c r="F50" s="17">
        <f>'[1]миграция июнь'!S139</f>
        <v>3994</v>
      </c>
      <c r="G50" s="17">
        <f t="shared" si="1"/>
        <v>63.066477183009631</v>
      </c>
      <c r="H50" s="18">
        <v>348</v>
      </c>
      <c r="I50" s="3" t="e">
        <f>D50+#REF!</f>
        <v>#REF!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2"/>
        <v>309.33333333333331</v>
      </c>
      <c r="O50" s="3">
        <v>11588</v>
      </c>
      <c r="P50" s="3">
        <f t="shared" si="4"/>
        <v>-5255</v>
      </c>
      <c r="Q50" s="3">
        <f t="shared" si="3"/>
        <v>309.33333333333331</v>
      </c>
    </row>
    <row r="51" spans="1:17" ht="22.5" customHeight="1" x14ac:dyDescent="0.3">
      <c r="A51" s="16" t="s">
        <v>56</v>
      </c>
      <c r="B51" s="19">
        <f>'[1]миграция июнь'!P142</f>
        <v>2533</v>
      </c>
      <c r="C51" s="19">
        <f>'[1]миграция июнь'!P144</f>
        <v>5490.396762731938</v>
      </c>
      <c r="D51" s="17">
        <f>'[1]миграция июнь'!R142</f>
        <v>1090</v>
      </c>
      <c r="E51" s="17">
        <f t="shared" si="0"/>
        <v>43.031977891827871</v>
      </c>
      <c r="F51" s="17">
        <f>'[1]миграция июнь'!S142</f>
        <v>1443</v>
      </c>
      <c r="G51" s="17">
        <f t="shared" si="1"/>
        <v>56.968022108172121</v>
      </c>
      <c r="H51" s="18">
        <v>425</v>
      </c>
      <c r="I51" s="3" t="e">
        <f>D51+#REF!</f>
        <v>#REF!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2"/>
        <v>377.77777777777777</v>
      </c>
      <c r="O51" s="3">
        <v>18065</v>
      </c>
      <c r="P51" s="3">
        <f t="shared" si="4"/>
        <v>-15532</v>
      </c>
      <c r="Q51" s="3">
        <f t="shared" si="3"/>
        <v>377.77777777777777</v>
      </c>
    </row>
    <row r="52" spans="1:17" ht="22.5" customHeight="1" x14ac:dyDescent="0.3">
      <c r="A52" s="16" t="s">
        <v>57</v>
      </c>
      <c r="B52" s="19">
        <f>'[1]миграция июнь'!P145</f>
        <v>13093</v>
      </c>
      <c r="C52" s="19">
        <f>'[1]миграция июнь'!P147</f>
        <v>5162.4342778583978</v>
      </c>
      <c r="D52" s="17">
        <f>'[1]миграция июнь'!R145</f>
        <v>5898</v>
      </c>
      <c r="E52" s="17">
        <f t="shared" si="0"/>
        <v>45.046971664248069</v>
      </c>
      <c r="F52" s="17">
        <f>'[1]миграция июнь'!S145</f>
        <v>7195</v>
      </c>
      <c r="G52" s="17">
        <f t="shared" si="1"/>
        <v>54.953028335751931</v>
      </c>
      <c r="H52" s="18"/>
      <c r="I52" s="3" t="e">
        <f>D52+#REF!</f>
        <v>#REF!</v>
      </c>
      <c r="J52" s="3">
        <v>4289</v>
      </c>
      <c r="K52" s="3" t="e">
        <f>#REF!-J52</f>
        <v>#REF!</v>
      </c>
      <c r="L52" s="3">
        <v>2790</v>
      </c>
      <c r="N52" s="3">
        <f t="shared" si="2"/>
        <v>0</v>
      </c>
      <c r="O52" s="3">
        <v>5406</v>
      </c>
      <c r="P52" s="3">
        <f t="shared" si="4"/>
        <v>7687</v>
      </c>
      <c r="Q52" s="3">
        <f t="shared" si="3"/>
        <v>0</v>
      </c>
    </row>
    <row r="53" spans="1:17" ht="22.5" customHeight="1" x14ac:dyDescent="0.3">
      <c r="A53" s="16" t="s">
        <v>58</v>
      </c>
      <c r="B53" s="19">
        <f>'[1]миграция июнь'!P148</f>
        <v>21566</v>
      </c>
      <c r="C53" s="19">
        <f>'[1]миграция июнь'!P150</f>
        <v>5350.0596772697763</v>
      </c>
      <c r="D53" s="17">
        <f>'[1]миграция июнь'!R148</f>
        <v>12934</v>
      </c>
      <c r="E53" s="17">
        <f t="shared" si="0"/>
        <v>59.974033200408051</v>
      </c>
      <c r="F53" s="17">
        <f>'[1]миграция июнь'!S148</f>
        <v>8632</v>
      </c>
      <c r="G53" s="17">
        <f t="shared" si="1"/>
        <v>40.025966799591949</v>
      </c>
      <c r="H53" s="18">
        <v>147</v>
      </c>
      <c r="I53" s="3" t="e">
        <f>D53+#REF!</f>
        <v>#REF!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2"/>
        <v>130.66666666666666</v>
      </c>
      <c r="O53" s="3">
        <v>13138</v>
      </c>
      <c r="P53" s="3">
        <f t="shared" si="4"/>
        <v>8428</v>
      </c>
      <c r="Q53" s="3">
        <f t="shared" si="3"/>
        <v>130.66666666666666</v>
      </c>
    </row>
    <row r="54" spans="1:17" ht="22.5" customHeight="1" x14ac:dyDescent="0.3">
      <c r="A54" s="16" t="s">
        <v>59</v>
      </c>
      <c r="B54" s="19">
        <f>'[1]миграция июнь'!P151</f>
        <v>16172</v>
      </c>
      <c r="C54" s="19">
        <f>'[1]миграция июнь'!P153</f>
        <v>5001.4457086322036</v>
      </c>
      <c r="D54" s="17">
        <f>'[1]миграция июнь'!R151</f>
        <v>10447</v>
      </c>
      <c r="E54" s="17">
        <f t="shared" si="0"/>
        <v>64.599307444966612</v>
      </c>
      <c r="F54" s="17">
        <f>'[1]миграция июнь'!S151</f>
        <v>5725</v>
      </c>
      <c r="G54" s="17">
        <f t="shared" si="1"/>
        <v>35.400692555033395</v>
      </c>
      <c r="H54" s="18">
        <v>85</v>
      </c>
      <c r="I54" s="3" t="e">
        <f>D54+#REF!</f>
        <v>#REF!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2"/>
        <v>75.555555555555557</v>
      </c>
      <c r="O54" s="3">
        <v>2296</v>
      </c>
      <c r="P54" s="3">
        <f t="shared" si="4"/>
        <v>13876</v>
      </c>
      <c r="Q54" s="3">
        <f t="shared" si="3"/>
        <v>75.555555555555557</v>
      </c>
    </row>
    <row r="55" spans="1:17" s="15" customFormat="1" ht="22.5" customHeight="1" x14ac:dyDescent="0.3">
      <c r="A55" s="13" t="s">
        <v>60</v>
      </c>
      <c r="B55" s="13">
        <f>SUM(B56:B67)</f>
        <v>125499</v>
      </c>
      <c r="C55" s="13">
        <f>'[1]миграция июнь'!P156</f>
        <v>5261.1392600737854</v>
      </c>
      <c r="D55" s="13">
        <f>SUM(D56:D67)</f>
        <v>43660</v>
      </c>
      <c r="E55" s="13">
        <f t="shared" si="0"/>
        <v>34.78912182567192</v>
      </c>
      <c r="F55" s="13">
        <f>SUM(F56:F67)</f>
        <v>81839</v>
      </c>
      <c r="G55" s="13">
        <f t="shared" si="1"/>
        <v>65.210878174328073</v>
      </c>
      <c r="H55" s="14">
        <v>3533</v>
      </c>
      <c r="I55" s="15" t="e">
        <f>D55+#REF!</f>
        <v>#REF!</v>
      </c>
      <c r="J55" s="15">
        <v>4168</v>
      </c>
      <c r="K55" s="15" t="e">
        <f>#REF!-J55</f>
        <v>#REF!</v>
      </c>
      <c r="L55" s="15">
        <v>56351</v>
      </c>
      <c r="M55" s="15">
        <v>3244</v>
      </c>
      <c r="N55" s="15">
        <f t="shared" si="2"/>
        <v>3140.4444444444443</v>
      </c>
      <c r="O55" s="15">
        <v>107986</v>
      </c>
      <c r="P55" s="15">
        <f t="shared" si="4"/>
        <v>17513</v>
      </c>
      <c r="Q55" s="15">
        <f t="shared" si="3"/>
        <v>3140.4444444444443</v>
      </c>
    </row>
    <row r="56" spans="1:17" ht="22.5" customHeight="1" x14ac:dyDescent="0.3">
      <c r="A56" s="19" t="s">
        <v>61</v>
      </c>
      <c r="B56" s="19">
        <f>'[1]миграция июнь'!P157</f>
        <v>8355</v>
      </c>
      <c r="C56" s="19">
        <f>'[1]миграция июнь'!P159</f>
        <v>5529.333333333333</v>
      </c>
      <c r="D56" s="17">
        <f>'[1]миграция июнь'!R157</f>
        <v>1701</v>
      </c>
      <c r="E56" s="17">
        <f t="shared" si="0"/>
        <v>20.359066427289051</v>
      </c>
      <c r="F56" s="17">
        <f>'[1]миграция июнь'!S157</f>
        <v>6654</v>
      </c>
      <c r="G56" s="17">
        <f t="shared" si="1"/>
        <v>79.640933572710949</v>
      </c>
      <c r="H56" s="18">
        <v>257</v>
      </c>
      <c r="I56" s="3" t="e">
        <f>D56+#REF!</f>
        <v>#REF!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2"/>
        <v>228.44444444444446</v>
      </c>
      <c r="O56" s="3">
        <v>7427</v>
      </c>
      <c r="P56" s="3">
        <f t="shared" si="4"/>
        <v>928</v>
      </c>
      <c r="Q56" s="3">
        <f t="shared" si="3"/>
        <v>228.44444444444446</v>
      </c>
    </row>
    <row r="57" spans="1:17" ht="22.5" customHeight="1" x14ac:dyDescent="0.3">
      <c r="A57" s="19" t="s">
        <v>62</v>
      </c>
      <c r="B57" s="19">
        <f>'[1]миграция июнь'!P160</f>
        <v>4246</v>
      </c>
      <c r="C57" s="19">
        <f>'[1]миграция июнь'!P162</f>
        <v>5517.7225624116818</v>
      </c>
      <c r="D57" s="17">
        <f>'[1]миграция июнь'!R160</f>
        <v>1035</v>
      </c>
      <c r="E57" s="17">
        <f t="shared" si="0"/>
        <v>24.37588318417334</v>
      </c>
      <c r="F57" s="17">
        <f>'[1]миграция июнь'!S160</f>
        <v>3211</v>
      </c>
      <c r="G57" s="17">
        <f t="shared" si="1"/>
        <v>75.624116815826653</v>
      </c>
      <c r="H57" s="18">
        <v>144</v>
      </c>
      <c r="I57" s="3" t="e">
        <f>D57+#REF!</f>
        <v>#REF!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2"/>
        <v>128</v>
      </c>
      <c r="O57" s="3">
        <v>2550</v>
      </c>
      <c r="P57" s="3">
        <f t="shared" si="4"/>
        <v>1696</v>
      </c>
      <c r="Q57" s="3">
        <f t="shared" si="3"/>
        <v>128</v>
      </c>
    </row>
    <row r="58" spans="1:17" ht="22.5" customHeight="1" x14ac:dyDescent="0.3">
      <c r="A58" s="19" t="s">
        <v>63</v>
      </c>
      <c r="B58" s="19">
        <f>'[1]миграция июнь'!P163</f>
        <v>2910</v>
      </c>
      <c r="C58" s="19">
        <f>'[1]миграция июнь'!P165</f>
        <v>6375.4594501718211</v>
      </c>
      <c r="D58" s="17">
        <f>'[1]миграция июнь'!R163</f>
        <v>265</v>
      </c>
      <c r="E58" s="17">
        <f t="shared" si="0"/>
        <v>9.1065292096219927</v>
      </c>
      <c r="F58" s="17">
        <f>'[1]миграция июнь'!S163</f>
        <v>2645</v>
      </c>
      <c r="G58" s="17">
        <f t="shared" si="1"/>
        <v>90.893470790378004</v>
      </c>
      <c r="H58" s="18">
        <v>150</v>
      </c>
      <c r="I58" s="3" t="e">
        <f>D58+#REF!</f>
        <v>#REF!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2"/>
        <v>133.33333333333334</v>
      </c>
      <c r="O58" s="3">
        <v>3648</v>
      </c>
      <c r="P58" s="3">
        <f t="shared" si="4"/>
        <v>-738</v>
      </c>
      <c r="Q58" s="3">
        <f t="shared" si="3"/>
        <v>133.33333333333334</v>
      </c>
    </row>
    <row r="59" spans="1:17" ht="22.5" customHeight="1" x14ac:dyDescent="0.3">
      <c r="A59" s="19" t="s">
        <v>64</v>
      </c>
      <c r="B59" s="19">
        <f>'[1]миграция июнь'!P166</f>
        <v>3135</v>
      </c>
      <c r="C59" s="19">
        <f>'[1]миграция июнь'!P168</f>
        <v>5837.9805422647532</v>
      </c>
      <c r="D59" s="17">
        <f>'[1]миграция июнь'!R166</f>
        <v>1167</v>
      </c>
      <c r="E59" s="17">
        <f t="shared" si="0"/>
        <v>37.224880382775119</v>
      </c>
      <c r="F59" s="17">
        <f>'[1]миграция июнь'!S166</f>
        <v>1968</v>
      </c>
      <c r="G59" s="17">
        <f t="shared" si="1"/>
        <v>62.775119617224881</v>
      </c>
      <c r="H59" s="18">
        <v>27</v>
      </c>
      <c r="I59" s="3" t="e">
        <f>D59+#REF!</f>
        <v>#REF!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2"/>
        <v>24</v>
      </c>
      <c r="O59" s="3">
        <v>2738</v>
      </c>
      <c r="P59" s="3">
        <f t="shared" si="4"/>
        <v>397</v>
      </c>
      <c r="Q59" s="3">
        <f t="shared" si="3"/>
        <v>24</v>
      </c>
    </row>
    <row r="60" spans="1:17" ht="22.5" customHeight="1" x14ac:dyDescent="0.3">
      <c r="A60" s="19" t="s">
        <v>65</v>
      </c>
      <c r="B60" s="19">
        <f>'[1]миграция июнь'!P169</f>
        <v>11879</v>
      </c>
      <c r="C60" s="19">
        <f>'[1]миграция июнь'!P171</f>
        <v>5024.3336981227376</v>
      </c>
      <c r="D60" s="17">
        <f>'[1]миграция июнь'!R169</f>
        <v>5528</v>
      </c>
      <c r="E60" s="17">
        <f>D60/B60*100</f>
        <v>46.535903695597277</v>
      </c>
      <c r="F60" s="17">
        <f>'[1]миграция июнь'!S169</f>
        <v>6351</v>
      </c>
      <c r="G60" s="17">
        <f t="shared" si="1"/>
        <v>53.46409630440273</v>
      </c>
      <c r="H60" s="18">
        <v>735</v>
      </c>
      <c r="I60" s="3" t="e">
        <f>D60+#REF!</f>
        <v>#REF!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2"/>
        <v>653.33333333333337</v>
      </c>
      <c r="O60" s="3">
        <v>10240</v>
      </c>
      <c r="P60" s="3">
        <f t="shared" si="4"/>
        <v>1639</v>
      </c>
      <c r="Q60" s="3">
        <f t="shared" si="3"/>
        <v>653.33333333333337</v>
      </c>
    </row>
    <row r="61" spans="1:17" ht="22.5" customHeight="1" x14ac:dyDescent="0.3">
      <c r="A61" s="19" t="s">
        <v>66</v>
      </c>
      <c r="B61" s="19">
        <f>'[1]миграция июнь'!P172</f>
        <v>15312</v>
      </c>
      <c r="C61" s="19">
        <f>'[1]миграция июнь'!P174</f>
        <v>5244.8109979101355</v>
      </c>
      <c r="D61" s="17">
        <f>'[1]миграция июнь'!R172</f>
        <v>7740</v>
      </c>
      <c r="E61" s="17">
        <f t="shared" si="0"/>
        <v>50.548589341692782</v>
      </c>
      <c r="F61" s="17">
        <f>'[1]миграция июнь'!S172</f>
        <v>7572</v>
      </c>
      <c r="G61" s="17">
        <f t="shared" si="1"/>
        <v>49.451410658307211</v>
      </c>
      <c r="H61" s="18"/>
      <c r="I61" s="3" t="e">
        <f>D61+#REF!</f>
        <v>#REF!</v>
      </c>
      <c r="J61" s="3">
        <v>4371</v>
      </c>
      <c r="K61" s="3" t="e">
        <f>#REF!-J61</f>
        <v>#REF!</v>
      </c>
      <c r="L61" s="3">
        <v>10305</v>
      </c>
      <c r="N61" s="3">
        <f t="shared" si="2"/>
        <v>0</v>
      </c>
      <c r="O61" s="3">
        <v>13884</v>
      </c>
      <c r="P61" s="3">
        <f t="shared" si="4"/>
        <v>1428</v>
      </c>
      <c r="Q61" s="3">
        <f t="shared" si="3"/>
        <v>0</v>
      </c>
    </row>
    <row r="62" spans="1:17" ht="22.5" customHeight="1" x14ac:dyDescent="0.3">
      <c r="A62" s="19" t="s">
        <v>67</v>
      </c>
      <c r="B62" s="19">
        <f>'[1]миграция июнь'!P175</f>
        <v>16129</v>
      </c>
      <c r="C62" s="19">
        <f>'[1]миграция июнь'!P177</f>
        <v>5033.2948105896212</v>
      </c>
      <c r="D62" s="17">
        <f>'[1]миграция июнь'!R175</f>
        <v>5874</v>
      </c>
      <c r="E62" s="17">
        <f t="shared" si="0"/>
        <v>36.418872837745674</v>
      </c>
      <c r="F62" s="17">
        <f>'[1]миграция июнь'!S175</f>
        <v>10255</v>
      </c>
      <c r="G62" s="17">
        <f t="shared" si="1"/>
        <v>63.581127162254326</v>
      </c>
      <c r="H62" s="18">
        <v>866</v>
      </c>
      <c r="I62" s="3" t="e">
        <f>D62+#REF!</f>
        <v>#REF!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2"/>
        <v>769.77777777777783</v>
      </c>
      <c r="O62" s="3">
        <v>13797</v>
      </c>
      <c r="P62" s="3">
        <f t="shared" si="4"/>
        <v>2332</v>
      </c>
      <c r="Q62" s="3">
        <f t="shared" si="3"/>
        <v>769.77777777777783</v>
      </c>
    </row>
    <row r="63" spans="1:17" ht="22.5" customHeight="1" x14ac:dyDescent="0.3">
      <c r="A63" s="19" t="s">
        <v>68</v>
      </c>
      <c r="B63" s="19">
        <f>'[1]миграция июнь'!P178</f>
        <v>14779</v>
      </c>
      <c r="C63" s="19">
        <f>'[1]миграция июнь'!P180</f>
        <v>5149.5563299276</v>
      </c>
      <c r="D63" s="17">
        <f>'[1]миграция июнь'!R178</f>
        <v>4236</v>
      </c>
      <c r="E63" s="17">
        <f t="shared" si="0"/>
        <v>28.662291088706947</v>
      </c>
      <c r="F63" s="17">
        <f>'[1]миграция июнь'!S178</f>
        <v>10543</v>
      </c>
      <c r="G63" s="17">
        <f t="shared" si="1"/>
        <v>71.337708911293049</v>
      </c>
      <c r="H63" s="18">
        <v>551</v>
      </c>
      <c r="I63" s="3" t="e">
        <f>D63+#REF!</f>
        <v>#REF!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2"/>
        <v>489.77777777777777</v>
      </c>
      <c r="O63" s="3">
        <v>12454</v>
      </c>
      <c r="P63" s="3">
        <f t="shared" si="4"/>
        <v>2325</v>
      </c>
      <c r="Q63" s="3">
        <f t="shared" si="3"/>
        <v>489.77777777777777</v>
      </c>
    </row>
    <row r="64" spans="1:17" ht="22.5" customHeight="1" x14ac:dyDescent="0.3">
      <c r="A64" s="19" t="s">
        <v>69</v>
      </c>
      <c r="B64" s="19">
        <f>'[1]миграция июнь'!P181</f>
        <v>3443</v>
      </c>
      <c r="C64" s="19">
        <f>'[1]миграция июнь'!P183</f>
        <v>5503.0348533255883</v>
      </c>
      <c r="D64" s="17">
        <f>'[1]миграция июнь'!R181</f>
        <v>1064</v>
      </c>
      <c r="E64" s="17">
        <f t="shared" si="0"/>
        <v>30.903282021492885</v>
      </c>
      <c r="F64" s="17">
        <f>'[1]миграция июнь'!S181</f>
        <v>2379</v>
      </c>
      <c r="G64" s="17">
        <f t="shared" si="1"/>
        <v>69.096717978507115</v>
      </c>
      <c r="H64" s="18">
        <v>372</v>
      </c>
      <c r="I64" s="3" t="e">
        <f>D64+#REF!</f>
        <v>#REF!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2"/>
        <v>330.66666666666669</v>
      </c>
      <c r="O64" s="3">
        <v>10958</v>
      </c>
      <c r="P64" s="3">
        <f t="shared" si="4"/>
        <v>-7515</v>
      </c>
      <c r="Q64" s="3">
        <f t="shared" si="3"/>
        <v>330.66666666666669</v>
      </c>
    </row>
    <row r="65" spans="1:17" ht="22.5" customHeight="1" x14ac:dyDescent="0.3">
      <c r="A65" s="19" t="s">
        <v>70</v>
      </c>
      <c r="B65" s="19">
        <f>'[1]миграция июнь'!P184</f>
        <v>12233</v>
      </c>
      <c r="C65" s="19">
        <f>'[1]миграция июнь'!P186</f>
        <v>5110.7805934766611</v>
      </c>
      <c r="D65" s="17">
        <f>'[1]миграция июнь'!R184</f>
        <v>4372</v>
      </c>
      <c r="E65" s="17">
        <f t="shared" si="0"/>
        <v>35.739393443963053</v>
      </c>
      <c r="F65" s="17">
        <f>'[1]миграция июнь'!S184</f>
        <v>7861</v>
      </c>
      <c r="G65" s="17">
        <f t="shared" si="1"/>
        <v>64.260606556036947</v>
      </c>
      <c r="H65" s="18">
        <v>142</v>
      </c>
      <c r="I65" s="3" t="e">
        <f>D65+#REF!</f>
        <v>#REF!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2"/>
        <v>126.22222222222223</v>
      </c>
      <c r="O65" s="3">
        <v>24542</v>
      </c>
      <c r="P65" s="3">
        <f t="shared" si="4"/>
        <v>-12309</v>
      </c>
      <c r="Q65" s="3">
        <f t="shared" si="3"/>
        <v>126.22222222222223</v>
      </c>
    </row>
    <row r="66" spans="1:17" ht="22.5" customHeight="1" x14ac:dyDescent="0.3">
      <c r="A66" s="19" t="s">
        <v>71</v>
      </c>
      <c r="B66" s="19">
        <f>'[1]миграция июнь'!P187</f>
        <v>29866</v>
      </c>
      <c r="C66" s="19">
        <f>'[1]миграция июнь'!P189</f>
        <v>5246.7017344137148</v>
      </c>
      <c r="D66" s="17">
        <f>'[1]миграция июнь'!R187</f>
        <v>9102</v>
      </c>
      <c r="E66" s="17">
        <f t="shared" si="0"/>
        <v>30.476126699256678</v>
      </c>
      <c r="F66" s="17">
        <f>'[1]миграция июнь'!S187</f>
        <v>20764</v>
      </c>
      <c r="G66" s="17">
        <f t="shared" si="1"/>
        <v>69.523873300743318</v>
      </c>
      <c r="H66" s="18"/>
      <c r="I66" s="3" t="e">
        <f>D66+#REF!</f>
        <v>#REF!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2"/>
        <v>0</v>
      </c>
      <c r="O66" s="3">
        <v>2766</v>
      </c>
      <c r="P66" s="3">
        <f t="shared" si="4"/>
        <v>27100</v>
      </c>
      <c r="Q66" s="3">
        <f t="shared" si="3"/>
        <v>0</v>
      </c>
    </row>
    <row r="67" spans="1:17" ht="22.5" customHeight="1" x14ac:dyDescent="0.3">
      <c r="A67" s="19" t="s">
        <v>72</v>
      </c>
      <c r="B67" s="19">
        <f>'[1]миграция июнь'!P190</f>
        <v>3212</v>
      </c>
      <c r="C67" s="19">
        <f>'[1]миграция июнь'!P192</f>
        <v>5710.5221046077213</v>
      </c>
      <c r="D67" s="17">
        <f>'[1]миграция июнь'!R190</f>
        <v>1576</v>
      </c>
      <c r="E67" s="17">
        <f t="shared" si="0"/>
        <v>49.066002490660026</v>
      </c>
      <c r="F67" s="17">
        <f>'[1]миграция июнь'!S190</f>
        <v>1636</v>
      </c>
      <c r="G67" s="17">
        <f t="shared" si="1"/>
        <v>50.933997509339981</v>
      </c>
      <c r="H67" s="18">
        <v>289</v>
      </c>
      <c r="I67" s="3" t="e">
        <f>D67+#REF!</f>
        <v>#REF!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2"/>
        <v>256.88888888888891</v>
      </c>
      <c r="O67" s="3">
        <v>2982</v>
      </c>
      <c r="P67" s="3">
        <f t="shared" si="4"/>
        <v>230</v>
      </c>
      <c r="Q67" s="3">
        <f t="shared" si="3"/>
        <v>256.88888888888891</v>
      </c>
    </row>
  </sheetData>
  <mergeCells count="8">
    <mergeCell ref="D4:E4"/>
    <mergeCell ref="F4:G4"/>
    <mergeCell ref="A1:G1"/>
    <mergeCell ref="A2:G2"/>
    <mergeCell ref="A3:A5"/>
    <mergeCell ref="B3:B5"/>
    <mergeCell ref="C3:C5"/>
    <mergeCell ref="D3:G3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июнь</vt:lpstr>
      <vt:lpstr>'почта банк июнь'!Область_печати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2023-12-25T07:54:09Z</dcterms:created>
  <dcterms:modified xsi:type="dcterms:W3CDTF">2023-12-25T07:54:34Z</dcterms:modified>
</cp:coreProperties>
</file>