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2060"/>
  </bookViews>
  <sheets>
    <sheet name="почта-банк 2022 (2)" sheetId="1" r:id="rId1"/>
  </sheets>
  <externalReferences>
    <externalReference r:id="rId2"/>
    <externalReference r:id="rId3"/>
  </externalReferences>
  <definedNames>
    <definedName name="_xlnm._FilterDatabase" localSheetId="0" hidden="1">'почта-банк 2022 (2)'!$A$5:$G$67</definedName>
    <definedName name="Абыкаева" localSheetId="0">#REF!</definedName>
    <definedName name="_xlnm.Print_Area" localSheetId="0">'почта-банк 2022 (2)'!$A$1:$G$67</definedName>
    <definedName name="сп2" localSheetId="0">#REF!</definedName>
  </definedNames>
  <calcPr calcId="144525"/>
</workbook>
</file>

<file path=xl/calcChain.xml><?xml version="1.0" encoding="utf-8"?>
<calcChain xmlns="http://schemas.openxmlformats.org/spreadsheetml/2006/main">
  <c r="F67" i="1" l="1"/>
  <c r="G67" i="1" s="1"/>
  <c r="D67" i="1"/>
  <c r="E67" i="1" s="1"/>
  <c r="C67" i="1"/>
  <c r="B67" i="1"/>
  <c r="F66" i="1"/>
  <c r="G66" i="1" s="1"/>
  <c r="D66" i="1"/>
  <c r="E66" i="1" s="1"/>
  <c r="C66" i="1"/>
  <c r="B66" i="1"/>
  <c r="F65" i="1"/>
  <c r="G65" i="1" s="1"/>
  <c r="D65" i="1"/>
  <c r="E65" i="1" s="1"/>
  <c r="C65" i="1"/>
  <c r="B65" i="1"/>
  <c r="F64" i="1"/>
  <c r="G64" i="1" s="1"/>
  <c r="D64" i="1"/>
  <c r="E64" i="1" s="1"/>
  <c r="C64" i="1"/>
  <c r="B64" i="1"/>
  <c r="F63" i="1"/>
  <c r="G63" i="1" s="1"/>
  <c r="D63" i="1"/>
  <c r="E63" i="1" s="1"/>
  <c r="C63" i="1"/>
  <c r="B63" i="1"/>
  <c r="F62" i="1"/>
  <c r="G62" i="1" s="1"/>
  <c r="D62" i="1"/>
  <c r="E62" i="1" s="1"/>
  <c r="C62" i="1"/>
  <c r="B62" i="1"/>
  <c r="F61" i="1"/>
  <c r="G61" i="1" s="1"/>
  <c r="D61" i="1"/>
  <c r="E61" i="1" s="1"/>
  <c r="C61" i="1"/>
  <c r="B61" i="1"/>
  <c r="F60" i="1"/>
  <c r="G60" i="1" s="1"/>
  <c r="D60" i="1"/>
  <c r="E60" i="1" s="1"/>
  <c r="C60" i="1"/>
  <c r="B60" i="1"/>
  <c r="F59" i="1"/>
  <c r="G59" i="1" s="1"/>
  <c r="D59" i="1"/>
  <c r="E59" i="1" s="1"/>
  <c r="C59" i="1"/>
  <c r="B59" i="1"/>
  <c r="F58" i="1"/>
  <c r="G58" i="1" s="1"/>
  <c r="D58" i="1"/>
  <c r="E58" i="1" s="1"/>
  <c r="C58" i="1"/>
  <c r="B58" i="1"/>
  <c r="F57" i="1"/>
  <c r="G57" i="1" s="1"/>
  <c r="D57" i="1"/>
  <c r="E57" i="1" s="1"/>
  <c r="C57" i="1"/>
  <c r="B57" i="1"/>
  <c r="F56" i="1"/>
  <c r="G56" i="1" s="1"/>
  <c r="D56" i="1"/>
  <c r="E56" i="1" s="1"/>
  <c r="C56" i="1"/>
  <c r="B56" i="1"/>
  <c r="F55" i="1"/>
  <c r="G55" i="1" s="1"/>
  <c r="C55" i="1"/>
  <c r="B55" i="1"/>
  <c r="F54" i="1"/>
  <c r="G54" i="1" s="1"/>
  <c r="D54" i="1"/>
  <c r="E54" i="1" s="1"/>
  <c r="C54" i="1"/>
  <c r="B54" i="1"/>
  <c r="F53" i="1"/>
  <c r="G53" i="1" s="1"/>
  <c r="D53" i="1"/>
  <c r="E53" i="1" s="1"/>
  <c r="C53" i="1"/>
  <c r="B53" i="1"/>
  <c r="F52" i="1"/>
  <c r="G52" i="1" s="1"/>
  <c r="D52" i="1"/>
  <c r="E52" i="1" s="1"/>
  <c r="C52" i="1"/>
  <c r="B52" i="1"/>
  <c r="F51" i="1"/>
  <c r="G51" i="1" s="1"/>
  <c r="D51" i="1"/>
  <c r="E51" i="1" s="1"/>
  <c r="C51" i="1"/>
  <c r="B51" i="1"/>
  <c r="F50" i="1"/>
  <c r="G50" i="1" s="1"/>
  <c r="D50" i="1"/>
  <c r="E50" i="1" s="1"/>
  <c r="C50" i="1"/>
  <c r="B50" i="1"/>
  <c r="F49" i="1"/>
  <c r="G49" i="1" s="1"/>
  <c r="C49" i="1"/>
  <c r="B49" i="1"/>
  <c r="F48" i="1"/>
  <c r="G48" i="1" s="1"/>
  <c r="D48" i="1"/>
  <c r="E48" i="1" s="1"/>
  <c r="C48" i="1"/>
  <c r="B48" i="1"/>
  <c r="F47" i="1"/>
  <c r="G47" i="1" s="1"/>
  <c r="D47" i="1"/>
  <c r="E47" i="1" s="1"/>
  <c r="C47" i="1"/>
  <c r="B47" i="1"/>
  <c r="F46" i="1"/>
  <c r="G46" i="1" s="1"/>
  <c r="D46" i="1"/>
  <c r="E46" i="1" s="1"/>
  <c r="C46" i="1"/>
  <c r="B46" i="1"/>
  <c r="F45" i="1"/>
  <c r="G45" i="1" s="1"/>
  <c r="D45" i="1"/>
  <c r="E45" i="1" s="1"/>
  <c r="C45" i="1"/>
  <c r="B45" i="1"/>
  <c r="F44" i="1"/>
  <c r="G44" i="1" s="1"/>
  <c r="D44" i="1"/>
  <c r="E44" i="1" s="1"/>
  <c r="C44" i="1"/>
  <c r="B44" i="1"/>
  <c r="F43" i="1"/>
  <c r="G43" i="1" s="1"/>
  <c r="D43" i="1"/>
  <c r="E43" i="1" s="1"/>
  <c r="C43" i="1"/>
  <c r="B43" i="1"/>
  <c r="F42" i="1"/>
  <c r="G42" i="1" s="1"/>
  <c r="D42" i="1"/>
  <c r="E42" i="1" s="1"/>
  <c r="C42" i="1"/>
  <c r="B42" i="1"/>
  <c r="F41" i="1"/>
  <c r="G41" i="1" s="1"/>
  <c r="D41" i="1"/>
  <c r="E41" i="1" s="1"/>
  <c r="C41" i="1"/>
  <c r="B41" i="1"/>
  <c r="F40" i="1"/>
  <c r="G40" i="1" s="1"/>
  <c r="D40" i="1"/>
  <c r="E40" i="1" s="1"/>
  <c r="C40" i="1"/>
  <c r="B40" i="1"/>
  <c r="F39" i="1"/>
  <c r="G39" i="1" s="1"/>
  <c r="D39" i="1"/>
  <c r="E39" i="1" s="1"/>
  <c r="C39" i="1"/>
  <c r="B39" i="1"/>
  <c r="F38" i="1"/>
  <c r="G38" i="1" s="1"/>
  <c r="D38" i="1"/>
  <c r="E38" i="1" s="1"/>
  <c r="C38" i="1"/>
  <c r="B38" i="1"/>
  <c r="F37" i="1"/>
  <c r="G37" i="1" s="1"/>
  <c r="D37" i="1"/>
  <c r="E37" i="1" s="1"/>
  <c r="C37" i="1"/>
  <c r="B37" i="1"/>
  <c r="F36" i="1"/>
  <c r="G36" i="1" s="1"/>
  <c r="D36" i="1"/>
  <c r="E36" i="1" s="1"/>
  <c r="C36" i="1"/>
  <c r="B36" i="1"/>
  <c r="F35" i="1"/>
  <c r="G35" i="1" s="1"/>
  <c r="D35" i="1"/>
  <c r="E35" i="1" s="1"/>
  <c r="C35" i="1"/>
  <c r="B35" i="1"/>
  <c r="F34" i="1"/>
  <c r="G34" i="1" s="1"/>
  <c r="D34" i="1"/>
  <c r="E34" i="1" s="1"/>
  <c r="C34" i="1"/>
  <c r="B34" i="1"/>
  <c r="F33" i="1"/>
  <c r="G33" i="1" s="1"/>
  <c r="D33" i="1"/>
  <c r="E33" i="1" s="1"/>
  <c r="C33" i="1"/>
  <c r="B33" i="1"/>
  <c r="F32" i="1"/>
  <c r="G32" i="1" s="1"/>
  <c r="D32" i="1"/>
  <c r="E32" i="1" s="1"/>
  <c r="C32" i="1"/>
  <c r="B32" i="1"/>
  <c r="F31" i="1"/>
  <c r="G31" i="1" s="1"/>
  <c r="D31" i="1"/>
  <c r="E31" i="1" s="1"/>
  <c r="C31" i="1"/>
  <c r="B31" i="1"/>
  <c r="F30" i="1"/>
  <c r="G30" i="1" s="1"/>
  <c r="D30" i="1"/>
  <c r="E30" i="1" s="1"/>
  <c r="C30" i="1"/>
  <c r="B30" i="1"/>
  <c r="F29" i="1"/>
  <c r="G29" i="1" s="1"/>
  <c r="D29" i="1"/>
  <c r="E29" i="1" s="1"/>
  <c r="C29" i="1"/>
  <c r="B29" i="1"/>
  <c r="F28" i="1"/>
  <c r="G28" i="1" s="1"/>
  <c r="D28" i="1"/>
  <c r="D27" i="1" s="1"/>
  <c r="E27" i="1" s="1"/>
  <c r="C28" i="1"/>
  <c r="B28" i="1"/>
  <c r="C27" i="1"/>
  <c r="B27" i="1"/>
  <c r="F26" i="1"/>
  <c r="G26" i="1" s="1"/>
  <c r="D26" i="1"/>
  <c r="E26" i="1" s="1"/>
  <c r="C26" i="1"/>
  <c r="B26" i="1"/>
  <c r="F25" i="1"/>
  <c r="G25" i="1" s="1"/>
  <c r="E25" i="1"/>
  <c r="D25" i="1"/>
  <c r="C25" i="1"/>
  <c r="B25" i="1"/>
  <c r="F24" i="1"/>
  <c r="G24" i="1" s="1"/>
  <c r="D24" i="1"/>
  <c r="E24" i="1" s="1"/>
  <c r="C24" i="1"/>
  <c r="B24" i="1"/>
  <c r="F23" i="1"/>
  <c r="G23" i="1" s="1"/>
  <c r="D23" i="1"/>
  <c r="E23" i="1" s="1"/>
  <c r="C23" i="1"/>
  <c r="B23" i="1"/>
  <c r="F22" i="1"/>
  <c r="G22" i="1" s="1"/>
  <c r="D22" i="1"/>
  <c r="D21" i="1" s="1"/>
  <c r="E21" i="1" s="1"/>
  <c r="C22" i="1"/>
  <c r="B22" i="1"/>
  <c r="C21" i="1"/>
  <c r="B21" i="1"/>
  <c r="F20" i="1"/>
  <c r="G20" i="1" s="1"/>
  <c r="E20" i="1"/>
  <c r="D20" i="1"/>
  <c r="C20" i="1"/>
  <c r="B20" i="1"/>
  <c r="F19" i="1"/>
  <c r="G19" i="1" s="1"/>
  <c r="D19" i="1"/>
  <c r="E19" i="1" s="1"/>
  <c r="C19" i="1"/>
  <c r="B19" i="1"/>
  <c r="F18" i="1"/>
  <c r="G18" i="1" s="1"/>
  <c r="D18" i="1"/>
  <c r="E18" i="1" s="1"/>
  <c r="C18" i="1"/>
  <c r="B18" i="1"/>
  <c r="F17" i="1"/>
  <c r="G17" i="1" s="1"/>
  <c r="D17" i="1"/>
  <c r="E17" i="1" s="1"/>
  <c r="C17" i="1"/>
  <c r="B17" i="1"/>
  <c r="F16" i="1"/>
  <c r="G16" i="1" s="1"/>
  <c r="D16" i="1"/>
  <c r="E16" i="1" s="1"/>
  <c r="C16" i="1"/>
  <c r="B16" i="1"/>
  <c r="F15" i="1"/>
  <c r="G15" i="1" s="1"/>
  <c r="D15" i="1"/>
  <c r="E15" i="1" s="1"/>
  <c r="C15" i="1"/>
  <c r="B15" i="1"/>
  <c r="F14" i="1"/>
  <c r="G14" i="1" s="1"/>
  <c r="E14" i="1"/>
  <c r="D14" i="1"/>
  <c r="C14" i="1"/>
  <c r="B14" i="1"/>
  <c r="F13" i="1"/>
  <c r="G13" i="1" s="1"/>
  <c r="D13" i="1"/>
  <c r="E13" i="1" s="1"/>
  <c r="C13" i="1"/>
  <c r="B13" i="1"/>
  <c r="F12" i="1"/>
  <c r="G12" i="1" s="1"/>
  <c r="C12" i="1"/>
  <c r="B12" i="1"/>
  <c r="F11" i="1"/>
  <c r="G11" i="1" s="1"/>
  <c r="D11" i="1"/>
  <c r="E11" i="1" s="1"/>
  <c r="C11" i="1"/>
  <c r="B11" i="1"/>
  <c r="F10" i="1"/>
  <c r="G10" i="1" s="1"/>
  <c r="D10" i="1"/>
  <c r="E10" i="1" s="1"/>
  <c r="C10" i="1"/>
  <c r="B10" i="1"/>
  <c r="F9" i="1"/>
  <c r="G9" i="1" s="1"/>
  <c r="D9" i="1"/>
  <c r="E9" i="1" s="1"/>
  <c r="C9" i="1"/>
  <c r="B9" i="1"/>
  <c r="F8" i="1"/>
  <c r="G8" i="1" s="1"/>
  <c r="E8" i="1"/>
  <c r="D8" i="1"/>
  <c r="C8" i="1"/>
  <c r="B8" i="1"/>
  <c r="D7" i="1"/>
  <c r="C7" i="1"/>
  <c r="B7" i="1"/>
  <c r="C6" i="1"/>
  <c r="B6" i="1"/>
  <c r="H6" i="1" s="1"/>
  <c r="D12" i="1" l="1"/>
  <c r="E12" i="1" s="1"/>
  <c r="E7" i="1"/>
  <c r="E28" i="1"/>
  <c r="E22" i="1"/>
  <c r="D49" i="1"/>
  <c r="E49" i="1" s="1"/>
  <c r="D55" i="1"/>
  <c r="E55" i="1" s="1"/>
  <c r="F7" i="1"/>
  <c r="F21" i="1"/>
  <c r="G21" i="1" s="1"/>
  <c r="F27" i="1"/>
  <c r="G27" i="1" s="1"/>
  <c r="G7" i="1" l="1"/>
  <c r="F6" i="1"/>
  <c r="G6" i="1" s="1"/>
  <c r="D6" i="1"/>
  <c r="E6" i="1" s="1"/>
</calcChain>
</file>

<file path=xl/sharedStrings.xml><?xml version="1.0" encoding="utf-8"?>
<sst xmlns="http://schemas.openxmlformats.org/spreadsheetml/2006/main" count="74" uniqueCount="72">
  <si>
    <t>Предварительные сведения о количестве получателей пенсии по Республике</t>
  </si>
  <si>
    <t xml:space="preserve"> по состоянию на 01.01.2023 года</t>
  </si>
  <si>
    <t>Регионы</t>
  </si>
  <si>
    <t xml:space="preserve">всего </t>
  </si>
  <si>
    <t>сред. разм. пенсии</t>
  </si>
  <si>
    <t>в том числе  получатели ч/з</t>
  </si>
  <si>
    <t>ОАО "Кыргыз почтасы"</t>
  </si>
  <si>
    <t>Коммерческие банки</t>
  </si>
  <si>
    <t>кол-во</t>
  </si>
  <si>
    <t xml:space="preserve">% 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</si>
  <si>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</si>
  <si>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</si>
  <si>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</si>
  <si>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</si>
  <si>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</si>
  <si>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</si>
  <si>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</si>
  <si>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</si>
  <si>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</si>
  <si>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</si>
  <si>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</si>
  <si>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</si>
  <si>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</si>
  <si>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</si>
  <si>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</si>
  <si>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</si>
  <si>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</si>
  <si>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</si>
  <si>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 </t>
  </si>
  <si>
    <t xml:space="preserve"> Джумгальский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</si>
  <si>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</si>
  <si>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</si>
  <si>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</si>
  <si>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</si>
  <si>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</si>
  <si>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</t>
  </si>
  <si>
    <t xml:space="preserve"> Иссык-Куль </t>
  </si>
  <si>
    <t xml:space="preserve"> Тонский 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</si>
  <si>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</si>
  <si>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</si>
  <si>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</si>
  <si>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</si>
  <si>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</si>
  <si>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</si>
  <si>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</si>
  <si>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</si>
  <si>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</si>
  <si>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</si>
  <si>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</si>
  <si>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</si>
  <si>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</t>
  </si>
  <si>
    <t xml:space="preserve"> Узгенский</t>
  </si>
  <si>
    <t xml:space="preserve"> Чон-Алай 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</si>
  <si>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</si>
  <si>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</si>
  <si>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</si>
  <si>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</si>
  <si>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 </t>
  </si>
  <si>
    <t xml:space="preserve"> Лейлекский 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</si>
  <si>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</si>
  <si>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</si>
  <si>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</si>
  <si>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</si>
  <si>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</si>
  <si>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</si>
  <si>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</t>
  </si>
  <si>
    <t xml:space="preserve"> Базар-Коргонский</t>
  </si>
  <si>
    <t xml:space="preserve"> Ноокенский</t>
  </si>
  <si>
    <t xml:space="preserve"> Тогуз-Торо </t>
  </si>
  <si>
    <t xml:space="preserve"> Токтогульский</t>
  </si>
  <si>
    <t xml:space="preserve"> Сузакский</t>
  </si>
  <si>
    <t xml:space="preserve"> Чаткал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</si>
</sst>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&quot;р.&quot;_-;\-* #,##0.00&quot;р.&quot;_-;_-* &quot;-&quot;??&quot;р.&quot;_-;_-@_-"/>
    <numFmt numFmtId="166" formatCode="_(* #,##0.00_);_(* \(#,##0.00\);_(* &quot;-&quot;??_);_(@_)"/>
    <numFmt numFmtId="167" formatCode="_-* #,##0.00\ _с_о_м_-;\-* #,##0.00\ _с_о_м_-;_-* &quot;-&quot;??\ _с_о_м_-;_-@_-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1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3" fontId="3" fillId="0" borderId="0" xfId="0" applyNumberFormat="1" applyFont="1" applyFill="1" applyAlignment="1">
      <alignment horizontal="center"/>
    </xf>
    <xf numFmtId="3" fontId="4" fillId="2" borderId="0" xfId="0" applyNumberFormat="1" applyFont="1" applyFill="1"/>
    <xf numFmtId="164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/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/>
    <xf numFmtId="3" fontId="4" fillId="0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/>
    <xf numFmtId="3" fontId="3" fillId="4" borderId="0" xfId="0" applyNumberFormat="1" applyFont="1" applyFill="1"/>
    <xf numFmtId="3" fontId="4" fillId="4" borderId="0" xfId="0" applyNumberFormat="1" applyFont="1" applyFill="1"/>
    <xf numFmtId="3" fontId="4" fillId="2" borderId="1" xfId="0" applyNumberFormat="1" applyFont="1" applyFill="1" applyBorder="1" applyAlignment="1">
      <alignment horizontal="center" vertical="center"/>
    </xf>
    <xf numFmtId="3" fontId="3" fillId="5" borderId="0" xfId="0" applyNumberFormat="1" applyFont="1" applyFill="1"/>
    <xf numFmtId="3" fontId="4" fillId="5" borderId="0" xfId="0" applyNumberFormat="1" applyFont="1" applyFill="1"/>
    <xf numFmtId="3" fontId="4" fillId="0" borderId="1" xfId="0" applyNumberFormat="1" applyFont="1" applyFill="1" applyBorder="1" applyAlignment="1">
      <alignment horizontal="center"/>
    </xf>
    <xf numFmtId="3" fontId="3" fillId="2" borderId="0" xfId="0" applyNumberFormat="1" applyFont="1" applyFill="1"/>
    <xf numFmtId="3" fontId="3" fillId="6" borderId="0" xfId="0" applyNumberFormat="1" applyFont="1" applyFill="1"/>
    <xf numFmtId="3" fontId="4" fillId="6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 applyFill="1"/>
    <xf numFmtId="3" fontId="4" fillId="3" borderId="1" xfId="0" applyNumberFormat="1" applyFont="1" applyFill="1" applyBorder="1" applyAlignment="1">
      <alignment horizontal="center" vertical="center"/>
    </xf>
    <xf numFmtId="3" fontId="4" fillId="0" borderId="1" xfId="0" quotePrefix="1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/>
    <xf numFmtId="4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4" fontId="6" fillId="2" borderId="0" xfId="0" applyNumberFormat="1" applyFont="1" applyFill="1" applyAlignment="1"/>
    <xf numFmtId="4" fontId="6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</cellXfs>
  <cellStyles count="77">
    <cellStyle name="Normal 2" xfId="2"/>
    <cellStyle name="Денежный 2" xfId="3"/>
    <cellStyle name="Обычный" xfId="0" builtinId="0"/>
    <cellStyle name="Обычный 2" xfId="4"/>
    <cellStyle name="Обычный 2 2" xfId="5"/>
    <cellStyle name="Обычный 2 3" xfId="6"/>
    <cellStyle name="Обычный 2 4" xfId="7"/>
    <cellStyle name="Обычный 2 5" xfId="8"/>
    <cellStyle name="Обычный 3" xfId="9"/>
    <cellStyle name="Обычный 3 2" xfId="10"/>
    <cellStyle name="Обычный 3 2 2" xfId="11"/>
    <cellStyle name="Обычный 3 3" xfId="12"/>
    <cellStyle name="Обычный 3 3 2" xfId="13"/>
    <cellStyle name="Обычный 3 3 3" xfId="14"/>
    <cellStyle name="Обычный 3 3 4" xfId="15"/>
    <cellStyle name="Обычный 3 3 5" xfId="16"/>
    <cellStyle name="Обычный 3 4" xfId="17"/>
    <cellStyle name="Обычный 3 5" xfId="18"/>
    <cellStyle name="Обычный 4" xfId="19"/>
    <cellStyle name="Обычный 4 2" xfId="20"/>
    <cellStyle name="Обычный 5" xfId="21"/>
    <cellStyle name="Обычный 6" xfId="22"/>
    <cellStyle name="Процентный 2" xfId="23"/>
    <cellStyle name="Финансовый 2" xfId="24"/>
    <cellStyle name="Финансовый 2 2" xfId="25"/>
    <cellStyle name="Финансовый 2 2 2" xfId="26"/>
    <cellStyle name="Финансовый 2 3" xfId="27"/>
    <cellStyle name="Финансовый 2 3 2" xfId="28"/>
    <cellStyle name="Финансовый 2 3 2 2" xfId="29"/>
    <cellStyle name="Финансовый 2 3 2 3" xfId="30"/>
    <cellStyle name="Финансовый 2 3 2 3 2" xfId="31"/>
    <cellStyle name="Финансовый 2 3 2 3 2 2" xfId="32"/>
    <cellStyle name="Финансовый 2 3 2 3 2 2 2" xfId="33"/>
    <cellStyle name="Финансовый 2 3 2 3 2 2 2 2" xfId="34"/>
    <cellStyle name="Финансовый 2 3 2 3 2 2 2 2 2" xfId="35"/>
    <cellStyle name="Финансовый 2 3 2 3 2 2 2 2 2 2" xfId="36"/>
    <cellStyle name="Финансовый 2 3 2 3 2 2 2 2 2 2 2" xfId="37"/>
    <cellStyle name="Финансовый 2 3 2 3 2 2 2 2 2 2 2 2" xfId="38"/>
    <cellStyle name="Финансовый 2 3 2 3 2 2 2 2 2 2 2 3" xfId="39"/>
    <cellStyle name="Финансовый 2 3 2 3 2 2 2 2 2 2 2 3 2" xfId="40"/>
    <cellStyle name="Финансовый 2 3 2 3 2 2 2 2 2 2 2 3 2 2" xfId="41"/>
    <cellStyle name="Финансовый 2 3 2 3 2 2 3" xfId="42"/>
    <cellStyle name="Финансовый 2 3 2 3 2 2 3 2" xfId="43"/>
    <cellStyle name="Финансовый 2 3 2 3 2 2 3 2 2" xfId="44"/>
    <cellStyle name="Финансовый 2 3 2 3 2 2 3 2 2 2" xfId="45"/>
    <cellStyle name="Финансовый 2 3 2 3 2 2 3 2 2 2 2" xfId="46"/>
    <cellStyle name="Финансовый 2 3 2 3 2 2 3 2 2 2 3" xfId="47"/>
    <cellStyle name="Финансовый 2 3 2 3 2 2 4" xfId="48"/>
    <cellStyle name="Финансовый 2 3 2 3 2 2 4 2" xfId="49"/>
    <cellStyle name="Финансовый 2 3 2 3 2 2 4 2 2" xfId="50"/>
    <cellStyle name="Финансовый 2 3 2 3 2 2 4 2 2 2" xfId="51"/>
    <cellStyle name="Финансовый 2 3 2 3 2 2 4 2 2 2 2" xfId="52"/>
    <cellStyle name="Финансовый 2 3 2 3 2 2 4 2 2 2 2 2" xfId="53"/>
    <cellStyle name="Финансовый 2 3 2 3 3" xfId="54"/>
    <cellStyle name="Финансовый 2 3 2 3 3 2" xfId="55"/>
    <cellStyle name="Финансовый 2 3 3" xfId="56"/>
    <cellStyle name="Финансовый 2 3 3 2" xfId="57"/>
    <cellStyle name="Финансовый 2 3 3 2 2" xfId="58"/>
    <cellStyle name="Финансовый 2 3 4" xfId="59"/>
    <cellStyle name="Финансовый 2 4" xfId="60"/>
    <cellStyle name="Финансовый 2 5" xfId="61"/>
    <cellStyle name="Финансовый 3" xfId="62"/>
    <cellStyle name="Финансовый 3 2" xfId="63"/>
    <cellStyle name="Финансовый 4" xfId="64"/>
    <cellStyle name="Финансовый 5" xfId="65"/>
    <cellStyle name="Финансовый 5 2" xfId="66"/>
    <cellStyle name="Финансовый 5 3" xfId="67"/>
    <cellStyle name="Финансовый 5 4" xfId="68"/>
    <cellStyle name="Финансовый 5 4 2" xfId="69"/>
    <cellStyle name="Финансовый 5 4 2 2" xfId="70"/>
    <cellStyle name="Финансовый 5 4 2 2 2" xfId="71"/>
    <cellStyle name="Финансовый 5 4 2 2 2 2" xfId="1"/>
    <cellStyle name="Финансовый 5 4 3" xfId="72"/>
    <cellStyle name="Финансовый 5 4 3 2" xfId="73"/>
    <cellStyle name="Финансовый 5 5" xfId="74"/>
    <cellStyle name="Финансовый 6" xfId="75"/>
    <cellStyle name="Финансовый 7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0;&#1075;&#1088;&#1072;&#1094;&#1080;&#1103;/&#1052;&#1080;&#1075;&#1088;&#1072;&#1094;&#1080;&#1103;%20&#1041;&#1077;&#1075;&#1080;&#1084;&#1072;&#1081;%202015-2022/2022/&#1052;&#1048;&#1043;&#1056;&#1040;&#1062;&#1048;&#1071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8;&#1043;&#1056;&#1040;&#1062;&#1048;&#1071;%202023(&#1082;&#1099;&#1088;&#1075;&#1099;&#1079;%20&#1090;&#1080;&#1083;&#1080;&#1085;&#1076;&#1077;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играция  декабрь"/>
      <sheetName val="новые декабрь 2021 "/>
      <sheetName val="почта-банк декабрь 2021 (2)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(Гульзарида)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"/>
      <sheetName val="новые назначенные I-кв. 2021"/>
      <sheetName val="новые назначенные II-кв. 202 (2"/>
      <sheetName val="миграция  июль"/>
      <sheetName val="новые июль"/>
      <sheetName val="почта-банк июль"/>
      <sheetName val="миграция  август"/>
      <sheetName val="новые август"/>
      <sheetName val="почта-банк август "/>
      <sheetName val="миграция сентябрь"/>
      <sheetName val="новые Сентябрь "/>
      <sheetName val="почта-банк сентябрь"/>
      <sheetName val="миграция октябрь"/>
      <sheetName val="новые октябрь"/>
      <sheetName val="почта-банк октябрь"/>
      <sheetName val="миграция  ноябрь"/>
      <sheetName val="новые ноябрь (2)"/>
      <sheetName val="почта-банк ноябрь"/>
      <sheetName val="миграция  декабрь 2022"/>
      <sheetName val="новые декабрь 2022 "/>
      <sheetName val="почта-банк декабрь 2022 "/>
      <sheetName val="Для бюджетников"/>
      <sheetName val="миграция 12-месяцев.2022 "/>
    </sheetNames>
    <sheetDataSet>
      <sheetData sheetId="0"/>
      <sheetData sheetId="1"/>
      <sheetData sheetId="2"/>
      <sheetData sheetId="3">
        <row r="7">
          <cell r="F7">
            <v>130</v>
          </cell>
        </row>
      </sheetData>
      <sheetData sheetId="4"/>
      <sheetData sheetId="5"/>
      <sheetData sheetId="6">
        <row r="7">
          <cell r="F7">
            <v>104</v>
          </cell>
        </row>
      </sheetData>
      <sheetData sheetId="7"/>
      <sheetData sheetId="8"/>
      <sheetData sheetId="9">
        <row r="7">
          <cell r="E7">
            <v>169</v>
          </cell>
        </row>
      </sheetData>
      <sheetData sheetId="10"/>
      <sheetData sheetId="11"/>
      <sheetData sheetId="12">
        <row r="7">
          <cell r="E7">
            <v>142</v>
          </cell>
        </row>
      </sheetData>
      <sheetData sheetId="13"/>
      <sheetData sheetId="14"/>
      <sheetData sheetId="15">
        <row r="7">
          <cell r="E7">
            <v>124</v>
          </cell>
        </row>
      </sheetData>
      <sheetData sheetId="16"/>
      <sheetData sheetId="17"/>
      <sheetData sheetId="18">
        <row r="7">
          <cell r="E7">
            <v>136</v>
          </cell>
        </row>
      </sheetData>
      <sheetData sheetId="19"/>
      <sheetData sheetId="20"/>
      <sheetData sheetId="21"/>
      <sheetData sheetId="22"/>
      <sheetData sheetId="23">
        <row r="7">
          <cell r="E7">
            <v>146</v>
          </cell>
        </row>
      </sheetData>
      <sheetData sheetId="24"/>
      <sheetData sheetId="25"/>
      <sheetData sheetId="26">
        <row r="7">
          <cell r="E7">
            <v>165</v>
          </cell>
        </row>
      </sheetData>
      <sheetData sheetId="27"/>
      <sheetData sheetId="28"/>
      <sheetData sheetId="29">
        <row r="7">
          <cell r="E7">
            <v>129</v>
          </cell>
        </row>
      </sheetData>
      <sheetData sheetId="30"/>
      <sheetData sheetId="31"/>
      <sheetData sheetId="32">
        <row r="7">
          <cell r="E7">
            <v>130</v>
          </cell>
        </row>
      </sheetData>
      <sheetData sheetId="33"/>
      <sheetData sheetId="34"/>
      <sheetData sheetId="35">
        <row r="4">
          <cell r="E4">
            <v>121</v>
          </cell>
        </row>
      </sheetData>
      <sheetData sheetId="36"/>
      <sheetData sheetId="37">
        <row r="6">
          <cell r="B6">
            <v>740703</v>
          </cell>
        </row>
      </sheetData>
      <sheetData sheetId="38">
        <row r="7">
          <cell r="E7">
            <v>145</v>
          </cell>
        </row>
        <row r="9">
          <cell r="O9">
            <v>7776.6101732470006</v>
          </cell>
        </row>
        <row r="12">
          <cell r="O12">
            <v>9834.6604490721511</v>
          </cell>
        </row>
        <row r="13">
          <cell r="O13">
            <v>19863</v>
          </cell>
          <cell r="Q13">
            <v>7293</v>
          </cell>
          <cell r="R13">
            <v>12570</v>
          </cell>
        </row>
        <row r="15">
          <cell r="O15">
            <v>9900.2592760408806</v>
          </cell>
        </row>
        <row r="16">
          <cell r="O16">
            <v>25042</v>
          </cell>
          <cell r="Q16">
            <v>8591</v>
          </cell>
          <cell r="R16">
            <v>16451</v>
          </cell>
        </row>
        <row r="18">
          <cell r="O18">
            <v>9512.7719830684455</v>
          </cell>
        </row>
        <row r="19">
          <cell r="O19">
            <v>23296</v>
          </cell>
          <cell r="Q19">
            <v>10189</v>
          </cell>
          <cell r="R19">
            <v>13107</v>
          </cell>
        </row>
        <row r="21">
          <cell r="O21">
            <v>9578.3695913461543</v>
          </cell>
        </row>
        <row r="22">
          <cell r="O22">
            <v>25726</v>
          </cell>
          <cell r="Q22">
            <v>10662</v>
          </cell>
          <cell r="R22">
            <v>15064</v>
          </cell>
        </row>
        <row r="24">
          <cell r="O24">
            <v>10329.424240068412</v>
          </cell>
        </row>
        <row r="27">
          <cell r="O27">
            <v>7565.4747702233853</v>
          </cell>
        </row>
        <row r="28">
          <cell r="O28">
            <v>19070</v>
          </cell>
          <cell r="Q28">
            <v>7683</v>
          </cell>
          <cell r="R28">
            <v>11387</v>
          </cell>
        </row>
        <row r="30">
          <cell r="O30">
            <v>8005.0973256423704</v>
          </cell>
        </row>
        <row r="31">
          <cell r="O31">
            <v>15191</v>
          </cell>
          <cell r="Q31">
            <v>4905</v>
          </cell>
          <cell r="R31">
            <v>10286</v>
          </cell>
        </row>
        <row r="33">
          <cell r="O33">
            <v>8035.5771838588635</v>
          </cell>
        </row>
        <row r="34">
          <cell r="O34">
            <v>17865</v>
          </cell>
          <cell r="Q34">
            <v>5226</v>
          </cell>
          <cell r="R34">
            <v>12639</v>
          </cell>
        </row>
        <row r="36">
          <cell r="O36">
            <v>7591.4516652672828</v>
          </cell>
        </row>
        <row r="37">
          <cell r="O37">
            <v>8533</v>
          </cell>
          <cell r="Q37">
            <v>929</v>
          </cell>
          <cell r="R37">
            <v>7604</v>
          </cell>
        </row>
        <row r="39">
          <cell r="O39">
            <v>7725.3175905308799</v>
          </cell>
        </row>
        <row r="40">
          <cell r="O40">
            <v>12047</v>
          </cell>
          <cell r="Q40">
            <v>3462</v>
          </cell>
          <cell r="R40">
            <v>8585</v>
          </cell>
        </row>
        <row r="42">
          <cell r="O42">
            <v>7139.0833402506851</v>
          </cell>
        </row>
        <row r="43">
          <cell r="O43">
            <v>6414</v>
          </cell>
          <cell r="Q43">
            <v>2152</v>
          </cell>
          <cell r="R43">
            <v>4262</v>
          </cell>
        </row>
        <row r="45">
          <cell r="O45">
            <v>6812.0625194886188</v>
          </cell>
        </row>
        <row r="46">
          <cell r="O46">
            <v>21183</v>
          </cell>
          <cell r="Q46">
            <v>7253</v>
          </cell>
          <cell r="R46">
            <v>13930</v>
          </cell>
        </row>
        <row r="48">
          <cell r="O48">
            <v>7301.1290657602794</v>
          </cell>
        </row>
        <row r="49">
          <cell r="O49">
            <v>14700</v>
          </cell>
          <cell r="Q49">
            <v>2478</v>
          </cell>
          <cell r="R49">
            <v>12222</v>
          </cell>
        </row>
        <row r="51">
          <cell r="O51">
            <v>7444.1016326530616</v>
          </cell>
        </row>
        <row r="54">
          <cell r="O54">
            <v>8468.3083022816136</v>
          </cell>
        </row>
        <row r="55">
          <cell r="O55">
            <v>17868</v>
          </cell>
          <cell r="Q55">
            <v>2899</v>
          </cell>
          <cell r="R55">
            <v>14969</v>
          </cell>
        </row>
        <row r="57">
          <cell r="O57">
            <v>8988.4143720617867</v>
          </cell>
        </row>
        <row r="58">
          <cell r="O58">
            <v>11368</v>
          </cell>
          <cell r="Q58">
            <v>1900</v>
          </cell>
          <cell r="R58">
            <v>9468</v>
          </cell>
        </row>
        <row r="60">
          <cell r="O60">
            <v>8574.4323539760735</v>
          </cell>
        </row>
        <row r="61">
          <cell r="O61">
            <v>5932</v>
          </cell>
          <cell r="Q61">
            <v>1282</v>
          </cell>
          <cell r="R61">
            <v>4650</v>
          </cell>
        </row>
        <row r="63">
          <cell r="O63">
            <v>8687.710890087661</v>
          </cell>
        </row>
        <row r="64">
          <cell r="O64">
            <v>8244</v>
          </cell>
          <cell r="Q64">
            <v>1692</v>
          </cell>
          <cell r="R64">
            <v>6552</v>
          </cell>
        </row>
        <row r="66">
          <cell r="O66">
            <v>7997.9494177583701</v>
          </cell>
        </row>
        <row r="67">
          <cell r="O67">
            <v>11067</v>
          </cell>
          <cell r="Q67">
            <v>1515</v>
          </cell>
          <cell r="R67">
            <v>9552</v>
          </cell>
        </row>
        <row r="69">
          <cell r="O69">
            <v>7752.3481521640915</v>
          </cell>
        </row>
        <row r="72">
          <cell r="O72">
            <v>7576.2010685637752</v>
          </cell>
        </row>
        <row r="73">
          <cell r="O73">
            <v>8495</v>
          </cell>
          <cell r="Q73">
            <v>1446</v>
          </cell>
          <cell r="R73">
            <v>7049</v>
          </cell>
        </row>
        <row r="75">
          <cell r="O75">
            <v>8487.947969393761</v>
          </cell>
        </row>
        <row r="76">
          <cell r="O76">
            <v>6352</v>
          </cell>
          <cell r="Q76">
            <v>443</v>
          </cell>
          <cell r="R76">
            <v>5909</v>
          </cell>
        </row>
        <row r="78">
          <cell r="O78">
            <v>7663.9190806045344</v>
          </cell>
        </row>
        <row r="79">
          <cell r="O79">
            <v>10242</v>
          </cell>
          <cell r="Q79">
            <v>2258</v>
          </cell>
          <cell r="R79">
            <v>7984</v>
          </cell>
        </row>
        <row r="81">
          <cell r="O81">
            <v>7427.584260886546</v>
          </cell>
        </row>
        <row r="82">
          <cell r="O82">
            <v>12862</v>
          </cell>
          <cell r="Q82">
            <v>2634</v>
          </cell>
          <cell r="R82">
            <v>10228</v>
          </cell>
        </row>
        <row r="84">
          <cell r="O84">
            <v>7667.1990359197634</v>
          </cell>
        </row>
        <row r="85">
          <cell r="O85">
            <v>12968</v>
          </cell>
          <cell r="Q85">
            <v>3710</v>
          </cell>
          <cell r="R85">
            <v>9258</v>
          </cell>
        </row>
        <row r="87">
          <cell r="O87">
            <v>7264.6967149907468</v>
          </cell>
        </row>
        <row r="88">
          <cell r="O88">
            <v>9435</v>
          </cell>
          <cell r="Q88">
            <v>2180</v>
          </cell>
          <cell r="R88">
            <v>7255</v>
          </cell>
        </row>
        <row r="90">
          <cell r="O90">
            <v>7594.0950715421304</v>
          </cell>
        </row>
        <row r="91">
          <cell r="O91">
            <v>9085</v>
          </cell>
          <cell r="Q91">
            <v>2751</v>
          </cell>
          <cell r="R91">
            <v>6334</v>
          </cell>
        </row>
        <row r="93">
          <cell r="O93">
            <v>7127.1093010456798</v>
          </cell>
        </row>
        <row r="96">
          <cell r="O96">
            <v>7308.844843239317</v>
          </cell>
        </row>
        <row r="97">
          <cell r="O97">
            <v>7367</v>
          </cell>
          <cell r="Q97">
            <v>1109</v>
          </cell>
          <cell r="R97">
            <v>6258</v>
          </cell>
        </row>
        <row r="99">
          <cell r="O99">
            <v>7274.6025519207278</v>
          </cell>
        </row>
        <row r="100">
          <cell r="O100">
            <v>8248</v>
          </cell>
          <cell r="Q100">
            <v>1378</v>
          </cell>
          <cell r="R100">
            <v>6870</v>
          </cell>
        </row>
        <row r="102">
          <cell r="O102">
            <v>7108.4512609117364</v>
          </cell>
        </row>
        <row r="103">
          <cell r="O103">
            <v>3966</v>
          </cell>
          <cell r="Q103">
            <v>833</v>
          </cell>
          <cell r="R103">
            <v>3133</v>
          </cell>
        </row>
        <row r="105">
          <cell r="O105">
            <v>7101.6737266767523</v>
          </cell>
        </row>
        <row r="106">
          <cell r="O106">
            <v>13463</v>
          </cell>
          <cell r="Q106">
            <v>1606</v>
          </cell>
          <cell r="R106">
            <v>11857</v>
          </cell>
        </row>
        <row r="108">
          <cell r="O108">
            <v>7511.3814157320066</v>
          </cell>
        </row>
        <row r="109">
          <cell r="O109">
            <v>27297</v>
          </cell>
          <cell r="Q109">
            <v>8913</v>
          </cell>
          <cell r="R109">
            <v>18384</v>
          </cell>
        </row>
        <row r="111">
          <cell r="O111">
            <v>7503.6210938931017</v>
          </cell>
        </row>
        <row r="114">
          <cell r="O114">
            <v>7257.7728901612254</v>
          </cell>
        </row>
        <row r="115">
          <cell r="O115">
            <v>11576</v>
          </cell>
          <cell r="Q115">
            <v>3168</v>
          </cell>
          <cell r="R115">
            <v>8408</v>
          </cell>
        </row>
        <row r="117">
          <cell r="O117">
            <v>8043.938320663442</v>
          </cell>
        </row>
        <row r="118">
          <cell r="O118">
            <v>16019</v>
          </cell>
          <cell r="Q118">
            <v>3732</v>
          </cell>
          <cell r="R118">
            <v>12287</v>
          </cell>
        </row>
        <row r="120">
          <cell r="O120">
            <v>7119.4683812972098</v>
          </cell>
        </row>
        <row r="121">
          <cell r="O121">
            <v>11930</v>
          </cell>
          <cell r="Q121">
            <v>3328</v>
          </cell>
          <cell r="R121">
            <v>8602</v>
          </cell>
        </row>
        <row r="123">
          <cell r="O123">
            <v>7839.9827326068735</v>
          </cell>
        </row>
        <row r="124">
          <cell r="O124">
            <v>44257</v>
          </cell>
          <cell r="Q124">
            <v>11465</v>
          </cell>
          <cell r="R124">
            <v>32792</v>
          </cell>
        </row>
        <row r="126">
          <cell r="O126">
            <v>6858.7550218044607</v>
          </cell>
        </row>
        <row r="127">
          <cell r="O127">
            <v>30237</v>
          </cell>
          <cell r="Q127">
            <v>5032</v>
          </cell>
          <cell r="R127">
            <v>25205</v>
          </cell>
        </row>
        <row r="129">
          <cell r="O129">
            <v>7365.4495485663256</v>
          </cell>
        </row>
        <row r="130">
          <cell r="O130">
            <v>27948</v>
          </cell>
          <cell r="Q130">
            <v>8220</v>
          </cell>
          <cell r="R130">
            <v>19728</v>
          </cell>
        </row>
        <row r="132">
          <cell r="O132">
            <v>7070.4532345785028</v>
          </cell>
        </row>
        <row r="133">
          <cell r="O133">
            <v>5094</v>
          </cell>
          <cell r="Q133">
            <v>861</v>
          </cell>
          <cell r="R133">
            <v>4233</v>
          </cell>
        </row>
        <row r="135">
          <cell r="O135">
            <v>8397.9004711425205</v>
          </cell>
        </row>
        <row r="138">
          <cell r="O138">
            <v>7554.117233330262</v>
          </cell>
        </row>
        <row r="139">
          <cell r="O139">
            <v>6842</v>
          </cell>
          <cell r="Q139">
            <v>1594</v>
          </cell>
          <cell r="R139">
            <v>5248</v>
          </cell>
        </row>
        <row r="141">
          <cell r="O141">
            <v>7070.820958783981</v>
          </cell>
        </row>
        <row r="142">
          <cell r="O142">
            <v>2652</v>
          </cell>
          <cell r="Q142">
            <v>856</v>
          </cell>
          <cell r="R142">
            <v>1796</v>
          </cell>
        </row>
        <row r="144">
          <cell r="O144">
            <v>7705.071644042232</v>
          </cell>
        </row>
        <row r="145">
          <cell r="O145">
            <v>13877</v>
          </cell>
          <cell r="Q145">
            <v>3409</v>
          </cell>
          <cell r="R145">
            <v>10468</v>
          </cell>
        </row>
        <row r="147">
          <cell r="O147">
            <v>7982.2026374576635</v>
          </cell>
        </row>
        <row r="148">
          <cell r="O148">
            <v>24058</v>
          </cell>
          <cell r="Q148">
            <v>7772</v>
          </cell>
          <cell r="R148">
            <v>16286</v>
          </cell>
        </row>
        <row r="150">
          <cell r="O150">
            <v>7548.1217890098924</v>
          </cell>
        </row>
        <row r="151">
          <cell r="O151">
            <v>17689</v>
          </cell>
          <cell r="Q151">
            <v>7354</v>
          </cell>
          <cell r="R151">
            <v>10335</v>
          </cell>
        </row>
        <row r="153">
          <cell r="O153">
            <v>7390.7433433207079</v>
          </cell>
        </row>
        <row r="156">
          <cell r="O156">
            <v>7201.3861572922569</v>
          </cell>
        </row>
        <row r="157">
          <cell r="O157">
            <v>9138</v>
          </cell>
          <cell r="Q157">
            <v>1283</v>
          </cell>
          <cell r="R157">
            <v>7855</v>
          </cell>
        </row>
        <row r="159">
          <cell r="O159">
            <v>7594.6709345589843</v>
          </cell>
        </row>
        <row r="160">
          <cell r="O160">
            <v>4628</v>
          </cell>
          <cell r="Q160">
            <v>716</v>
          </cell>
          <cell r="R160">
            <v>3912</v>
          </cell>
        </row>
        <row r="162">
          <cell r="O162">
            <v>7633.8381590319796</v>
          </cell>
        </row>
        <row r="163">
          <cell r="O163">
            <v>3166</v>
          </cell>
          <cell r="Q163">
            <v>190</v>
          </cell>
          <cell r="R163">
            <v>2976</v>
          </cell>
        </row>
        <row r="165">
          <cell r="O165">
            <v>8959.5413771320273</v>
          </cell>
        </row>
        <row r="166">
          <cell r="O166">
            <v>3305</v>
          </cell>
          <cell r="Q166">
            <v>640</v>
          </cell>
          <cell r="R166">
            <v>2665</v>
          </cell>
        </row>
        <row r="168">
          <cell r="O168">
            <v>8121.1706505295006</v>
          </cell>
        </row>
        <row r="169">
          <cell r="O169">
            <v>12970</v>
          </cell>
          <cell r="Q169">
            <v>2978</v>
          </cell>
          <cell r="R169">
            <v>9992</v>
          </cell>
        </row>
        <row r="171">
          <cell r="O171">
            <v>7022.361526599846</v>
          </cell>
        </row>
        <row r="172">
          <cell r="O172">
            <v>16251</v>
          </cell>
          <cell r="Q172">
            <v>4524</v>
          </cell>
          <cell r="R172">
            <v>11727</v>
          </cell>
        </row>
        <row r="174">
          <cell r="O174">
            <v>7171.7378007507232</v>
          </cell>
        </row>
        <row r="175">
          <cell r="O175">
            <v>17992</v>
          </cell>
          <cell r="Q175">
            <v>4362</v>
          </cell>
          <cell r="R175">
            <v>13630</v>
          </cell>
        </row>
        <row r="177">
          <cell r="O177">
            <v>6764.4206869719874</v>
          </cell>
        </row>
        <row r="178">
          <cell r="O178">
            <v>16380</v>
          </cell>
          <cell r="Q178">
            <v>2791</v>
          </cell>
          <cell r="R178">
            <v>13589</v>
          </cell>
        </row>
        <row r="180">
          <cell r="O180">
            <v>6903.1996947496946</v>
          </cell>
        </row>
        <row r="181">
          <cell r="O181">
            <v>3705</v>
          </cell>
          <cell r="Q181">
            <v>670</v>
          </cell>
          <cell r="R181">
            <v>3035</v>
          </cell>
        </row>
        <row r="183">
          <cell r="O183">
            <v>7960.9238866396763</v>
          </cell>
        </row>
        <row r="184">
          <cell r="O184">
            <v>12996</v>
          </cell>
          <cell r="Q184">
            <v>2859</v>
          </cell>
          <cell r="R184">
            <v>10137</v>
          </cell>
        </row>
        <row r="186">
          <cell r="O186">
            <v>7275.8424130501689</v>
          </cell>
        </row>
        <row r="187">
          <cell r="O187">
            <v>33494</v>
          </cell>
          <cell r="Q187">
            <v>6222</v>
          </cell>
          <cell r="R187">
            <v>27272</v>
          </cell>
        </row>
        <row r="189">
          <cell r="O189">
            <v>7021.4555442765868</v>
          </cell>
        </row>
        <row r="190">
          <cell r="O190">
            <v>3477</v>
          </cell>
          <cell r="Q190">
            <v>947</v>
          </cell>
          <cell r="R190">
            <v>2530</v>
          </cell>
        </row>
        <row r="192">
          <cell r="O192">
            <v>8234.8591889559957</v>
          </cell>
        </row>
      </sheetData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-банк 2022 (2)"/>
      <sheetName val="почта-банк 2022"/>
      <sheetName val="новые  2022"/>
      <sheetName val="миграция 2022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 (2)"/>
      <sheetName val="Для бюджетников (2)"/>
      <sheetName val="миграция  июль(2)"/>
      <sheetName val="новые июль (2)"/>
      <sheetName val="почта-банк июль  (3)"/>
      <sheetName val="миграция август (2)"/>
      <sheetName val="новые август (2)"/>
      <sheetName val="почта-банк август"/>
      <sheetName val="миграция сентябрь"/>
      <sheetName val="новые сентябрь"/>
      <sheetName val="почта-банк сентябрь"/>
      <sheetName val="миграция октябрь"/>
      <sheetName val="новые октябрь"/>
      <sheetName val="почта-банк октябрь"/>
      <sheetName val="миграция НОЯБРЬ"/>
      <sheetName val="новые НОЯБРЬ"/>
      <sheetName val="почта-банк НОЯБРЬ"/>
      <sheetName val="миграция декабрь"/>
      <sheetName val="новые декабрь"/>
      <sheetName val="почта-банк декабрь"/>
      <sheetName val="умершие за 2023 г"/>
      <sheetName val="2010-2023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H70"/>
  <sheetViews>
    <sheetView tabSelected="1" view="pageBreakPreview" zoomScale="106" zoomScaleNormal="100" zoomScaleSheetLayoutView="106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J11" sqref="J11"/>
    </sheetView>
  </sheetViews>
  <sheetFormatPr defaultColWidth="8.85546875" defaultRowHeight="18.75" x14ac:dyDescent="0.3"/>
  <cols>
    <col min="1" max="1" width="36" style="34" customWidth="1"/>
    <col min="2" max="2" width="15.85546875" style="6" customWidth="1"/>
    <col min="3" max="3" width="18.85546875" style="12" customWidth="1"/>
    <col min="4" max="4" width="17.42578125" style="12" customWidth="1"/>
    <col min="5" max="5" width="17.7109375" style="6" customWidth="1"/>
    <col min="6" max="6" width="17.42578125" style="6" customWidth="1"/>
    <col min="7" max="7" width="17" style="6" customWidth="1"/>
    <col min="8" max="8" width="14.28515625" style="2" bestFit="1" customWidth="1"/>
    <col min="9" max="16384" width="8.85546875" style="2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</row>
    <row r="2" spans="1:8" x14ac:dyDescent="0.3">
      <c r="A2" s="1" t="s">
        <v>1</v>
      </c>
      <c r="B2" s="1"/>
      <c r="C2" s="1"/>
      <c r="D2" s="1"/>
      <c r="E2" s="1"/>
      <c r="F2" s="1"/>
      <c r="G2" s="1"/>
    </row>
    <row r="3" spans="1:8" s="6" customFormat="1" ht="39.6" customHeight="1" x14ac:dyDescent="0.3">
      <c r="A3" s="3" t="s">
        <v>2</v>
      </c>
      <c r="B3" s="4" t="s">
        <v>3</v>
      </c>
      <c r="C3" s="5" t="s">
        <v>4</v>
      </c>
      <c r="D3" s="5" t="s">
        <v>5</v>
      </c>
      <c r="E3" s="5"/>
      <c r="F3" s="5"/>
      <c r="G3" s="5"/>
    </row>
    <row r="4" spans="1:8" s="6" customFormat="1" ht="45.75" customHeight="1" x14ac:dyDescent="0.3">
      <c r="A4" s="3"/>
      <c r="B4" s="4"/>
      <c r="C4" s="5"/>
      <c r="D4" s="7" t="s">
        <v>6</v>
      </c>
      <c r="E4" s="8"/>
      <c r="F4" s="7" t="s">
        <v>7</v>
      </c>
      <c r="G4" s="8"/>
    </row>
    <row r="5" spans="1:8" s="6" customFormat="1" ht="38.25" customHeight="1" x14ac:dyDescent="0.3">
      <c r="A5" s="3"/>
      <c r="B5" s="4"/>
      <c r="C5" s="5"/>
      <c r="D5" s="9" t="s">
        <v>8</v>
      </c>
      <c r="E5" s="10" t="s">
        <v>9</v>
      </c>
      <c r="F5" s="10" t="s">
        <v>8</v>
      </c>
      <c r="G5" s="10" t="s">
        <v>9</v>
      </c>
    </row>
    <row r="6" spans="1:8" s="6" customFormat="1" ht="21.75" customHeight="1" x14ac:dyDescent="0.3">
      <c r="A6" s="11" t="s">
        <v>10</v>
      </c>
      <c r="B6" s="11">
        <f>B7+B12+B21+B27+B35+B40+B41+B49+B55</f>
        <v>742870</v>
      </c>
      <c r="C6" s="11">
        <f>'[1]миграция  декабрь 2022'!O9</f>
        <v>7776.6101732470006</v>
      </c>
      <c r="D6" s="11">
        <f>D7+D12+D21+D27+D35+D40+D41+D49+D55</f>
        <v>194345</v>
      </c>
      <c r="E6" s="11">
        <f t="shared" ref="E6:E67" si="0">D6/B6*100</f>
        <v>26.16137413006313</v>
      </c>
      <c r="F6" s="11">
        <f>F7+F12+F21+F27+F35+F40+F41+F49+F55</f>
        <v>548525</v>
      </c>
      <c r="G6" s="11">
        <f t="shared" ref="G6:G67" si="1">F6/B6*100</f>
        <v>73.838625869936863</v>
      </c>
      <c r="H6" s="6">
        <f>B6-B9-B10-B11-B45-B61-B62</f>
        <v>590306</v>
      </c>
    </row>
    <row r="7" spans="1:8" s="6" customFormat="1" ht="22.5" customHeight="1" x14ac:dyDescent="0.3">
      <c r="A7" s="11" t="s">
        <v>11</v>
      </c>
      <c r="B7" s="11">
        <f>B8+B9+B10+B11</f>
        <v>93927</v>
      </c>
      <c r="C7" s="11">
        <f>'[1]миграция  декабрь 2022'!O12</f>
        <v>9834.6604490721511</v>
      </c>
      <c r="D7" s="11">
        <f>D8+D9+D10+D11</f>
        <v>36735</v>
      </c>
      <c r="E7" s="11">
        <f t="shared" si="0"/>
        <v>39.11016001788623</v>
      </c>
      <c r="F7" s="11">
        <f>F8+F9+F10+F11</f>
        <v>57192</v>
      </c>
      <c r="G7" s="11">
        <f t="shared" si="1"/>
        <v>60.88983998211377</v>
      </c>
      <c r="H7" s="12"/>
    </row>
    <row r="8" spans="1:8" s="14" customFormat="1" ht="22.5" customHeight="1" x14ac:dyDescent="0.3">
      <c r="A8" s="13" t="s">
        <v>12</v>
      </c>
      <c r="B8" s="13">
        <f>'[1]миграция  декабрь 2022'!O13</f>
        <v>19863</v>
      </c>
      <c r="C8" s="13">
        <f>'[1]миграция  декабрь 2022'!O15</f>
        <v>9900.2592760408806</v>
      </c>
      <c r="D8" s="13">
        <f>'[1]миграция  декабрь 2022'!Q13</f>
        <v>7293</v>
      </c>
      <c r="E8" s="13">
        <f t="shared" si="0"/>
        <v>36.716508080350401</v>
      </c>
      <c r="F8" s="13">
        <f>'[1]миграция  декабрь 2022'!R13</f>
        <v>12570</v>
      </c>
      <c r="G8" s="13">
        <f t="shared" si="1"/>
        <v>63.283491919649606</v>
      </c>
    </row>
    <row r="9" spans="1:8" s="14" customFormat="1" ht="22.5" customHeight="1" x14ac:dyDescent="0.3">
      <c r="A9" s="13" t="s">
        <v>13</v>
      </c>
      <c r="B9" s="13">
        <f>'[1]миграция  декабрь 2022'!O16</f>
        <v>25042</v>
      </c>
      <c r="C9" s="13">
        <f>'[1]миграция  декабрь 2022'!O18</f>
        <v>9512.7719830684455</v>
      </c>
      <c r="D9" s="13">
        <f>'[1]миграция  декабрь 2022'!Q16</f>
        <v>8591</v>
      </c>
      <c r="E9" s="13">
        <f t="shared" si="0"/>
        <v>34.306365306285443</v>
      </c>
      <c r="F9" s="13">
        <f>'[1]миграция  декабрь 2022'!R16</f>
        <v>16451</v>
      </c>
      <c r="G9" s="13">
        <f t="shared" si="1"/>
        <v>65.693634693714557</v>
      </c>
    </row>
    <row r="10" spans="1:8" s="14" customFormat="1" ht="22.5" customHeight="1" x14ac:dyDescent="0.3">
      <c r="A10" s="13" t="s">
        <v>14</v>
      </c>
      <c r="B10" s="13">
        <f>'[1]миграция  декабрь 2022'!O19</f>
        <v>23296</v>
      </c>
      <c r="C10" s="13">
        <f>'[1]миграция  декабрь 2022'!O21</f>
        <v>9578.3695913461543</v>
      </c>
      <c r="D10" s="13">
        <f>'[1]миграция  декабрь 2022'!Q19</f>
        <v>10189</v>
      </c>
      <c r="E10" s="13">
        <f t="shared" si="0"/>
        <v>43.737122252747248</v>
      </c>
      <c r="F10" s="13">
        <f>'[1]миграция  декабрь 2022'!R19</f>
        <v>13107</v>
      </c>
      <c r="G10" s="13">
        <f t="shared" si="1"/>
        <v>56.262877747252752</v>
      </c>
    </row>
    <row r="11" spans="1:8" s="14" customFormat="1" ht="22.5" customHeight="1" x14ac:dyDescent="0.3">
      <c r="A11" s="13" t="s">
        <v>15</v>
      </c>
      <c r="B11" s="13">
        <f>'[1]миграция  декабрь 2022'!O22</f>
        <v>25726</v>
      </c>
      <c r="C11" s="13">
        <f>'[1]миграция  декабрь 2022'!O24</f>
        <v>10329.424240068412</v>
      </c>
      <c r="D11" s="13">
        <f>'[1]миграция  декабрь 2022'!Q22</f>
        <v>10662</v>
      </c>
      <c r="E11" s="13">
        <f t="shared" si="0"/>
        <v>41.444453082484642</v>
      </c>
      <c r="F11" s="13">
        <f>'[1]миграция  декабрь 2022'!R22</f>
        <v>15064</v>
      </c>
      <c r="G11" s="13">
        <f t="shared" si="1"/>
        <v>58.555546917515358</v>
      </c>
    </row>
    <row r="12" spans="1:8" s="16" customFormat="1" ht="22.5" customHeight="1" x14ac:dyDescent="0.3">
      <c r="A12" s="11" t="s">
        <v>16</v>
      </c>
      <c r="B12" s="11">
        <f>SUM(B13:B20)</f>
        <v>115003</v>
      </c>
      <c r="C12" s="11">
        <f>'[1]миграция  декабрь 2022'!O27</f>
        <v>7565.4747702233853</v>
      </c>
      <c r="D12" s="11">
        <f>SUM(D13:D20)</f>
        <v>34088</v>
      </c>
      <c r="E12" s="11">
        <f t="shared" si="0"/>
        <v>29.640965887846406</v>
      </c>
      <c r="F12" s="11">
        <f>SUM(F13:F20)</f>
        <v>80915</v>
      </c>
      <c r="G12" s="11">
        <f t="shared" si="1"/>
        <v>70.359034112153594</v>
      </c>
      <c r="H12" s="15"/>
    </row>
    <row r="13" spans="1:8" s="14" customFormat="1" ht="22.5" customHeight="1" x14ac:dyDescent="0.3">
      <c r="A13" s="13" t="s">
        <v>17</v>
      </c>
      <c r="B13" s="13">
        <f>'[1]миграция  декабрь 2022'!O28</f>
        <v>19070</v>
      </c>
      <c r="C13" s="13">
        <f>'[1]миграция  декабрь 2022'!O30</f>
        <v>8005.0973256423704</v>
      </c>
      <c r="D13" s="13">
        <f>'[1]миграция  декабрь 2022'!Q28</f>
        <v>7683</v>
      </c>
      <c r="E13" s="13">
        <f t="shared" si="0"/>
        <v>40.288411116937603</v>
      </c>
      <c r="F13" s="13">
        <f>'[1]миграция  декабрь 2022'!R28</f>
        <v>11387</v>
      </c>
      <c r="G13" s="13">
        <f t="shared" si="1"/>
        <v>59.711588883062404</v>
      </c>
    </row>
    <row r="14" spans="1:8" s="19" customFormat="1" ht="22.5" customHeight="1" x14ac:dyDescent="0.3">
      <c r="A14" s="13" t="s">
        <v>18</v>
      </c>
      <c r="B14" s="17">
        <f>'[1]миграция  декабрь 2022'!O31</f>
        <v>15191</v>
      </c>
      <c r="C14" s="17">
        <f>'[1]миграция  декабрь 2022'!O33</f>
        <v>8035.5771838588635</v>
      </c>
      <c r="D14" s="17">
        <f>'[1]миграция  декабрь 2022'!Q31</f>
        <v>4905</v>
      </c>
      <c r="E14" s="17">
        <f t="shared" si="0"/>
        <v>32.288855243236128</v>
      </c>
      <c r="F14" s="13">
        <f>'[1]миграция  декабрь 2022'!R31</f>
        <v>10286</v>
      </c>
      <c r="G14" s="17">
        <f t="shared" si="1"/>
        <v>67.711144756763872</v>
      </c>
      <c r="H14" s="18"/>
    </row>
    <row r="15" spans="1:8" s="19" customFormat="1" ht="22.5" customHeight="1" x14ac:dyDescent="0.3">
      <c r="A15" s="13" t="s">
        <v>19</v>
      </c>
      <c r="B15" s="13">
        <f>'[1]миграция  декабрь 2022'!O34</f>
        <v>17865</v>
      </c>
      <c r="C15" s="13">
        <f>'[1]миграция  декабрь 2022'!O36</f>
        <v>7591.4516652672828</v>
      </c>
      <c r="D15" s="13">
        <f>'[1]миграция  декабрь 2022'!Q34</f>
        <v>5226</v>
      </c>
      <c r="E15" s="13">
        <f t="shared" si="0"/>
        <v>29.252728799328299</v>
      </c>
      <c r="F15" s="13">
        <f>'[1]миграция  декабрь 2022'!R34</f>
        <v>12639</v>
      </c>
      <c r="G15" s="13">
        <f t="shared" si="1"/>
        <v>70.747271200671705</v>
      </c>
      <c r="H15" s="18"/>
    </row>
    <row r="16" spans="1:8" ht="22.5" customHeight="1" x14ac:dyDescent="0.3">
      <c r="A16" s="20" t="s">
        <v>20</v>
      </c>
      <c r="B16" s="20">
        <f>'[1]миграция  декабрь 2022'!O37</f>
        <v>8533</v>
      </c>
      <c r="C16" s="20">
        <f>'[1]миграция  декабрь 2022'!O39</f>
        <v>7725.3175905308799</v>
      </c>
      <c r="D16" s="20">
        <f>'[1]миграция  декабрь 2022'!Q37</f>
        <v>929</v>
      </c>
      <c r="E16" s="20">
        <f t="shared" si="0"/>
        <v>10.887144029063634</v>
      </c>
      <c r="F16" s="20">
        <f>'[1]миграция  декабрь 2022'!R37</f>
        <v>7604</v>
      </c>
      <c r="G16" s="20">
        <f t="shared" si="1"/>
        <v>89.112855970936366</v>
      </c>
      <c r="H16" s="21"/>
    </row>
    <row r="17" spans="1:8" ht="22.5" customHeight="1" x14ac:dyDescent="0.3">
      <c r="A17" s="13" t="s">
        <v>21</v>
      </c>
      <c r="B17" s="13">
        <f>'[1]миграция  декабрь 2022'!O40</f>
        <v>12047</v>
      </c>
      <c r="C17" s="13">
        <f>'[1]миграция  декабрь 2022'!O42</f>
        <v>7139.0833402506851</v>
      </c>
      <c r="D17" s="13">
        <f>'[1]миграция  декабрь 2022'!Q40</f>
        <v>3462</v>
      </c>
      <c r="E17" s="13">
        <f t="shared" si="0"/>
        <v>28.737445007055701</v>
      </c>
      <c r="F17" s="13">
        <f>'[1]миграция  декабрь 2022'!R40</f>
        <v>8585</v>
      </c>
      <c r="G17" s="13">
        <f t="shared" si="1"/>
        <v>71.262554992944303</v>
      </c>
      <c r="H17" s="14"/>
    </row>
    <row r="18" spans="1:8" ht="22.5" customHeight="1" x14ac:dyDescent="0.3">
      <c r="A18" s="20" t="s">
        <v>22</v>
      </c>
      <c r="B18" s="20">
        <f>'[1]миграция  декабрь 2022'!O43</f>
        <v>6414</v>
      </c>
      <c r="C18" s="20">
        <f>'[1]миграция  декабрь 2022'!O45</f>
        <v>6812.0625194886188</v>
      </c>
      <c r="D18" s="20">
        <f>'[1]миграция  декабрь 2022'!Q43</f>
        <v>2152</v>
      </c>
      <c r="E18" s="20">
        <f t="shared" si="0"/>
        <v>33.551605862176487</v>
      </c>
      <c r="F18" s="20">
        <f>'[1]миграция  декабрь 2022'!R43</f>
        <v>4262</v>
      </c>
      <c r="G18" s="20">
        <f t="shared" si="1"/>
        <v>66.448394137823513</v>
      </c>
      <c r="H18" s="14"/>
    </row>
    <row r="19" spans="1:8" ht="22.5" customHeight="1" x14ac:dyDescent="0.3">
      <c r="A19" s="13" t="s">
        <v>23</v>
      </c>
      <c r="B19" s="13">
        <f>'[1]миграция  декабрь 2022'!O46</f>
        <v>21183</v>
      </c>
      <c r="C19" s="13">
        <f>'[1]миграция  декабрь 2022'!O48</f>
        <v>7301.1290657602794</v>
      </c>
      <c r="D19" s="13">
        <f>'[1]миграция  декабрь 2022'!Q46</f>
        <v>7253</v>
      </c>
      <c r="E19" s="13">
        <f t="shared" si="0"/>
        <v>34.239720530614171</v>
      </c>
      <c r="F19" s="13">
        <f>'[1]миграция  декабрь 2022'!R46</f>
        <v>13930</v>
      </c>
      <c r="G19" s="13">
        <f t="shared" si="1"/>
        <v>65.760279469385836</v>
      </c>
      <c r="H19" s="14"/>
    </row>
    <row r="20" spans="1:8" ht="22.5" customHeight="1" x14ac:dyDescent="0.3">
      <c r="A20" s="20" t="s">
        <v>24</v>
      </c>
      <c r="B20" s="20">
        <f>'[1]миграция  декабрь 2022'!O49</f>
        <v>14700</v>
      </c>
      <c r="C20" s="20">
        <f>'[1]миграция  декабрь 2022'!O51</f>
        <v>7444.1016326530616</v>
      </c>
      <c r="D20" s="20">
        <f>'[1]миграция  декабрь 2022'!Q49</f>
        <v>2478</v>
      </c>
      <c r="E20" s="20">
        <f t="shared" si="0"/>
        <v>16.857142857142858</v>
      </c>
      <c r="F20" s="20">
        <f>'[1]миграция  декабрь 2022'!R49</f>
        <v>12222</v>
      </c>
      <c r="G20" s="20">
        <f t="shared" si="1"/>
        <v>83.142857142857139</v>
      </c>
      <c r="H20" s="14"/>
    </row>
    <row r="21" spans="1:8" s="16" customFormat="1" ht="22.5" customHeight="1" x14ac:dyDescent="0.3">
      <c r="A21" s="11" t="s">
        <v>25</v>
      </c>
      <c r="B21" s="11">
        <f>SUM(B22:B26)</f>
        <v>54479</v>
      </c>
      <c r="C21" s="11">
        <f>'[1]миграция  декабрь 2022'!O54</f>
        <v>8468.3083022816136</v>
      </c>
      <c r="D21" s="11">
        <f>SUM(D22:D26)</f>
        <v>9288</v>
      </c>
      <c r="E21" s="11">
        <f t="shared" si="0"/>
        <v>17.048771086106573</v>
      </c>
      <c r="F21" s="11">
        <f>SUM(F22:F26)</f>
        <v>45191</v>
      </c>
      <c r="G21" s="11">
        <f t="shared" si="1"/>
        <v>82.951228913893431</v>
      </c>
      <c r="H21" s="15"/>
    </row>
    <row r="22" spans="1:8" s="16" customFormat="1" ht="22.5" customHeight="1" x14ac:dyDescent="0.3">
      <c r="A22" s="13" t="s">
        <v>26</v>
      </c>
      <c r="B22" s="13">
        <f>'[1]миграция  декабрь 2022'!O55</f>
        <v>17868</v>
      </c>
      <c r="C22" s="13">
        <f>'[1]миграция  декабрь 2022'!O57</f>
        <v>8988.4143720617867</v>
      </c>
      <c r="D22" s="13">
        <f>'[1]миграция  декабрь 2022'!Q55</f>
        <v>2899</v>
      </c>
      <c r="E22" s="13">
        <f t="shared" si="0"/>
        <v>16.224535482426685</v>
      </c>
      <c r="F22" s="13">
        <f>'[1]миграция  декабрь 2022'!R55</f>
        <v>14969</v>
      </c>
      <c r="G22" s="13">
        <f t="shared" si="1"/>
        <v>83.775464517573312</v>
      </c>
      <c r="H22" s="15"/>
    </row>
    <row r="23" spans="1:8" s="16" customFormat="1" ht="22.5" customHeight="1" x14ac:dyDescent="0.3">
      <c r="A23" s="13" t="s">
        <v>27</v>
      </c>
      <c r="B23" s="13">
        <f>'[1]миграция  декабрь 2022'!O58</f>
        <v>11368</v>
      </c>
      <c r="C23" s="13">
        <f>'[1]миграция  декабрь 2022'!O60</f>
        <v>8574.4323539760735</v>
      </c>
      <c r="D23" s="13">
        <f>'[1]миграция  декабрь 2022'!Q58</f>
        <v>1900</v>
      </c>
      <c r="E23" s="13">
        <f t="shared" si="0"/>
        <v>16.713581984517944</v>
      </c>
      <c r="F23" s="13">
        <f>'[1]миграция  декабрь 2022'!R58</f>
        <v>9468</v>
      </c>
      <c r="G23" s="13">
        <f t="shared" si="1"/>
        <v>83.286418015482056</v>
      </c>
      <c r="H23" s="15"/>
    </row>
    <row r="24" spans="1:8" s="16" customFormat="1" ht="22.5" customHeight="1" x14ac:dyDescent="0.3">
      <c r="A24" s="13" t="s">
        <v>28</v>
      </c>
      <c r="B24" s="13">
        <f>'[1]миграция  декабрь 2022'!O61</f>
        <v>5932</v>
      </c>
      <c r="C24" s="13">
        <f>'[1]миграция  декабрь 2022'!O63</f>
        <v>8687.710890087661</v>
      </c>
      <c r="D24" s="13">
        <f>'[1]миграция  декабрь 2022'!Q61</f>
        <v>1282</v>
      </c>
      <c r="E24" s="13">
        <f t="shared" si="0"/>
        <v>21.611598111935265</v>
      </c>
      <c r="F24" s="13">
        <f>'[1]миграция  декабрь 2022'!R61</f>
        <v>4650</v>
      </c>
      <c r="G24" s="13">
        <f t="shared" si="1"/>
        <v>78.388401888064735</v>
      </c>
      <c r="H24" s="15"/>
    </row>
    <row r="25" spans="1:8" ht="22.5" customHeight="1" x14ac:dyDescent="0.3">
      <c r="A25" s="13" t="s">
        <v>29</v>
      </c>
      <c r="B25" s="13">
        <f>'[1]миграция  декабрь 2022'!O64</f>
        <v>8244</v>
      </c>
      <c r="C25" s="13">
        <f>'[1]миграция  декабрь 2022'!O66</f>
        <v>7997.9494177583701</v>
      </c>
      <c r="D25" s="13">
        <f>'[1]миграция  декабрь 2022'!Q64</f>
        <v>1692</v>
      </c>
      <c r="E25" s="13">
        <f t="shared" si="0"/>
        <v>20.52401746724891</v>
      </c>
      <c r="F25" s="13">
        <f>'[1]миграция  декабрь 2022'!R64</f>
        <v>6552</v>
      </c>
      <c r="G25" s="13">
        <f t="shared" si="1"/>
        <v>79.47598253275109</v>
      </c>
      <c r="H25" s="21"/>
    </row>
    <row r="26" spans="1:8" s="14" customFormat="1" ht="22.5" customHeight="1" x14ac:dyDescent="0.3">
      <c r="A26" s="13" t="s">
        <v>30</v>
      </c>
      <c r="B26" s="13">
        <f>'[1]миграция  декабрь 2022'!O67</f>
        <v>11067</v>
      </c>
      <c r="C26" s="13">
        <f>'[1]миграция  декабрь 2022'!O69</f>
        <v>7752.3481521640915</v>
      </c>
      <c r="D26" s="13">
        <f>'[1]миграция  декабрь 2022'!Q67</f>
        <v>1515</v>
      </c>
      <c r="E26" s="13">
        <f t="shared" si="0"/>
        <v>13.689346706424505</v>
      </c>
      <c r="F26" s="13">
        <f>'[1]миграция  декабрь 2022'!R67</f>
        <v>9552</v>
      </c>
      <c r="G26" s="13">
        <f t="shared" si="1"/>
        <v>86.310653293575484</v>
      </c>
    </row>
    <row r="27" spans="1:8" ht="22.5" customHeight="1" x14ac:dyDescent="0.3">
      <c r="A27" s="11" t="s">
        <v>31</v>
      </c>
      <c r="B27" s="11">
        <f>SUM(B28:B34)</f>
        <v>69439</v>
      </c>
      <c r="C27" s="11">
        <f>'[1]миграция  декабрь 2022'!O72</f>
        <v>7576.2010685637752</v>
      </c>
      <c r="D27" s="11">
        <f>SUM(D28:D34)</f>
        <v>15422</v>
      </c>
      <c r="E27" s="11">
        <f t="shared" si="0"/>
        <v>22.20942121862354</v>
      </c>
      <c r="F27" s="11">
        <f>SUM(F28:F34)</f>
        <v>54017</v>
      </c>
      <c r="G27" s="11">
        <f t="shared" si="1"/>
        <v>77.790578781376468</v>
      </c>
      <c r="H27" s="14"/>
    </row>
    <row r="28" spans="1:8" ht="22.5" customHeight="1" x14ac:dyDescent="0.3">
      <c r="A28" s="13" t="s">
        <v>32</v>
      </c>
      <c r="B28" s="13">
        <f>'[1]миграция  декабрь 2022'!O73</f>
        <v>8495</v>
      </c>
      <c r="C28" s="13">
        <f>'[1]миграция  декабрь 2022'!O75</f>
        <v>8487.947969393761</v>
      </c>
      <c r="D28" s="13">
        <f>'[1]миграция  декабрь 2022'!Q73</f>
        <v>1446</v>
      </c>
      <c r="E28" s="13">
        <f t="shared" si="0"/>
        <v>17.021777516185992</v>
      </c>
      <c r="F28" s="13">
        <f>'[1]миграция  декабрь 2022'!R73</f>
        <v>7049</v>
      </c>
      <c r="G28" s="13">
        <f t="shared" si="1"/>
        <v>82.978222483814008</v>
      </c>
      <c r="H28" s="14"/>
    </row>
    <row r="29" spans="1:8" ht="22.5" customHeight="1" x14ac:dyDescent="0.3">
      <c r="A29" s="17" t="s">
        <v>33</v>
      </c>
      <c r="B29" s="13">
        <f>'[1]миграция  декабрь 2022'!O76</f>
        <v>6352</v>
      </c>
      <c r="C29" s="13">
        <f>'[1]миграция  декабрь 2022'!O78</f>
        <v>7663.9190806045344</v>
      </c>
      <c r="D29" s="13">
        <f>'[1]миграция  декабрь 2022'!Q76</f>
        <v>443</v>
      </c>
      <c r="E29" s="17">
        <f t="shared" si="0"/>
        <v>6.9741813602015119</v>
      </c>
      <c r="F29" s="13">
        <f>'[1]миграция  декабрь 2022'!R76</f>
        <v>5909</v>
      </c>
      <c r="G29" s="17">
        <f t="shared" si="1"/>
        <v>93.025818639798487</v>
      </c>
      <c r="H29" s="21"/>
    </row>
    <row r="30" spans="1:8" ht="22.5" customHeight="1" x14ac:dyDescent="0.3">
      <c r="A30" s="13" t="s">
        <v>34</v>
      </c>
      <c r="B30" s="13">
        <f>'[1]миграция  декабрь 2022'!O79</f>
        <v>10242</v>
      </c>
      <c r="C30" s="13">
        <f>'[1]миграция  декабрь 2022'!O81</f>
        <v>7427.584260886546</v>
      </c>
      <c r="D30" s="13">
        <f>'[1]миграция  декабрь 2022'!Q79</f>
        <v>2258</v>
      </c>
      <c r="E30" s="13">
        <f t="shared" si="0"/>
        <v>22.0464752977934</v>
      </c>
      <c r="F30" s="13">
        <f>'[1]миграция  декабрь 2022'!R79</f>
        <v>7984</v>
      </c>
      <c r="G30" s="13">
        <f t="shared" si="1"/>
        <v>77.953524702206607</v>
      </c>
      <c r="H30" s="21"/>
    </row>
    <row r="31" spans="1:8" s="14" customFormat="1" ht="22.5" customHeight="1" x14ac:dyDescent="0.3">
      <c r="A31" s="13" t="s">
        <v>35</v>
      </c>
      <c r="B31" s="13">
        <f>'[1]миграция  декабрь 2022'!O82</f>
        <v>12862</v>
      </c>
      <c r="C31" s="13">
        <f>'[1]миграция  декабрь 2022'!O84</f>
        <v>7667.1990359197634</v>
      </c>
      <c r="D31" s="13">
        <f>'[1]миграция  декабрь 2022'!Q82</f>
        <v>2634</v>
      </c>
      <c r="E31" s="13">
        <f t="shared" si="0"/>
        <v>20.478930181931272</v>
      </c>
      <c r="F31" s="13">
        <f>'[1]миграция  декабрь 2022'!R82</f>
        <v>10228</v>
      </c>
      <c r="G31" s="13">
        <f t="shared" si="1"/>
        <v>79.521069818068739</v>
      </c>
    </row>
    <row r="32" spans="1:8" s="14" customFormat="1" ht="22.5" customHeight="1" x14ac:dyDescent="0.3">
      <c r="A32" s="13" t="s">
        <v>36</v>
      </c>
      <c r="B32" s="13">
        <f>'[1]миграция  декабрь 2022'!O85</f>
        <v>12968</v>
      </c>
      <c r="C32" s="13">
        <f>'[1]миграция  декабрь 2022'!O87</f>
        <v>7264.6967149907468</v>
      </c>
      <c r="D32" s="13">
        <f>'[1]миграция  декабрь 2022'!Q85</f>
        <v>3710</v>
      </c>
      <c r="E32" s="13">
        <f t="shared" si="0"/>
        <v>28.60888340530537</v>
      </c>
      <c r="F32" s="13">
        <f>'[1]миграция  декабрь 2022'!R85</f>
        <v>9258</v>
      </c>
      <c r="G32" s="13">
        <f t="shared" si="1"/>
        <v>71.391116594694637</v>
      </c>
    </row>
    <row r="33" spans="1:8" s="14" customFormat="1" ht="22.5" customHeight="1" x14ac:dyDescent="0.3">
      <c r="A33" s="13" t="s">
        <v>37</v>
      </c>
      <c r="B33" s="13">
        <f>'[1]миграция  декабрь 2022'!O88</f>
        <v>9435</v>
      </c>
      <c r="C33" s="13">
        <f>'[1]миграция  декабрь 2022'!O90</f>
        <v>7594.0950715421304</v>
      </c>
      <c r="D33" s="13">
        <f>'[1]миграция  декабрь 2022'!Q88</f>
        <v>2180</v>
      </c>
      <c r="E33" s="13">
        <f t="shared" si="0"/>
        <v>23.105458399576044</v>
      </c>
      <c r="F33" s="13">
        <f>'[1]миграция  декабрь 2022'!R88</f>
        <v>7255</v>
      </c>
      <c r="G33" s="13">
        <f t="shared" si="1"/>
        <v>76.894541600423949</v>
      </c>
    </row>
    <row r="34" spans="1:8" s="23" customFormat="1" ht="22.5" customHeight="1" x14ac:dyDescent="0.3">
      <c r="A34" s="17" t="s">
        <v>38</v>
      </c>
      <c r="B34" s="13">
        <f>'[1]миграция  декабрь 2022'!O91</f>
        <v>9085</v>
      </c>
      <c r="C34" s="13">
        <f>'[1]миграция  декабрь 2022'!O93</f>
        <v>7127.1093010456798</v>
      </c>
      <c r="D34" s="13">
        <f>'[1]миграция  декабрь 2022'!Q91</f>
        <v>2751</v>
      </c>
      <c r="E34" s="17">
        <f t="shared" si="0"/>
        <v>30.280682443588329</v>
      </c>
      <c r="F34" s="13">
        <f>'[1]миграция  декабрь 2022'!R91</f>
        <v>6334</v>
      </c>
      <c r="G34" s="17">
        <f t="shared" si="1"/>
        <v>69.719317556411667</v>
      </c>
      <c r="H34" s="22"/>
    </row>
    <row r="35" spans="1:8" s="16" customFormat="1" ht="22.5" customHeight="1" x14ac:dyDescent="0.3">
      <c r="A35" s="11" t="s">
        <v>39</v>
      </c>
      <c r="B35" s="11">
        <f>SUM(B36:B39)</f>
        <v>33044</v>
      </c>
      <c r="C35" s="11">
        <f>'[1]миграция  декабрь 2022'!O96</f>
        <v>7308.844843239317</v>
      </c>
      <c r="D35" s="11">
        <f>SUM(D36:D39)</f>
        <v>4926</v>
      </c>
      <c r="E35" s="11">
        <f t="shared" si="0"/>
        <v>14.907396199007383</v>
      </c>
      <c r="F35" s="11">
        <f>SUM(F36:F39)</f>
        <v>28118</v>
      </c>
      <c r="G35" s="11">
        <f t="shared" si="1"/>
        <v>85.09260380099262</v>
      </c>
      <c r="H35" s="15"/>
    </row>
    <row r="36" spans="1:8" s="25" customFormat="1" ht="22.5" customHeight="1" x14ac:dyDescent="0.3">
      <c r="A36" s="13" t="s">
        <v>40</v>
      </c>
      <c r="B36" s="13">
        <f>'[1]миграция  декабрь 2022'!O97</f>
        <v>7367</v>
      </c>
      <c r="C36" s="13">
        <f>'[1]миграция  декабрь 2022'!O99</f>
        <v>7274.6025519207278</v>
      </c>
      <c r="D36" s="13">
        <f>'[1]миграция  декабрь 2022'!Q97</f>
        <v>1109</v>
      </c>
      <c r="E36" s="13">
        <f t="shared" si="0"/>
        <v>15.053617483371792</v>
      </c>
      <c r="F36" s="13">
        <f>'[1]миграция  декабрь 2022'!R97</f>
        <v>6258</v>
      </c>
      <c r="G36" s="13">
        <f t="shared" si="1"/>
        <v>84.946382516628205</v>
      </c>
      <c r="H36" s="24"/>
    </row>
    <row r="37" spans="1:8" s="25" customFormat="1" ht="22.5" customHeight="1" x14ac:dyDescent="0.3">
      <c r="A37" s="13" t="s">
        <v>41</v>
      </c>
      <c r="B37" s="13">
        <f>'[1]миграция  декабрь 2022'!O100</f>
        <v>8248</v>
      </c>
      <c r="C37" s="13">
        <f>'[1]миграция  декабрь 2022'!O102</f>
        <v>7108.4512609117364</v>
      </c>
      <c r="D37" s="13">
        <f>'[1]миграция  декабрь 2022'!Q100</f>
        <v>1378</v>
      </c>
      <c r="E37" s="13">
        <f t="shared" si="0"/>
        <v>16.707080504364693</v>
      </c>
      <c r="F37" s="13">
        <f>'[1]миграция  декабрь 2022'!R100</f>
        <v>6870</v>
      </c>
      <c r="G37" s="13">
        <f t="shared" si="1"/>
        <v>83.292919495635303</v>
      </c>
      <c r="H37" s="24"/>
    </row>
    <row r="38" spans="1:8" s="16" customFormat="1" ht="22.5" customHeight="1" x14ac:dyDescent="0.3">
      <c r="A38" s="13" t="s">
        <v>42</v>
      </c>
      <c r="B38" s="13">
        <f>'[1]миграция  декабрь 2022'!O103</f>
        <v>3966</v>
      </c>
      <c r="C38" s="13">
        <f>'[1]миграция  декабрь 2022'!O105</f>
        <v>7101.6737266767523</v>
      </c>
      <c r="D38" s="13">
        <f>'[1]миграция  декабрь 2022'!Q103</f>
        <v>833</v>
      </c>
      <c r="E38" s="17">
        <f t="shared" si="0"/>
        <v>21.003530005042865</v>
      </c>
      <c r="F38" s="13">
        <f>'[1]миграция  декабрь 2022'!R103</f>
        <v>3133</v>
      </c>
      <c r="G38" s="17">
        <f t="shared" si="1"/>
        <v>78.996469994957124</v>
      </c>
      <c r="H38" s="15"/>
    </row>
    <row r="39" spans="1:8" s="25" customFormat="1" ht="22.5" customHeight="1" x14ac:dyDescent="0.3">
      <c r="A39" s="17" t="s">
        <v>43</v>
      </c>
      <c r="B39" s="13">
        <f>'[1]миграция  декабрь 2022'!O106</f>
        <v>13463</v>
      </c>
      <c r="C39" s="13">
        <f>'[1]миграция  декабрь 2022'!O108</f>
        <v>7511.3814157320066</v>
      </c>
      <c r="D39" s="13">
        <f>'[1]миграция  декабрь 2022'!Q106</f>
        <v>1606</v>
      </c>
      <c r="E39" s="17">
        <f t="shared" si="0"/>
        <v>11.928990566738468</v>
      </c>
      <c r="F39" s="13">
        <f>'[1]миграция  декабрь 2022'!R106</f>
        <v>11857</v>
      </c>
      <c r="G39" s="17">
        <f t="shared" si="1"/>
        <v>88.071009433261523</v>
      </c>
      <c r="H39" s="24"/>
    </row>
    <row r="40" spans="1:8" ht="22.5" customHeight="1" x14ac:dyDescent="0.3">
      <c r="A40" s="26" t="s">
        <v>44</v>
      </c>
      <c r="B40" s="26">
        <f>'[1]миграция  декабрь 2022'!O109</f>
        <v>27297</v>
      </c>
      <c r="C40" s="26">
        <f>'[1]миграция  декабрь 2022'!O111</f>
        <v>7503.6210938931017</v>
      </c>
      <c r="D40" s="26">
        <f>'[1]миграция  декабрь 2022'!Q109</f>
        <v>8913</v>
      </c>
      <c r="E40" s="26">
        <f t="shared" si="0"/>
        <v>32.651939773601498</v>
      </c>
      <c r="F40" s="26">
        <f>'[1]миграция  декабрь 2022'!R109</f>
        <v>18384</v>
      </c>
      <c r="G40" s="26">
        <f t="shared" si="1"/>
        <v>67.348060226398516</v>
      </c>
      <c r="H40" s="14"/>
    </row>
    <row r="41" spans="1:8" s="16" customFormat="1" ht="22.5" customHeight="1" x14ac:dyDescent="0.3">
      <c r="A41" s="11" t="s">
        <v>45</v>
      </c>
      <c r="B41" s="11">
        <f>SUM(B42:B48)</f>
        <v>147061</v>
      </c>
      <c r="C41" s="11">
        <f>'[1]миграция  декабрь 2022'!O114</f>
        <v>7257.7728901612254</v>
      </c>
      <c r="D41" s="11">
        <f>SUM(D42:D48)</f>
        <v>35806</v>
      </c>
      <c r="E41" s="11">
        <f t="shared" si="0"/>
        <v>24.347719653749124</v>
      </c>
      <c r="F41" s="11">
        <f>SUM(F42:F48)</f>
        <v>111255</v>
      </c>
      <c r="G41" s="11">
        <f t="shared" si="1"/>
        <v>75.652280346250876</v>
      </c>
      <c r="H41" s="15"/>
    </row>
    <row r="42" spans="1:8" s="25" customFormat="1" ht="22.5" customHeight="1" x14ac:dyDescent="0.3">
      <c r="A42" s="13" t="s">
        <v>46</v>
      </c>
      <c r="B42" s="13">
        <f>'[1]миграция  декабрь 2022'!O115</f>
        <v>11576</v>
      </c>
      <c r="C42" s="13">
        <f>'[1]миграция  декабрь 2022'!O117</f>
        <v>8043.938320663442</v>
      </c>
      <c r="D42" s="13">
        <f>'[1]миграция  декабрь 2022'!Q115</f>
        <v>3168</v>
      </c>
      <c r="E42" s="13">
        <f t="shared" si="0"/>
        <v>27.366966136834829</v>
      </c>
      <c r="F42" s="13">
        <f>'[1]миграция  декабрь 2022'!R115</f>
        <v>8408</v>
      </c>
      <c r="G42" s="13">
        <f t="shared" si="1"/>
        <v>72.633033863165167</v>
      </c>
      <c r="H42" s="24"/>
    </row>
    <row r="43" spans="1:8" s="24" customFormat="1" ht="22.5" customHeight="1" x14ac:dyDescent="0.3">
      <c r="A43" s="13" t="s">
        <v>47</v>
      </c>
      <c r="B43" s="13">
        <f>'[1]миграция  декабрь 2022'!O118</f>
        <v>16019</v>
      </c>
      <c r="C43" s="13">
        <f>'[1]миграция  декабрь 2022'!O120</f>
        <v>7119.4683812972098</v>
      </c>
      <c r="D43" s="13">
        <f>'[1]миграция  декабрь 2022'!Q118</f>
        <v>3732</v>
      </c>
      <c r="E43" s="13">
        <f t="shared" si="0"/>
        <v>23.297334415381734</v>
      </c>
      <c r="F43" s="13">
        <f>'[1]миграция  декабрь 2022'!R118</f>
        <v>12287</v>
      </c>
      <c r="G43" s="13">
        <f t="shared" si="1"/>
        <v>76.702665584618273</v>
      </c>
    </row>
    <row r="44" spans="1:8" s="24" customFormat="1" ht="22.5" customHeight="1" x14ac:dyDescent="0.3">
      <c r="A44" s="13" t="s">
        <v>48</v>
      </c>
      <c r="B44" s="13">
        <f>'[1]миграция  декабрь 2022'!O121</f>
        <v>11930</v>
      </c>
      <c r="C44" s="13">
        <f>'[1]миграция  декабрь 2022'!O123</f>
        <v>7839.9827326068735</v>
      </c>
      <c r="D44" s="13">
        <f>'[1]миграция  декабрь 2022'!Q121</f>
        <v>3328</v>
      </c>
      <c r="E44" s="13">
        <f t="shared" si="0"/>
        <v>27.896060352053649</v>
      </c>
      <c r="F44" s="13">
        <f>'[1]миграция  декабрь 2022'!R121</f>
        <v>8602</v>
      </c>
      <c r="G44" s="13">
        <f t="shared" si="1"/>
        <v>72.103939647946362</v>
      </c>
    </row>
    <row r="45" spans="1:8" s="16" customFormat="1" ht="22.5" customHeight="1" x14ac:dyDescent="0.3">
      <c r="A45" s="13" t="s">
        <v>49</v>
      </c>
      <c r="B45" s="13">
        <f>'[1]миграция  декабрь 2022'!O124</f>
        <v>44257</v>
      </c>
      <c r="C45" s="13">
        <f>'[1]миграция  декабрь 2022'!O126</f>
        <v>6858.7550218044607</v>
      </c>
      <c r="D45" s="13">
        <f>'[1]миграция  декабрь 2022'!Q124</f>
        <v>11465</v>
      </c>
      <c r="E45" s="13">
        <f t="shared" si="0"/>
        <v>25.905506473552208</v>
      </c>
      <c r="F45" s="13">
        <f>'[1]миграция  декабрь 2022'!R124</f>
        <v>32792</v>
      </c>
      <c r="G45" s="13">
        <f t="shared" si="1"/>
        <v>74.094493526447792</v>
      </c>
      <c r="H45" s="15"/>
    </row>
    <row r="46" spans="1:8" s="25" customFormat="1" ht="22.5" customHeight="1" x14ac:dyDescent="0.3">
      <c r="A46" s="13" t="s">
        <v>50</v>
      </c>
      <c r="B46" s="13">
        <f>'[1]миграция  декабрь 2022'!O127</f>
        <v>30237</v>
      </c>
      <c r="C46" s="13">
        <f>'[1]миграция  декабрь 2022'!O129</f>
        <v>7365.4495485663256</v>
      </c>
      <c r="D46" s="13">
        <f>'[1]миграция  декабрь 2022'!Q127</f>
        <v>5032</v>
      </c>
      <c r="E46" s="13">
        <f t="shared" si="0"/>
        <v>16.64186261864603</v>
      </c>
      <c r="F46" s="13">
        <f>'[1]миграция  декабрь 2022'!R127</f>
        <v>25205</v>
      </c>
      <c r="G46" s="13">
        <f t="shared" si="1"/>
        <v>83.35813738135397</v>
      </c>
      <c r="H46" s="14"/>
    </row>
    <row r="47" spans="1:8" s="25" customFormat="1" ht="22.5" customHeight="1" x14ac:dyDescent="0.3">
      <c r="A47" s="13" t="s">
        <v>51</v>
      </c>
      <c r="B47" s="13">
        <f>'[1]миграция  декабрь 2022'!O130</f>
        <v>27948</v>
      </c>
      <c r="C47" s="13">
        <f>'[1]миграция  декабрь 2022'!O132</f>
        <v>7070.4532345785028</v>
      </c>
      <c r="D47" s="13">
        <f>'[1]миграция  декабрь 2022'!Q130</f>
        <v>8220</v>
      </c>
      <c r="E47" s="13">
        <f t="shared" si="0"/>
        <v>29.411764705882355</v>
      </c>
      <c r="F47" s="13">
        <f>'[1]миграция  декабрь 2022'!R130</f>
        <v>19728</v>
      </c>
      <c r="G47" s="13">
        <f t="shared" si="1"/>
        <v>70.588235294117652</v>
      </c>
      <c r="H47" s="24"/>
    </row>
    <row r="48" spans="1:8" s="25" customFormat="1" ht="22.5" customHeight="1" x14ac:dyDescent="0.3">
      <c r="A48" s="13" t="s">
        <v>52</v>
      </c>
      <c r="B48" s="13">
        <f>'[1]миграция  декабрь 2022'!O133</f>
        <v>5094</v>
      </c>
      <c r="C48" s="13">
        <f>'[1]миграция  декабрь 2022'!O135</f>
        <v>8397.9004711425205</v>
      </c>
      <c r="D48" s="13">
        <f>'[1]миграция  декабрь 2022'!Q133</f>
        <v>861</v>
      </c>
      <c r="E48" s="13">
        <f t="shared" si="0"/>
        <v>16.902237926972909</v>
      </c>
      <c r="F48" s="13">
        <f>'[1]миграция  декабрь 2022'!R133</f>
        <v>4233</v>
      </c>
      <c r="G48" s="13">
        <f t="shared" si="1"/>
        <v>83.097762073027098</v>
      </c>
      <c r="H48" s="24"/>
    </row>
    <row r="49" spans="1:8" ht="22.5" customHeight="1" x14ac:dyDescent="0.3">
      <c r="A49" s="11" t="s">
        <v>53</v>
      </c>
      <c r="B49" s="11">
        <f>SUM(B50:B54)</f>
        <v>65118</v>
      </c>
      <c r="C49" s="11">
        <f>'[1]миграция  декабрь 2022'!O138</f>
        <v>7554.117233330262</v>
      </c>
      <c r="D49" s="11">
        <f>SUM(D50:D54)</f>
        <v>20985</v>
      </c>
      <c r="E49" s="11">
        <f t="shared" si="0"/>
        <v>32.226112595595687</v>
      </c>
      <c r="F49" s="11">
        <f>SUM(F50:F54)</f>
        <v>44133</v>
      </c>
      <c r="G49" s="11">
        <f t="shared" si="1"/>
        <v>67.773887404404306</v>
      </c>
      <c r="H49" s="14"/>
    </row>
    <row r="50" spans="1:8" s="16" customFormat="1" ht="22.5" customHeight="1" x14ac:dyDescent="0.3">
      <c r="A50" s="13" t="s">
        <v>54</v>
      </c>
      <c r="B50" s="13">
        <f>'[1]миграция  декабрь 2022'!O139</f>
        <v>6842</v>
      </c>
      <c r="C50" s="13">
        <f>'[1]миграция  декабрь 2022'!O141</f>
        <v>7070.820958783981</v>
      </c>
      <c r="D50" s="13">
        <f>'[1]миграция  декабрь 2022'!Q139</f>
        <v>1594</v>
      </c>
      <c r="E50" s="13">
        <f t="shared" si="0"/>
        <v>23.297281496638412</v>
      </c>
      <c r="F50" s="13">
        <f>'[1]миграция  декабрь 2022'!R139</f>
        <v>5248</v>
      </c>
      <c r="G50" s="13">
        <f t="shared" si="1"/>
        <v>76.702718503361595</v>
      </c>
      <c r="H50" s="15"/>
    </row>
    <row r="51" spans="1:8" s="14" customFormat="1" ht="22.5" customHeight="1" x14ac:dyDescent="0.3">
      <c r="A51" s="13" t="s">
        <v>55</v>
      </c>
      <c r="B51" s="13">
        <f>'[1]миграция  декабрь 2022'!O142</f>
        <v>2652</v>
      </c>
      <c r="C51" s="13">
        <f>'[1]миграция  декабрь 2022'!O144</f>
        <v>7705.071644042232</v>
      </c>
      <c r="D51" s="13">
        <f>'[1]миграция  декабрь 2022'!Q142</f>
        <v>856</v>
      </c>
      <c r="E51" s="13">
        <f t="shared" si="0"/>
        <v>32.277526395173453</v>
      </c>
      <c r="F51" s="13">
        <f>'[1]миграция  декабрь 2022'!R142</f>
        <v>1796</v>
      </c>
      <c r="G51" s="13">
        <f t="shared" si="1"/>
        <v>67.722473604826547</v>
      </c>
    </row>
    <row r="52" spans="1:8" s="16" customFormat="1" ht="22.5" customHeight="1" x14ac:dyDescent="0.3">
      <c r="A52" s="13" t="s">
        <v>56</v>
      </c>
      <c r="B52" s="13">
        <f>'[1]миграция  декабрь 2022'!O145</f>
        <v>13877</v>
      </c>
      <c r="C52" s="13">
        <f>'[1]миграция  декабрь 2022'!O147</f>
        <v>7982.2026374576635</v>
      </c>
      <c r="D52" s="13">
        <f>'[1]миграция  декабрь 2022'!Q145</f>
        <v>3409</v>
      </c>
      <c r="E52" s="13">
        <f t="shared" si="0"/>
        <v>24.565828349066802</v>
      </c>
      <c r="F52" s="13">
        <f>'[1]миграция  декабрь 2022'!R145</f>
        <v>10468</v>
      </c>
      <c r="G52" s="13">
        <f t="shared" si="1"/>
        <v>75.434171650933195</v>
      </c>
      <c r="H52" s="15"/>
    </row>
    <row r="53" spans="1:8" s="16" customFormat="1" ht="22.5" customHeight="1" x14ac:dyDescent="0.3">
      <c r="A53" s="13" t="s">
        <v>57</v>
      </c>
      <c r="B53" s="13">
        <f>'[1]миграция  декабрь 2022'!O148</f>
        <v>24058</v>
      </c>
      <c r="C53" s="13">
        <f>'[1]миграция  декабрь 2022'!O150</f>
        <v>7548.1217890098924</v>
      </c>
      <c r="D53" s="13">
        <f>'[1]миграция  декабрь 2022'!Q148</f>
        <v>7772</v>
      </c>
      <c r="E53" s="13">
        <f t="shared" si="0"/>
        <v>32.305262282816528</v>
      </c>
      <c r="F53" s="13">
        <f>'[1]миграция  декабрь 2022'!R148</f>
        <v>16286</v>
      </c>
      <c r="G53" s="13">
        <f t="shared" si="1"/>
        <v>67.694737717183472</v>
      </c>
      <c r="H53" s="15"/>
    </row>
    <row r="54" spans="1:8" s="16" customFormat="1" ht="22.5" customHeight="1" x14ac:dyDescent="0.3">
      <c r="A54" s="13" t="s">
        <v>58</v>
      </c>
      <c r="B54" s="13">
        <f>'[1]миграция  декабрь 2022'!O151</f>
        <v>17689</v>
      </c>
      <c r="C54" s="13">
        <f>'[1]миграция  декабрь 2022'!O153</f>
        <v>7390.7433433207079</v>
      </c>
      <c r="D54" s="13">
        <f>'[1]миграция  декабрь 2022'!Q151</f>
        <v>7354</v>
      </c>
      <c r="E54" s="13">
        <f t="shared" si="0"/>
        <v>41.573859460681781</v>
      </c>
      <c r="F54" s="13">
        <f>'[1]миграция  декабрь 2022'!R151</f>
        <v>10335</v>
      </c>
      <c r="G54" s="13">
        <f t="shared" si="1"/>
        <v>58.426140539318219</v>
      </c>
      <c r="H54" s="15"/>
    </row>
    <row r="55" spans="1:8" s="16" customFormat="1" ht="22.5" customHeight="1" x14ac:dyDescent="0.3">
      <c r="A55" s="11" t="s">
        <v>59</v>
      </c>
      <c r="B55" s="11">
        <f>SUM(B56:B71)</f>
        <v>137502</v>
      </c>
      <c r="C55" s="11">
        <f>'[1]миграция  декабрь 2022'!O156</f>
        <v>7201.3861572922569</v>
      </c>
      <c r="D55" s="11">
        <f>SUM(D56:D71)</f>
        <v>28182</v>
      </c>
      <c r="E55" s="11">
        <f t="shared" si="0"/>
        <v>20.495701880699919</v>
      </c>
      <c r="F55" s="11">
        <f>SUM(F56:F67)</f>
        <v>109320</v>
      </c>
      <c r="G55" s="11">
        <f t="shared" si="1"/>
        <v>79.504298119300088</v>
      </c>
      <c r="H55" s="15"/>
    </row>
    <row r="56" spans="1:8" s="16" customFormat="1" ht="22.5" customHeight="1" x14ac:dyDescent="0.3">
      <c r="A56" s="13" t="s">
        <v>60</v>
      </c>
      <c r="B56" s="13">
        <f>'[1]миграция  декабрь 2022'!O157</f>
        <v>9138</v>
      </c>
      <c r="C56" s="13">
        <f>'[1]миграция  декабрь 2022'!O159</f>
        <v>7594.6709345589843</v>
      </c>
      <c r="D56" s="13">
        <f>'[1]миграция  декабрь 2022'!Q157</f>
        <v>1283</v>
      </c>
      <c r="E56" s="13">
        <f t="shared" si="0"/>
        <v>14.040271394178157</v>
      </c>
      <c r="F56" s="13">
        <f>'[1]миграция  декабрь 2022'!R157</f>
        <v>7855</v>
      </c>
      <c r="G56" s="13">
        <f t="shared" si="1"/>
        <v>85.959728605821837</v>
      </c>
      <c r="H56" s="15"/>
    </row>
    <row r="57" spans="1:8" s="16" customFormat="1" ht="22.5" customHeight="1" x14ac:dyDescent="0.3">
      <c r="A57" s="13" t="s">
        <v>61</v>
      </c>
      <c r="B57" s="13">
        <f>'[1]миграция  декабрь 2022'!O160</f>
        <v>4628</v>
      </c>
      <c r="C57" s="13">
        <f>'[1]миграция  декабрь 2022'!O162</f>
        <v>7633.8381590319796</v>
      </c>
      <c r="D57" s="13">
        <f>'[1]миграция  декабрь 2022'!Q160</f>
        <v>716</v>
      </c>
      <c r="E57" s="13">
        <f t="shared" si="0"/>
        <v>15.471045808124458</v>
      </c>
      <c r="F57" s="13">
        <f>'[1]миграция  декабрь 2022'!R160</f>
        <v>3912</v>
      </c>
      <c r="G57" s="13">
        <f t="shared" si="1"/>
        <v>84.528954191875542</v>
      </c>
      <c r="H57" s="15"/>
    </row>
    <row r="58" spans="1:8" s="16" customFormat="1" ht="22.5" customHeight="1" x14ac:dyDescent="0.3">
      <c r="A58" s="13" t="s">
        <v>62</v>
      </c>
      <c r="B58" s="13">
        <f>'[1]миграция  декабрь 2022'!O163</f>
        <v>3166</v>
      </c>
      <c r="C58" s="13">
        <f>'[1]миграция  декабрь 2022'!O165</f>
        <v>8959.5413771320273</v>
      </c>
      <c r="D58" s="13">
        <f>'[1]миграция  декабрь 2022'!Q163</f>
        <v>190</v>
      </c>
      <c r="E58" s="13">
        <f t="shared" si="0"/>
        <v>6.0012634238787115</v>
      </c>
      <c r="F58" s="13">
        <f>'[1]миграция  декабрь 2022'!R163</f>
        <v>2976</v>
      </c>
      <c r="G58" s="13">
        <f t="shared" si="1"/>
        <v>93.998736576121289</v>
      </c>
      <c r="H58" s="24"/>
    </row>
    <row r="59" spans="1:8" s="16" customFormat="1" ht="22.5" customHeight="1" x14ac:dyDescent="0.3">
      <c r="A59" s="13" t="s">
        <v>63</v>
      </c>
      <c r="B59" s="13">
        <f>'[1]миграция  декабрь 2022'!O166</f>
        <v>3305</v>
      </c>
      <c r="C59" s="13">
        <f>'[1]миграция  декабрь 2022'!O168</f>
        <v>8121.1706505295006</v>
      </c>
      <c r="D59" s="13">
        <f>'[1]миграция  декабрь 2022'!Q166</f>
        <v>640</v>
      </c>
      <c r="E59" s="27">
        <f t="shared" si="0"/>
        <v>19.364599092284418</v>
      </c>
      <c r="F59" s="13">
        <f>'[1]миграция  декабрь 2022'!R166</f>
        <v>2665</v>
      </c>
      <c r="G59" s="27">
        <f t="shared" si="1"/>
        <v>80.635400907715578</v>
      </c>
      <c r="H59" s="22"/>
    </row>
    <row r="60" spans="1:8" ht="22.5" customHeight="1" x14ac:dyDescent="0.3">
      <c r="A60" s="13" t="s">
        <v>64</v>
      </c>
      <c r="B60" s="13">
        <f>'[1]миграция  декабрь 2022'!O169</f>
        <v>12970</v>
      </c>
      <c r="C60" s="13">
        <f>'[1]миграция  декабрь 2022'!O171</f>
        <v>7022.361526599846</v>
      </c>
      <c r="D60" s="13">
        <f>'[1]миграция  декабрь 2022'!Q169</f>
        <v>2978</v>
      </c>
      <c r="E60" s="13">
        <f t="shared" si="0"/>
        <v>22.960678488820356</v>
      </c>
      <c r="F60" s="13">
        <f>'[1]миграция  декабрь 2022'!R169</f>
        <v>9992</v>
      </c>
      <c r="G60" s="13">
        <f t="shared" si="1"/>
        <v>77.039321511179651</v>
      </c>
      <c r="H60" s="14"/>
    </row>
    <row r="61" spans="1:8" s="16" customFormat="1" ht="22.5" customHeight="1" x14ac:dyDescent="0.3">
      <c r="A61" s="13" t="s">
        <v>65</v>
      </c>
      <c r="B61" s="13">
        <f>'[1]миграция  декабрь 2022'!O172</f>
        <v>16251</v>
      </c>
      <c r="C61" s="13">
        <f>'[1]миграция  декабрь 2022'!O174</f>
        <v>7171.7378007507232</v>
      </c>
      <c r="D61" s="13">
        <f>'[1]миграция  декабрь 2022'!Q172</f>
        <v>4524</v>
      </c>
      <c r="E61" s="13">
        <f t="shared" si="0"/>
        <v>27.838286874653868</v>
      </c>
      <c r="F61" s="13">
        <f>'[1]миграция  декабрь 2022'!R172</f>
        <v>11727</v>
      </c>
      <c r="G61" s="13">
        <f t="shared" si="1"/>
        <v>72.161713125346125</v>
      </c>
      <c r="H61" s="15"/>
    </row>
    <row r="62" spans="1:8" s="16" customFormat="1" ht="22.5" customHeight="1" x14ac:dyDescent="0.3">
      <c r="A62" s="13" t="s">
        <v>66</v>
      </c>
      <c r="B62" s="13">
        <f>'[1]миграция  декабрь 2022'!O175</f>
        <v>17992</v>
      </c>
      <c r="C62" s="13">
        <f>'[1]миграция  декабрь 2022'!O177</f>
        <v>6764.4206869719874</v>
      </c>
      <c r="D62" s="13">
        <f>'[1]миграция  декабрь 2022'!Q175</f>
        <v>4362</v>
      </c>
      <c r="E62" s="13">
        <f t="shared" si="0"/>
        <v>24.244108492663404</v>
      </c>
      <c r="F62" s="13">
        <f>'[1]миграция  декабрь 2022'!R175</f>
        <v>13630</v>
      </c>
      <c r="G62" s="13">
        <f t="shared" si="1"/>
        <v>75.755891507336599</v>
      </c>
      <c r="H62" s="15"/>
    </row>
    <row r="63" spans="1:8" s="16" customFormat="1" ht="22.5" customHeight="1" x14ac:dyDescent="0.3">
      <c r="A63" s="13" t="s">
        <v>67</v>
      </c>
      <c r="B63" s="13">
        <f>'[1]миграция  декабрь 2022'!O178</f>
        <v>16380</v>
      </c>
      <c r="C63" s="13">
        <f>'[1]миграция  декабрь 2022'!O180</f>
        <v>6903.1996947496946</v>
      </c>
      <c r="D63" s="13">
        <f>'[1]миграция  декабрь 2022'!Q178</f>
        <v>2791</v>
      </c>
      <c r="E63" s="13">
        <f t="shared" si="0"/>
        <v>17.039072039072039</v>
      </c>
      <c r="F63" s="13">
        <f>'[1]миграция  декабрь 2022'!R178</f>
        <v>13589</v>
      </c>
      <c r="G63" s="13">
        <f t="shared" si="1"/>
        <v>82.960927960927961</v>
      </c>
      <c r="H63" s="15"/>
    </row>
    <row r="64" spans="1:8" ht="22.5" customHeight="1" x14ac:dyDescent="0.3">
      <c r="A64" s="13" t="s">
        <v>68</v>
      </c>
      <c r="B64" s="13">
        <f>'[1]миграция  декабрь 2022'!O181</f>
        <v>3705</v>
      </c>
      <c r="C64" s="13">
        <f>'[1]миграция  декабрь 2022'!O183</f>
        <v>7960.9238866396763</v>
      </c>
      <c r="D64" s="13">
        <f>'[1]миграция  декабрь 2022'!Q181</f>
        <v>670</v>
      </c>
      <c r="E64" s="13">
        <f t="shared" si="0"/>
        <v>18.083670715249664</v>
      </c>
      <c r="F64" s="13">
        <f>'[1]миграция  декабрь 2022'!R181</f>
        <v>3035</v>
      </c>
      <c r="G64" s="13">
        <f t="shared" si="1"/>
        <v>81.916329284750333</v>
      </c>
      <c r="H64" s="21"/>
    </row>
    <row r="65" spans="1:8" ht="22.5" customHeight="1" x14ac:dyDescent="0.3">
      <c r="A65" s="13" t="s">
        <v>69</v>
      </c>
      <c r="B65" s="13">
        <f>'[1]миграция  декабрь 2022'!O184</f>
        <v>12996</v>
      </c>
      <c r="C65" s="13">
        <f>'[1]миграция  декабрь 2022'!O186</f>
        <v>7275.8424130501689</v>
      </c>
      <c r="D65" s="13">
        <f>'[1]миграция  декабрь 2022'!Q184</f>
        <v>2859</v>
      </c>
      <c r="E65" s="17">
        <f t="shared" si="0"/>
        <v>21.999076638965835</v>
      </c>
      <c r="F65" s="13">
        <f>'[1]миграция  декабрь 2022'!R184</f>
        <v>10137</v>
      </c>
      <c r="G65" s="17">
        <f t="shared" si="1"/>
        <v>78.000923361034168</v>
      </c>
      <c r="H65" s="21"/>
    </row>
    <row r="66" spans="1:8" s="16" customFormat="1" ht="22.5" customHeight="1" x14ac:dyDescent="0.3">
      <c r="A66" s="13" t="s">
        <v>70</v>
      </c>
      <c r="B66" s="13">
        <f>'[1]миграция  декабрь 2022'!O187</f>
        <v>33494</v>
      </c>
      <c r="C66" s="13">
        <f>'[1]миграция  декабрь 2022'!O189</f>
        <v>7021.4555442765868</v>
      </c>
      <c r="D66" s="13">
        <f>'[1]миграция  декабрь 2022'!Q187</f>
        <v>6222</v>
      </c>
      <c r="E66" s="13">
        <f t="shared" si="0"/>
        <v>18.576461455783125</v>
      </c>
      <c r="F66" s="13">
        <f>'[1]миграция  декабрь 2022'!R187</f>
        <v>27272</v>
      </c>
      <c r="G66" s="13">
        <f t="shared" si="1"/>
        <v>81.423538544216882</v>
      </c>
      <c r="H66" s="15"/>
    </row>
    <row r="67" spans="1:8" s="16" customFormat="1" ht="22.5" customHeight="1" x14ac:dyDescent="0.3">
      <c r="A67" s="13" t="s">
        <v>71</v>
      </c>
      <c r="B67" s="13">
        <f>'[1]миграция  декабрь 2022'!O190</f>
        <v>3477</v>
      </c>
      <c r="C67" s="13">
        <f>'[1]миграция  декабрь 2022'!O192</f>
        <v>8234.8591889559957</v>
      </c>
      <c r="D67" s="13">
        <f>'[1]миграция  декабрь 2022'!Q190</f>
        <v>947</v>
      </c>
      <c r="E67" s="13">
        <f t="shared" si="0"/>
        <v>27.236123094621799</v>
      </c>
      <c r="F67" s="13">
        <f>'[1]миграция  декабрь 2022'!R190</f>
        <v>2530</v>
      </c>
      <c r="G67" s="13">
        <f t="shared" si="1"/>
        <v>72.763876905378197</v>
      </c>
      <c r="H67" s="15"/>
    </row>
    <row r="69" spans="1:8" ht="19.5" x14ac:dyDescent="0.3">
      <c r="A69" s="28"/>
      <c r="B69" s="28"/>
      <c r="C69" s="28"/>
      <c r="D69" s="29"/>
      <c r="E69" s="30"/>
      <c r="F69" s="30"/>
      <c r="G69" s="30"/>
    </row>
    <row r="70" spans="1:8" ht="23.25" x14ac:dyDescent="0.35">
      <c r="A70" s="31"/>
      <c r="B70" s="31"/>
      <c r="C70" s="31"/>
      <c r="D70" s="32"/>
      <c r="E70" s="33"/>
      <c r="F70" s="33"/>
      <c r="G70" s="33"/>
    </row>
  </sheetData>
  <autoFilter ref="A5:G67"/>
  <mergeCells count="12">
    <mergeCell ref="A69:C69"/>
    <mergeCell ref="E69:G69"/>
    <mergeCell ref="A70:C70"/>
    <mergeCell ref="E70:G70"/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19685039370078741" right="0.19685039370078741" top="3.937007874015748E-2" bottom="0" header="0.11811023622047245" footer="0.11811023622047245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почта-банк 2022 (2)</vt:lpstr>
      <vt:lpstr>'почта-банк 2022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2023-12-22T09:26:21Z</dcterms:created>
  <dcterms:modified xsi:type="dcterms:W3CDTF">2023-12-22T09:26:45Z</dcterms:modified>
</cp:coreProperties>
</file>