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Final reports\4 продукт\Наборы МФ\36_Выплаты денежных средств для проведения операционной деятельности\"/>
    </mc:Choice>
  </mc:AlternateContent>
  <xr:revisionPtr revIDLastSave="13" documentId="11_AD4DF75460589B3ACB7284DBD79C525C5ADEDD91" xr6:coauthVersionLast="45" xr6:coauthVersionMax="45" xr10:uidLastSave="{3570A6B0-703E-4B34-B974-8DE728EB4EB3}"/>
  <bookViews>
    <workbookView xWindow="-108" yWindow="-108" windowWidth="23256" windowHeight="127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8" i="1" l="1"/>
  <c r="D518" i="1"/>
  <c r="C518" i="1"/>
  <c r="E517" i="1"/>
  <c r="C517" i="1"/>
  <c r="D515" i="1"/>
  <c r="C515" i="1"/>
  <c r="G334" i="1"/>
  <c r="D333" i="1"/>
  <c r="D517" i="1" s="1"/>
  <c r="C333" i="1"/>
  <c r="D53" i="1"/>
  <c r="C53" i="1"/>
  <c r="D3" i="1"/>
  <c r="C3" i="1"/>
  <c r="G333" i="1" l="1"/>
</calcChain>
</file>

<file path=xl/sharedStrings.xml><?xml version="1.0" encoding="utf-8"?>
<sst xmlns="http://schemas.openxmlformats.org/spreadsheetml/2006/main" count="1164" uniqueCount="362">
  <si>
    <t>Наименование показателей</t>
  </si>
  <si>
    <t>Государственный бюджет</t>
  </si>
  <si>
    <t>Республиканский бюджет</t>
  </si>
  <si>
    <t>Местный бюджет</t>
  </si>
  <si>
    <t>0</t>
  </si>
  <si>
    <t>Выравнивающие трансферты</t>
  </si>
  <si>
    <t>Целевые трансферты</t>
  </si>
  <si>
    <t>Проценты</t>
  </si>
  <si>
    <t>Коды экономической классификации</t>
  </si>
  <si>
    <t>701 Государственные службы общего назначения</t>
  </si>
  <si>
    <t>Всего расходов</t>
  </si>
  <si>
    <t>За счет бюджетных средств</t>
  </si>
  <si>
    <t>2</t>
  </si>
  <si>
    <t>Оплата труда работников</t>
  </si>
  <si>
    <t>21</t>
  </si>
  <si>
    <t xml:space="preserve">Заработная плата </t>
  </si>
  <si>
    <t>211</t>
  </si>
  <si>
    <t>2111</t>
  </si>
  <si>
    <t>Взносы/отчисления на социальные нужды</t>
  </si>
  <si>
    <t>212</t>
  </si>
  <si>
    <t>Взносы в Социальный фонд</t>
  </si>
  <si>
    <t>2121</t>
  </si>
  <si>
    <t>Приобретение и использование товаров и услуг</t>
  </si>
  <si>
    <t>22</t>
  </si>
  <si>
    <t>Использование товаров и услуг</t>
  </si>
  <si>
    <t>221</t>
  </si>
  <si>
    <t>Расходы на служебные поездки</t>
  </si>
  <si>
    <t>2211</t>
  </si>
  <si>
    <t>Услуги связи</t>
  </si>
  <si>
    <t>2212</t>
  </si>
  <si>
    <t xml:space="preserve">Арендная плата </t>
  </si>
  <si>
    <t>2213</t>
  </si>
  <si>
    <t>Транспортные услуги</t>
  </si>
  <si>
    <t>2214</t>
  </si>
  <si>
    <t>Приобретение прочих товаров и услуг</t>
  </si>
  <si>
    <t>2215</t>
  </si>
  <si>
    <t>Приобретение медицинских товаров и услуг</t>
  </si>
  <si>
    <t>2217</t>
  </si>
  <si>
    <t>Приобретение продуктов питания</t>
  </si>
  <si>
    <t>2218</t>
  </si>
  <si>
    <t>Приобретение товаров и услуг</t>
  </si>
  <si>
    <t>222</t>
  </si>
  <si>
    <t>Расходы на текущий ремонт имущества</t>
  </si>
  <si>
    <t>2221</t>
  </si>
  <si>
    <t>Приобретение предметов и материалов для текущих хозяйственных целей</t>
  </si>
  <si>
    <t>2222</t>
  </si>
  <si>
    <t>Приобретение, пошив и ремонт предметов вещевого имущества и другого форменного и специального обмундирования</t>
  </si>
  <si>
    <t>2223</t>
  </si>
  <si>
    <t>Приобретение угля и других видов топлива</t>
  </si>
  <si>
    <t>2224</t>
  </si>
  <si>
    <t>Приобретение услуг охраны</t>
  </si>
  <si>
    <t>2225</t>
  </si>
  <si>
    <t xml:space="preserve">Коммунальные услуги  </t>
  </si>
  <si>
    <t>223</t>
  </si>
  <si>
    <t>2231</t>
  </si>
  <si>
    <t>Плата за прочие коммунальные услуги</t>
  </si>
  <si>
    <t>2235</t>
  </si>
  <si>
    <t>24</t>
  </si>
  <si>
    <t>Проценты нерезидентам</t>
  </si>
  <si>
    <t>241</t>
  </si>
  <si>
    <t>Выплата процентов по кредитам и займам, полученным от иностранных государств и международных организаций</t>
  </si>
  <si>
    <t>2411</t>
  </si>
  <si>
    <t>Проценты резидентам, кроме сектора госуправления</t>
  </si>
  <si>
    <t>242</t>
  </si>
  <si>
    <t>Выплата процентов по государственным ценным бумагам</t>
  </si>
  <si>
    <t>2421</t>
  </si>
  <si>
    <t>Погашение задолженности населению по индексированным суммам</t>
  </si>
  <si>
    <t>2422</t>
  </si>
  <si>
    <t xml:space="preserve">Субсидии </t>
  </si>
  <si>
    <t>25</t>
  </si>
  <si>
    <t>Cубсидии государственным предприятиям</t>
  </si>
  <si>
    <t>251</t>
  </si>
  <si>
    <t>Субсидии нефинансовым государственным предприятиям</t>
  </si>
  <si>
    <t>2511</t>
  </si>
  <si>
    <t>Субсидии финансовым государственным предприятиям</t>
  </si>
  <si>
    <t>2512</t>
  </si>
  <si>
    <t xml:space="preserve">Гранты и взносы </t>
  </si>
  <si>
    <t>26</t>
  </si>
  <si>
    <t>Гранты международным организациям</t>
  </si>
  <si>
    <t>262</t>
  </si>
  <si>
    <t>Текущие взносы международным организациям</t>
  </si>
  <si>
    <t>2621</t>
  </si>
  <si>
    <t>Гранты другим единицам сектора государственного управления</t>
  </si>
  <si>
    <t>263</t>
  </si>
  <si>
    <t>Текущие гранты другим единицам сектора государственного управления</t>
  </si>
  <si>
    <t>2631</t>
  </si>
  <si>
    <t xml:space="preserve">Социальные пособия и выплаты </t>
  </si>
  <si>
    <t>27</t>
  </si>
  <si>
    <t>Пособия по социальному обеспечению</t>
  </si>
  <si>
    <t>271</t>
  </si>
  <si>
    <t>2711</t>
  </si>
  <si>
    <t>Пособия по социальной помощи населению</t>
  </si>
  <si>
    <t>272</t>
  </si>
  <si>
    <t>2721</t>
  </si>
  <si>
    <t>Другие расходы</t>
  </si>
  <si>
    <t>28</t>
  </si>
  <si>
    <t xml:space="preserve">Различные прочие расходы </t>
  </si>
  <si>
    <t>282</t>
  </si>
  <si>
    <t>Другие неклассифицированные расходы</t>
  </si>
  <si>
    <t>2821</t>
  </si>
  <si>
    <t>Исполнение решений суда</t>
  </si>
  <si>
    <t>2823</t>
  </si>
  <si>
    <t>Резервные фонды</t>
  </si>
  <si>
    <t>2824</t>
  </si>
  <si>
    <t>За счёт специальных средств</t>
  </si>
  <si>
    <t>в т,ч, Спецсредства загранучреждений МИД</t>
  </si>
  <si>
    <t>702,703 Оборона Общественный порядок и безопасность</t>
  </si>
  <si>
    <t>704 Экономические вопросы</t>
  </si>
  <si>
    <t xml:space="preserve">Расходы на оплату услуг банков </t>
  </si>
  <si>
    <t>2226</t>
  </si>
  <si>
    <t>705 Охрана окружающей среды</t>
  </si>
  <si>
    <t>706 Жилищные и коммунальные услуги</t>
  </si>
  <si>
    <t>Проценты другим единицам сектора госуправления</t>
  </si>
  <si>
    <t>243</t>
  </si>
  <si>
    <t>Выплата процентов другим единицам сектора госуправления</t>
  </si>
  <si>
    <t>2431</t>
  </si>
  <si>
    <t>Субсидии частным предприятиям</t>
  </si>
  <si>
    <t>252</t>
  </si>
  <si>
    <t xml:space="preserve">Субсидии нефинансовым частным предприятиям и предпринимателям </t>
  </si>
  <si>
    <t>2521</t>
  </si>
  <si>
    <t>707 Здравоохранение</t>
  </si>
  <si>
    <t>Расходы, представленные единой статьей в системе здравоохранения</t>
  </si>
  <si>
    <t>2216</t>
  </si>
  <si>
    <t>708 Отдых, культура и религия</t>
  </si>
  <si>
    <t>709 Образование</t>
  </si>
  <si>
    <t>Расходы, представленные единой статьей в системе высшего профессионального образования</t>
  </si>
  <si>
    <t>2219</t>
  </si>
  <si>
    <t>710 Социальная защита</t>
  </si>
  <si>
    <t>Расходы по оплате услуг по выплате пенсий и пособий</t>
  </si>
  <si>
    <t>2227</t>
  </si>
  <si>
    <t>Итого по всем разделам</t>
  </si>
  <si>
    <t xml:space="preserve">Основная заработная плата </t>
  </si>
  <si>
    <t>21111100</t>
  </si>
  <si>
    <t>Надбавки</t>
  </si>
  <si>
    <t>21111200</t>
  </si>
  <si>
    <t>Дополнительные  выплаты и компенсации</t>
  </si>
  <si>
    <t>21111300</t>
  </si>
  <si>
    <t>Работники, нанятые по контракту или на временной основе</t>
  </si>
  <si>
    <t>21112100</t>
  </si>
  <si>
    <t>Страховые взносы в пенсионный фонд, фонд обязательного медицинского страхования, фонд оздоровления трудящихся</t>
  </si>
  <si>
    <t>21211100</t>
  </si>
  <si>
    <t>Транспортные расходы</t>
  </si>
  <si>
    <t>22111100</t>
  </si>
  <si>
    <t>Гостиничные расходы</t>
  </si>
  <si>
    <t>22111200</t>
  </si>
  <si>
    <t>Суточные расходы</t>
  </si>
  <si>
    <t>22111300</t>
  </si>
  <si>
    <t>22112100</t>
  </si>
  <si>
    <t>22112200</t>
  </si>
  <si>
    <t>22112300</t>
  </si>
  <si>
    <t>Услуги телефонной и факсимильной связи</t>
  </si>
  <si>
    <t>22122100</t>
  </si>
  <si>
    <t>Услуги сотовой связи</t>
  </si>
  <si>
    <t>22122200</t>
  </si>
  <si>
    <t>Услуги фельдъегерской связи</t>
  </si>
  <si>
    <t>22122300</t>
  </si>
  <si>
    <t>Услуги почтовой связи</t>
  </si>
  <si>
    <t>22122400</t>
  </si>
  <si>
    <t>Плата за услуги по трансляции телерадиопрограмм</t>
  </si>
  <si>
    <t>22122500</t>
  </si>
  <si>
    <t>Прочие услуги связи</t>
  </si>
  <si>
    <t>22122900</t>
  </si>
  <si>
    <t xml:space="preserve">Аренда зданий и помещений </t>
  </si>
  <si>
    <t>22131100</t>
  </si>
  <si>
    <t>Аренда оборудования и инвентаря</t>
  </si>
  <si>
    <t>22131200</t>
  </si>
  <si>
    <t xml:space="preserve">Аренда транспортных средств </t>
  </si>
  <si>
    <t>22131300</t>
  </si>
  <si>
    <t>Аренда прочего имущества</t>
  </si>
  <si>
    <t>22131900</t>
  </si>
  <si>
    <t xml:space="preserve">Бензин, дизель и прочее топливо </t>
  </si>
  <si>
    <t>22141100</t>
  </si>
  <si>
    <t>Приобретение запасных частей</t>
  </si>
  <si>
    <t>22141200</t>
  </si>
  <si>
    <t xml:space="preserve">Обслуживание транспортных средств </t>
  </si>
  <si>
    <t>22141300</t>
  </si>
  <si>
    <t>Прочие транспортные услуги</t>
  </si>
  <si>
    <t>22141900</t>
  </si>
  <si>
    <t>Приобретение юридических услуг</t>
  </si>
  <si>
    <t>22151100</t>
  </si>
  <si>
    <t>Приобретение услуг консультантов</t>
  </si>
  <si>
    <t>22151200</t>
  </si>
  <si>
    <t>Услуги в области информационных технологий</t>
  </si>
  <si>
    <t>22151400</t>
  </si>
  <si>
    <t>Приобретение санитарных услуг в содержании зданий и помещений</t>
  </si>
  <si>
    <t>22152100</t>
  </si>
  <si>
    <t>Приобретение услуг по реставрации памятников истории и культуры</t>
  </si>
  <si>
    <t>22152200</t>
  </si>
  <si>
    <t>Приобретение прочих услуг по содержанию зданий, помещений и иного имущества</t>
  </si>
  <si>
    <t>22152900</t>
  </si>
  <si>
    <t>Расходы на обучение государственных служащих, специалистов и населения</t>
  </si>
  <si>
    <t>22153</t>
  </si>
  <si>
    <t>Расходы на обучение государственных служащих</t>
  </si>
  <si>
    <t>22153100</t>
  </si>
  <si>
    <t>Расходы на обучение и переобучение взрослого населения в учебных заведениях профтехобразования на краткосрочной основе</t>
  </si>
  <si>
    <t>22153200</t>
  </si>
  <si>
    <t>Расходы на обучение и переобучение специалистов</t>
  </si>
  <si>
    <t>22153300</t>
  </si>
  <si>
    <t xml:space="preserve">Представительские расходы </t>
  </si>
  <si>
    <t>22154100</t>
  </si>
  <si>
    <t>Расходы за изготовление бланков, медалей, значков</t>
  </si>
  <si>
    <t>22154200</t>
  </si>
  <si>
    <t>Оплата за оказание информационно-коммуникационных услуг</t>
  </si>
  <si>
    <t>22154300</t>
  </si>
  <si>
    <t xml:space="preserve">Прочие расходы, связанные с оплатой прочих услуг  </t>
  </si>
  <si>
    <t>22154900</t>
  </si>
  <si>
    <t>22161100</t>
  </si>
  <si>
    <t>Приобретение медикаментов и  изделий медицинского назначения</t>
  </si>
  <si>
    <t>22171100</t>
  </si>
  <si>
    <t>Приобретение инсулина и инсулиносодержащих препаратов</t>
  </si>
  <si>
    <t>22171200</t>
  </si>
  <si>
    <t>Приобретение ветеринарных средств и препаратов для служебных животных, задействованных в оборонных и правоохранительных органах</t>
  </si>
  <si>
    <t>22171300</t>
  </si>
  <si>
    <t>Расходы на приобретение лабораторных и диагностических исследований</t>
  </si>
  <si>
    <t>22172100</t>
  </si>
  <si>
    <t>22181100</t>
  </si>
  <si>
    <t>Компенсационные выплаты на продукты питания</t>
  </si>
  <si>
    <t>22181200</t>
  </si>
  <si>
    <t>Приобретение корма для служебных животных, задействованных в оборонных и правоохранительных органах</t>
  </si>
  <si>
    <t>22181300</t>
  </si>
  <si>
    <t>Расходы на оплату котлового довольствия,</t>
  </si>
  <si>
    <t>22181400</t>
  </si>
  <si>
    <t>22191100</t>
  </si>
  <si>
    <t>Расходы на текущий ремонт зданий и помещений</t>
  </si>
  <si>
    <t>22211100</t>
  </si>
  <si>
    <t>Расходы на текущий ремонт сооружений</t>
  </si>
  <si>
    <t>22211200</t>
  </si>
  <si>
    <t>Расходы на текущий ремонт оборудования и инвентаря</t>
  </si>
  <si>
    <t>22211300</t>
  </si>
  <si>
    <t>Приобретение оборудования и материалов</t>
  </si>
  <si>
    <t>22221100</t>
  </si>
  <si>
    <t>Прочие приобретение предметов и материалов  для текущих хозяйственных целей</t>
  </si>
  <si>
    <t>22221200</t>
  </si>
  <si>
    <t>22231100</t>
  </si>
  <si>
    <t>Приобретение каменного угля</t>
  </si>
  <si>
    <t>22241100</t>
  </si>
  <si>
    <t>Приобретение других видов топлива</t>
  </si>
  <si>
    <t>22241200</t>
  </si>
  <si>
    <t>Приобретение услуг вневедомственной охраны</t>
  </si>
  <si>
    <t>22251100</t>
  </si>
  <si>
    <t xml:space="preserve">Приобретение прочих охранных услуг  </t>
  </si>
  <si>
    <t>22251900</t>
  </si>
  <si>
    <t>Прочие услуги по выпуску размещению и погашению государственных ценных бумаг</t>
  </si>
  <si>
    <t>22261200</t>
  </si>
  <si>
    <t>Оплата услуг Национального банка, коммерческих банков и финансово-кредитных учреждений по обслуживанию бюджетов бюджетной системы Кыргызской Республики</t>
  </si>
  <si>
    <t>22261300</t>
  </si>
  <si>
    <t>Расходы по оплате услуг коммерческими банками по выплате пенсий и пособий</t>
  </si>
  <si>
    <t>22271100</t>
  </si>
  <si>
    <t>Расходы по оплате услуг  ГП"Кыргызпочтасы" по выплате пенсий и пособий</t>
  </si>
  <si>
    <t>22272100</t>
  </si>
  <si>
    <t>Расходы по оплате услуг  ГП"Кыргызпочтасы" по выплате накопительной части пенсии</t>
  </si>
  <si>
    <t>22272200</t>
  </si>
  <si>
    <t>Плата за воду</t>
  </si>
  <si>
    <t>22311100</t>
  </si>
  <si>
    <t>Плата за электроэнергию</t>
  </si>
  <si>
    <t>22311200</t>
  </si>
  <si>
    <t>Плата за теплоэнергию</t>
  </si>
  <si>
    <t>22311300</t>
  </si>
  <si>
    <t>Плата за газ</t>
  </si>
  <si>
    <t>22311400</t>
  </si>
  <si>
    <t>Плата за пользование лифтом</t>
  </si>
  <si>
    <t>22351100</t>
  </si>
  <si>
    <t>Плата за аренду автостоянок и гаражей</t>
  </si>
  <si>
    <t>22351200</t>
  </si>
  <si>
    <t>22351900</t>
  </si>
  <si>
    <t>24111100</t>
  </si>
  <si>
    <t>Выплата процентов по государственным краткосрочным ценным бумагам</t>
  </si>
  <si>
    <t>24211100</t>
  </si>
  <si>
    <t>Выплата процентов по государственным долгосрочным ценным бумагам</t>
  </si>
  <si>
    <t>24211200</t>
  </si>
  <si>
    <t>24221100</t>
  </si>
  <si>
    <t>24311100</t>
  </si>
  <si>
    <t>25111100</t>
  </si>
  <si>
    <t>25121100</t>
  </si>
  <si>
    <t xml:space="preserve">Субсидии нефинансовым частным предприятиям и предпринимателям  </t>
  </si>
  <si>
    <t>25211100</t>
  </si>
  <si>
    <t>Взносы в международные организации</t>
  </si>
  <si>
    <t>26211100</t>
  </si>
  <si>
    <t>Взносы в интеграционные объединения в рамках СНГ</t>
  </si>
  <si>
    <t>26211200</t>
  </si>
  <si>
    <t>Взносы в ассоциации, союзы органов МСУ КР</t>
  </si>
  <si>
    <t>26211300</t>
  </si>
  <si>
    <t>26311100</t>
  </si>
  <si>
    <t>26311200</t>
  </si>
  <si>
    <t>Базовая часть пенсии по государственному пенсионному социальному страхованию</t>
  </si>
  <si>
    <t>26313100</t>
  </si>
  <si>
    <t>Льготные пенсии за работу в условиях высокогорья</t>
  </si>
  <si>
    <t>26313210</t>
  </si>
  <si>
    <t>Льготные пенсии за работу в отдаленных и труднодоступных районах</t>
  </si>
  <si>
    <t>26313220</t>
  </si>
  <si>
    <t>Льготные пенсии многодетным матерям и  матерям инвалидов с детства</t>
  </si>
  <si>
    <t>26313230</t>
  </si>
  <si>
    <t xml:space="preserve">Пенсии отдельным категориям населения </t>
  </si>
  <si>
    <t>26313300</t>
  </si>
  <si>
    <t>Пенсии военнослужащим</t>
  </si>
  <si>
    <t>26313400</t>
  </si>
  <si>
    <t>Государственное обязательное страхование военнослужащих при гибели, получения инвалидности</t>
  </si>
  <si>
    <t>26313500</t>
  </si>
  <si>
    <t>Компенсационные выплаты  к пенсиям за электроэнергию</t>
  </si>
  <si>
    <t>26313600</t>
  </si>
  <si>
    <t>Компенсационные выплаты участникам ликвидации последствий аварии на ЧАЭС, по трудовым увечьям</t>
  </si>
  <si>
    <t>26313700</t>
  </si>
  <si>
    <t>Надбавки к пенсиям</t>
  </si>
  <si>
    <t>26313800</t>
  </si>
  <si>
    <t>Ассигнования Фонду обязательного медицинского страхования</t>
  </si>
  <si>
    <t>26314</t>
  </si>
  <si>
    <t>Ассигнования  Фонду обязательного медицинского страхования</t>
  </si>
  <si>
    <t>26314100</t>
  </si>
  <si>
    <t xml:space="preserve">Выплаты по государственному  социальному страхованию </t>
  </si>
  <si>
    <t>27111100</t>
  </si>
  <si>
    <t>27111300</t>
  </si>
  <si>
    <t>Выплаты по государственному обязательному страхованию военнослужащих при гибели, получения инвалидности</t>
  </si>
  <si>
    <t>27111400</t>
  </si>
  <si>
    <t>Выплата накопительной части пенсии</t>
  </si>
  <si>
    <t>27111500</t>
  </si>
  <si>
    <t>Компенсационные выплаты по медицинскому страхованию населения</t>
  </si>
  <si>
    <t>27115</t>
  </si>
  <si>
    <t>Компенсационные выплаты по медицинскому страхованию лиц, получающих социальные пособия, в том числе инвалидов с детства</t>
  </si>
  <si>
    <t>27115300</t>
  </si>
  <si>
    <t>Пособия  малообеспеченным семьям</t>
  </si>
  <si>
    <t>27211100</t>
  </si>
  <si>
    <t>Единовременное пособие при рождении ребенка</t>
  </si>
  <si>
    <t>27211200</t>
  </si>
  <si>
    <t>Пособия матерям до достижения ребенком 3 лет</t>
  </si>
  <si>
    <t>27211300</t>
  </si>
  <si>
    <t>Пособия по безработице</t>
  </si>
  <si>
    <t>27211400</t>
  </si>
  <si>
    <t xml:space="preserve">Социальные выплаты населению </t>
  </si>
  <si>
    <t>27211500</t>
  </si>
  <si>
    <t>Компенсационные выплаты, в связи с потерей кормильца</t>
  </si>
  <si>
    <t>27211600</t>
  </si>
  <si>
    <t>Пособия по временной нетрудоспособности</t>
  </si>
  <si>
    <t>27212100</t>
  </si>
  <si>
    <t>Пособия по беременности и родам</t>
  </si>
  <si>
    <t>27212200</t>
  </si>
  <si>
    <t>Выплата ритуальных пособий (на погребение)</t>
  </si>
  <si>
    <t>27212300</t>
  </si>
  <si>
    <t xml:space="preserve">Компенсации взамен льгот и льготы населению  </t>
  </si>
  <si>
    <t>27213100</t>
  </si>
  <si>
    <t>Расходы на профессиональное обучение</t>
  </si>
  <si>
    <t>27214100</t>
  </si>
  <si>
    <t>Расходы на организацию общественных работ</t>
  </si>
  <si>
    <t>27214200</t>
  </si>
  <si>
    <t>Чек на рабочее место</t>
  </si>
  <si>
    <t>27214400</t>
  </si>
  <si>
    <t>Расходы на оздоровительные мероприятия работников и членов их семей</t>
  </si>
  <si>
    <t>27215100</t>
  </si>
  <si>
    <t>Безвозмездная помощь населению, пострадавшему от стихийных бедствий</t>
  </si>
  <si>
    <t>27216100</t>
  </si>
  <si>
    <t>Стипендии</t>
  </si>
  <si>
    <t>28211100</t>
  </si>
  <si>
    <t>Выплата прочих платежей по кредитам и займам, полученным от иностранных государств и международных организаций</t>
  </si>
  <si>
    <t>28213100</t>
  </si>
  <si>
    <t xml:space="preserve">Капитальные различные прочие расходы </t>
  </si>
  <si>
    <t>2822</t>
  </si>
  <si>
    <t>28221100</t>
  </si>
  <si>
    <t>28231100</t>
  </si>
  <si>
    <t>Компенсации должностным лицам, незаконно освобожденным от занимаемой должности</t>
  </si>
  <si>
    <t>28231200</t>
  </si>
  <si>
    <t>28241100</t>
  </si>
  <si>
    <t xml:space="preserve">Всего выплаты </t>
  </si>
  <si>
    <t>(1) Чистый приток денежных средств от операционной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</si>
</sst>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 applyFont="0" applyFill="0" applyBorder="0" applyAlignment="0" applyProtection="0"/>
    <xf numFmtId="0" fontId="1" fillId="0" borderId="0"/>
    <xf numFmtId="0" fontId="9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3" fontId="4" fillId="2" borderId="0" xfId="0" applyNumberFormat="1" applyFont="1" applyFill="1"/>
    <xf numFmtId="3" fontId="5" fillId="2" borderId="3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/>
    <xf numFmtId="3" fontId="3" fillId="2" borderId="0" xfId="0" applyNumberFormat="1" applyFont="1" applyFill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/>
    <xf numFmtId="3" fontId="5" fillId="2" borderId="3" xfId="2" applyNumberFormat="1" applyFont="1" applyFill="1" applyBorder="1" applyAlignment="1">
      <alignment horizontal="left" vertical="center" wrapText="1"/>
    </xf>
    <xf numFmtId="3" fontId="5" fillId="2" borderId="3" xfId="2" applyNumberFormat="1" applyFont="1" applyFill="1" applyBorder="1" applyAlignment="1">
      <alignment horizontal="right" vertical="top" wrapText="1"/>
    </xf>
    <xf numFmtId="3" fontId="7" fillId="2" borderId="0" xfId="0" applyNumberFormat="1" applyFont="1" applyFill="1" applyAlignment="1">
      <alignment horizontal="left" vertical="top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0" xfId="0" applyFont="1" applyFill="1"/>
    <xf numFmtId="3" fontId="8" fillId="2" borderId="2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vertical="top" wrapText="1"/>
    </xf>
    <xf numFmtId="3" fontId="5" fillId="2" borderId="3" xfId="0" applyNumberFormat="1" applyFont="1" applyFill="1" applyBorder="1" applyAlignment="1">
      <alignment horizontal="left" vertical="top" wrapText="1"/>
    </xf>
    <xf numFmtId="3" fontId="3" fillId="3" borderId="2" xfId="4" applyNumberFormat="1" applyFont="1" applyFill="1" applyBorder="1" applyAlignment="1" applyProtection="1">
      <alignment horizontal="left" vertical="top" wrapText="1"/>
    </xf>
    <xf numFmtId="0" fontId="5" fillId="2" borderId="0" xfId="2" applyFont="1" applyFill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left" vertical="top" wrapText="1"/>
    </xf>
    <xf numFmtId="3" fontId="3" fillId="3" borderId="2" xfId="4" applyNumberFormat="1" applyFont="1" applyFill="1" applyBorder="1" applyAlignment="1" applyProtection="1">
      <alignment vertical="top" wrapText="1"/>
    </xf>
    <xf numFmtId="3" fontId="5" fillId="2" borderId="0" xfId="2" applyNumberFormat="1" applyFont="1" applyFill="1" applyAlignment="1">
      <alignment horizontal="right" vertical="top" wrapText="1"/>
    </xf>
    <xf numFmtId="3" fontId="7" fillId="2" borderId="2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right" vertical="top" wrapText="1"/>
    </xf>
    <xf numFmtId="3" fontId="6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left" vertical="top" wrapText="1"/>
    </xf>
  </cellXfs>
  <cellStyles count="5">
    <cellStyle name="Обычный" xfId="0" builtinId="0"/>
    <cellStyle name="Обычный 16" xfId="2" xr:uid="{7D121FBB-C762-4729-B6B4-F779B81717AE}"/>
    <cellStyle name="Обычный 8" xfId="3" xr:uid="{5CC8EA13-A067-4628-AC78-42EA5DC6EFF3}"/>
    <cellStyle name="Финансовый 2" xfId="4" xr:uid="{F31170A6-BCCE-44B2-8DDC-EA4318791478}"/>
    <cellStyle name="Финансовый 3" xfId="1" xr:uid="{DA598558-29FF-4466-9DD9-094047E66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3;&#1080;&#1085;&#1075;&#1080;&#1079;\Downloads\otchet_ob_ispolnenii_gosbyudzheta_za_9_mesyatsev_2019_go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"/>
      <sheetName val="расход"/>
      <sheetName val="нефинан "/>
      <sheetName val="32-33"/>
      <sheetName val="источник"/>
    </sheetNames>
    <sheetDataSet>
      <sheetData sheetId="0">
        <row r="386">
          <cell r="C386">
            <v>111720201862.76001</v>
          </cell>
          <cell r="D386">
            <v>97766334223.589996</v>
          </cell>
          <cell r="E386">
            <v>15852417639.17</v>
          </cell>
        </row>
      </sheetData>
      <sheetData sheetId="1">
        <row r="519">
          <cell r="C519">
            <v>95392549122.869995</v>
          </cell>
          <cell r="D519">
            <v>85948596861.309998</v>
          </cell>
          <cell r="E519">
            <v>11342502261.559999</v>
          </cell>
        </row>
      </sheetData>
      <sheetData sheetId="2">
        <row r="175">
          <cell r="D175">
            <v>15409569508.380001</v>
          </cell>
        </row>
        <row r="176">
          <cell r="D176">
            <v>6800928500</v>
          </cell>
        </row>
        <row r="179">
          <cell r="D179">
            <v>14603132012.6</v>
          </cell>
        </row>
        <row r="180">
          <cell r="D180">
            <v>6800928500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8"/>
  <sheetViews>
    <sheetView tabSelected="1" workbookViewId="0">
      <selection activeCell="A14" sqref="A14"/>
    </sheetView>
  </sheetViews>
  <sheetFormatPr defaultColWidth="9.109375" defaultRowHeight="10.199999999999999" x14ac:dyDescent="0.2"/>
  <cols>
    <col min="1" max="1" width="88.44140625" style="1" customWidth="1"/>
    <col min="2" max="2" width="10.88671875" style="1" customWidth="1"/>
    <col min="3" max="5" width="17.6640625" style="1" customWidth="1"/>
    <col min="6" max="6" width="11.6640625" style="1" bestFit="1" customWidth="1"/>
    <col min="7" max="7" width="13.33203125" style="1" customWidth="1"/>
    <col min="8" max="8" width="10.6640625" style="1" bestFit="1" customWidth="1"/>
    <col min="9" max="9" width="14.6640625" style="1" customWidth="1"/>
    <col min="10" max="256" width="9.109375" style="1"/>
    <col min="257" max="257" width="88.44140625" style="1" customWidth="1"/>
    <col min="258" max="258" width="10.88671875" style="1" customWidth="1"/>
    <col min="259" max="261" width="17.6640625" style="1" customWidth="1"/>
    <col min="262" max="262" width="11.6640625" style="1" bestFit="1" customWidth="1"/>
    <col min="263" max="263" width="13.33203125" style="1" customWidth="1"/>
    <col min="264" max="264" width="10.6640625" style="1" bestFit="1" customWidth="1"/>
    <col min="265" max="265" width="14.6640625" style="1" customWidth="1"/>
    <col min="266" max="512" width="9.109375" style="1"/>
    <col min="513" max="513" width="88.44140625" style="1" customWidth="1"/>
    <col min="514" max="514" width="10.88671875" style="1" customWidth="1"/>
    <col min="515" max="517" width="17.6640625" style="1" customWidth="1"/>
    <col min="518" max="518" width="11.6640625" style="1" bestFit="1" customWidth="1"/>
    <col min="519" max="519" width="13.33203125" style="1" customWidth="1"/>
    <col min="520" max="520" width="10.6640625" style="1" bestFit="1" customWidth="1"/>
    <col min="521" max="521" width="14.6640625" style="1" customWidth="1"/>
    <col min="522" max="768" width="9.109375" style="1"/>
    <col min="769" max="769" width="88.44140625" style="1" customWidth="1"/>
    <col min="770" max="770" width="10.88671875" style="1" customWidth="1"/>
    <col min="771" max="773" width="17.6640625" style="1" customWidth="1"/>
    <col min="774" max="774" width="11.6640625" style="1" bestFit="1" customWidth="1"/>
    <col min="775" max="775" width="13.33203125" style="1" customWidth="1"/>
    <col min="776" max="776" width="10.6640625" style="1" bestFit="1" customWidth="1"/>
    <col min="777" max="777" width="14.6640625" style="1" customWidth="1"/>
    <col min="778" max="1024" width="9.109375" style="1"/>
    <col min="1025" max="1025" width="88.44140625" style="1" customWidth="1"/>
    <col min="1026" max="1026" width="10.88671875" style="1" customWidth="1"/>
    <col min="1027" max="1029" width="17.6640625" style="1" customWidth="1"/>
    <col min="1030" max="1030" width="11.6640625" style="1" bestFit="1" customWidth="1"/>
    <col min="1031" max="1031" width="13.33203125" style="1" customWidth="1"/>
    <col min="1032" max="1032" width="10.6640625" style="1" bestFit="1" customWidth="1"/>
    <col min="1033" max="1033" width="14.6640625" style="1" customWidth="1"/>
    <col min="1034" max="1280" width="9.109375" style="1"/>
    <col min="1281" max="1281" width="88.44140625" style="1" customWidth="1"/>
    <col min="1282" max="1282" width="10.88671875" style="1" customWidth="1"/>
    <col min="1283" max="1285" width="17.6640625" style="1" customWidth="1"/>
    <col min="1286" max="1286" width="11.6640625" style="1" bestFit="1" customWidth="1"/>
    <col min="1287" max="1287" width="13.33203125" style="1" customWidth="1"/>
    <col min="1288" max="1288" width="10.6640625" style="1" bestFit="1" customWidth="1"/>
    <col min="1289" max="1289" width="14.6640625" style="1" customWidth="1"/>
    <col min="1290" max="1536" width="9.109375" style="1"/>
    <col min="1537" max="1537" width="88.44140625" style="1" customWidth="1"/>
    <col min="1538" max="1538" width="10.88671875" style="1" customWidth="1"/>
    <col min="1539" max="1541" width="17.6640625" style="1" customWidth="1"/>
    <col min="1542" max="1542" width="11.6640625" style="1" bestFit="1" customWidth="1"/>
    <col min="1543" max="1543" width="13.33203125" style="1" customWidth="1"/>
    <col min="1544" max="1544" width="10.6640625" style="1" bestFit="1" customWidth="1"/>
    <col min="1545" max="1545" width="14.6640625" style="1" customWidth="1"/>
    <col min="1546" max="1792" width="9.109375" style="1"/>
    <col min="1793" max="1793" width="88.44140625" style="1" customWidth="1"/>
    <col min="1794" max="1794" width="10.88671875" style="1" customWidth="1"/>
    <col min="1795" max="1797" width="17.6640625" style="1" customWidth="1"/>
    <col min="1798" max="1798" width="11.6640625" style="1" bestFit="1" customWidth="1"/>
    <col min="1799" max="1799" width="13.33203125" style="1" customWidth="1"/>
    <col min="1800" max="1800" width="10.6640625" style="1" bestFit="1" customWidth="1"/>
    <col min="1801" max="1801" width="14.6640625" style="1" customWidth="1"/>
    <col min="1802" max="2048" width="9.109375" style="1"/>
    <col min="2049" max="2049" width="88.44140625" style="1" customWidth="1"/>
    <col min="2050" max="2050" width="10.88671875" style="1" customWidth="1"/>
    <col min="2051" max="2053" width="17.6640625" style="1" customWidth="1"/>
    <col min="2054" max="2054" width="11.6640625" style="1" bestFit="1" customWidth="1"/>
    <col min="2055" max="2055" width="13.33203125" style="1" customWidth="1"/>
    <col min="2056" max="2056" width="10.6640625" style="1" bestFit="1" customWidth="1"/>
    <col min="2057" max="2057" width="14.6640625" style="1" customWidth="1"/>
    <col min="2058" max="2304" width="9.109375" style="1"/>
    <col min="2305" max="2305" width="88.44140625" style="1" customWidth="1"/>
    <col min="2306" max="2306" width="10.88671875" style="1" customWidth="1"/>
    <col min="2307" max="2309" width="17.6640625" style="1" customWidth="1"/>
    <col min="2310" max="2310" width="11.6640625" style="1" bestFit="1" customWidth="1"/>
    <col min="2311" max="2311" width="13.33203125" style="1" customWidth="1"/>
    <col min="2312" max="2312" width="10.6640625" style="1" bestFit="1" customWidth="1"/>
    <col min="2313" max="2313" width="14.6640625" style="1" customWidth="1"/>
    <col min="2314" max="2560" width="9.109375" style="1"/>
    <col min="2561" max="2561" width="88.44140625" style="1" customWidth="1"/>
    <col min="2562" max="2562" width="10.88671875" style="1" customWidth="1"/>
    <col min="2563" max="2565" width="17.6640625" style="1" customWidth="1"/>
    <col min="2566" max="2566" width="11.6640625" style="1" bestFit="1" customWidth="1"/>
    <col min="2567" max="2567" width="13.33203125" style="1" customWidth="1"/>
    <col min="2568" max="2568" width="10.6640625" style="1" bestFit="1" customWidth="1"/>
    <col min="2569" max="2569" width="14.6640625" style="1" customWidth="1"/>
    <col min="2570" max="2816" width="9.109375" style="1"/>
    <col min="2817" max="2817" width="88.44140625" style="1" customWidth="1"/>
    <col min="2818" max="2818" width="10.88671875" style="1" customWidth="1"/>
    <col min="2819" max="2821" width="17.6640625" style="1" customWidth="1"/>
    <col min="2822" max="2822" width="11.6640625" style="1" bestFit="1" customWidth="1"/>
    <col min="2823" max="2823" width="13.33203125" style="1" customWidth="1"/>
    <col min="2824" max="2824" width="10.6640625" style="1" bestFit="1" customWidth="1"/>
    <col min="2825" max="2825" width="14.6640625" style="1" customWidth="1"/>
    <col min="2826" max="3072" width="9.109375" style="1"/>
    <col min="3073" max="3073" width="88.44140625" style="1" customWidth="1"/>
    <col min="3074" max="3074" width="10.88671875" style="1" customWidth="1"/>
    <col min="3075" max="3077" width="17.6640625" style="1" customWidth="1"/>
    <col min="3078" max="3078" width="11.6640625" style="1" bestFit="1" customWidth="1"/>
    <col min="3079" max="3079" width="13.33203125" style="1" customWidth="1"/>
    <col min="3080" max="3080" width="10.6640625" style="1" bestFit="1" customWidth="1"/>
    <col min="3081" max="3081" width="14.6640625" style="1" customWidth="1"/>
    <col min="3082" max="3328" width="9.109375" style="1"/>
    <col min="3329" max="3329" width="88.44140625" style="1" customWidth="1"/>
    <col min="3330" max="3330" width="10.88671875" style="1" customWidth="1"/>
    <col min="3331" max="3333" width="17.6640625" style="1" customWidth="1"/>
    <col min="3334" max="3334" width="11.6640625" style="1" bestFit="1" customWidth="1"/>
    <col min="3335" max="3335" width="13.33203125" style="1" customWidth="1"/>
    <col min="3336" max="3336" width="10.6640625" style="1" bestFit="1" customWidth="1"/>
    <col min="3337" max="3337" width="14.6640625" style="1" customWidth="1"/>
    <col min="3338" max="3584" width="9.109375" style="1"/>
    <col min="3585" max="3585" width="88.44140625" style="1" customWidth="1"/>
    <col min="3586" max="3586" width="10.88671875" style="1" customWidth="1"/>
    <col min="3587" max="3589" width="17.6640625" style="1" customWidth="1"/>
    <col min="3590" max="3590" width="11.6640625" style="1" bestFit="1" customWidth="1"/>
    <col min="3591" max="3591" width="13.33203125" style="1" customWidth="1"/>
    <col min="3592" max="3592" width="10.6640625" style="1" bestFit="1" customWidth="1"/>
    <col min="3593" max="3593" width="14.6640625" style="1" customWidth="1"/>
    <col min="3594" max="3840" width="9.109375" style="1"/>
    <col min="3841" max="3841" width="88.44140625" style="1" customWidth="1"/>
    <col min="3842" max="3842" width="10.88671875" style="1" customWidth="1"/>
    <col min="3843" max="3845" width="17.6640625" style="1" customWidth="1"/>
    <col min="3846" max="3846" width="11.6640625" style="1" bestFit="1" customWidth="1"/>
    <col min="3847" max="3847" width="13.33203125" style="1" customWidth="1"/>
    <col min="3848" max="3848" width="10.6640625" style="1" bestFit="1" customWidth="1"/>
    <col min="3849" max="3849" width="14.6640625" style="1" customWidth="1"/>
    <col min="3850" max="4096" width="9.109375" style="1"/>
    <col min="4097" max="4097" width="88.44140625" style="1" customWidth="1"/>
    <col min="4098" max="4098" width="10.88671875" style="1" customWidth="1"/>
    <col min="4099" max="4101" width="17.6640625" style="1" customWidth="1"/>
    <col min="4102" max="4102" width="11.6640625" style="1" bestFit="1" customWidth="1"/>
    <col min="4103" max="4103" width="13.33203125" style="1" customWidth="1"/>
    <col min="4104" max="4104" width="10.6640625" style="1" bestFit="1" customWidth="1"/>
    <col min="4105" max="4105" width="14.6640625" style="1" customWidth="1"/>
    <col min="4106" max="4352" width="9.109375" style="1"/>
    <col min="4353" max="4353" width="88.44140625" style="1" customWidth="1"/>
    <col min="4354" max="4354" width="10.88671875" style="1" customWidth="1"/>
    <col min="4355" max="4357" width="17.6640625" style="1" customWidth="1"/>
    <col min="4358" max="4358" width="11.6640625" style="1" bestFit="1" customWidth="1"/>
    <col min="4359" max="4359" width="13.33203125" style="1" customWidth="1"/>
    <col min="4360" max="4360" width="10.6640625" style="1" bestFit="1" customWidth="1"/>
    <col min="4361" max="4361" width="14.6640625" style="1" customWidth="1"/>
    <col min="4362" max="4608" width="9.109375" style="1"/>
    <col min="4609" max="4609" width="88.44140625" style="1" customWidth="1"/>
    <col min="4610" max="4610" width="10.88671875" style="1" customWidth="1"/>
    <col min="4611" max="4613" width="17.6640625" style="1" customWidth="1"/>
    <col min="4614" max="4614" width="11.6640625" style="1" bestFit="1" customWidth="1"/>
    <col min="4615" max="4615" width="13.33203125" style="1" customWidth="1"/>
    <col min="4616" max="4616" width="10.6640625" style="1" bestFit="1" customWidth="1"/>
    <col min="4617" max="4617" width="14.6640625" style="1" customWidth="1"/>
    <col min="4618" max="4864" width="9.109375" style="1"/>
    <col min="4865" max="4865" width="88.44140625" style="1" customWidth="1"/>
    <col min="4866" max="4866" width="10.88671875" style="1" customWidth="1"/>
    <col min="4867" max="4869" width="17.6640625" style="1" customWidth="1"/>
    <col min="4870" max="4870" width="11.6640625" style="1" bestFit="1" customWidth="1"/>
    <col min="4871" max="4871" width="13.33203125" style="1" customWidth="1"/>
    <col min="4872" max="4872" width="10.6640625" style="1" bestFit="1" customWidth="1"/>
    <col min="4873" max="4873" width="14.6640625" style="1" customWidth="1"/>
    <col min="4874" max="5120" width="9.109375" style="1"/>
    <col min="5121" max="5121" width="88.44140625" style="1" customWidth="1"/>
    <col min="5122" max="5122" width="10.88671875" style="1" customWidth="1"/>
    <col min="5123" max="5125" width="17.6640625" style="1" customWidth="1"/>
    <col min="5126" max="5126" width="11.6640625" style="1" bestFit="1" customWidth="1"/>
    <col min="5127" max="5127" width="13.33203125" style="1" customWidth="1"/>
    <col min="5128" max="5128" width="10.6640625" style="1" bestFit="1" customWidth="1"/>
    <col min="5129" max="5129" width="14.6640625" style="1" customWidth="1"/>
    <col min="5130" max="5376" width="9.109375" style="1"/>
    <col min="5377" max="5377" width="88.44140625" style="1" customWidth="1"/>
    <col min="5378" max="5378" width="10.88671875" style="1" customWidth="1"/>
    <col min="5379" max="5381" width="17.6640625" style="1" customWidth="1"/>
    <col min="5382" max="5382" width="11.6640625" style="1" bestFit="1" customWidth="1"/>
    <col min="5383" max="5383" width="13.33203125" style="1" customWidth="1"/>
    <col min="5384" max="5384" width="10.6640625" style="1" bestFit="1" customWidth="1"/>
    <col min="5385" max="5385" width="14.6640625" style="1" customWidth="1"/>
    <col min="5386" max="5632" width="9.109375" style="1"/>
    <col min="5633" max="5633" width="88.44140625" style="1" customWidth="1"/>
    <col min="5634" max="5634" width="10.88671875" style="1" customWidth="1"/>
    <col min="5635" max="5637" width="17.6640625" style="1" customWidth="1"/>
    <col min="5638" max="5638" width="11.6640625" style="1" bestFit="1" customWidth="1"/>
    <col min="5639" max="5639" width="13.33203125" style="1" customWidth="1"/>
    <col min="5640" max="5640" width="10.6640625" style="1" bestFit="1" customWidth="1"/>
    <col min="5641" max="5641" width="14.6640625" style="1" customWidth="1"/>
    <col min="5642" max="5888" width="9.109375" style="1"/>
    <col min="5889" max="5889" width="88.44140625" style="1" customWidth="1"/>
    <col min="5890" max="5890" width="10.88671875" style="1" customWidth="1"/>
    <col min="5891" max="5893" width="17.6640625" style="1" customWidth="1"/>
    <col min="5894" max="5894" width="11.6640625" style="1" bestFit="1" customWidth="1"/>
    <col min="5895" max="5895" width="13.33203125" style="1" customWidth="1"/>
    <col min="5896" max="5896" width="10.6640625" style="1" bestFit="1" customWidth="1"/>
    <col min="5897" max="5897" width="14.6640625" style="1" customWidth="1"/>
    <col min="5898" max="6144" width="9.109375" style="1"/>
    <col min="6145" max="6145" width="88.44140625" style="1" customWidth="1"/>
    <col min="6146" max="6146" width="10.88671875" style="1" customWidth="1"/>
    <col min="6147" max="6149" width="17.6640625" style="1" customWidth="1"/>
    <col min="6150" max="6150" width="11.6640625" style="1" bestFit="1" customWidth="1"/>
    <col min="6151" max="6151" width="13.33203125" style="1" customWidth="1"/>
    <col min="6152" max="6152" width="10.6640625" style="1" bestFit="1" customWidth="1"/>
    <col min="6153" max="6153" width="14.6640625" style="1" customWidth="1"/>
    <col min="6154" max="6400" width="9.109375" style="1"/>
    <col min="6401" max="6401" width="88.44140625" style="1" customWidth="1"/>
    <col min="6402" max="6402" width="10.88671875" style="1" customWidth="1"/>
    <col min="6403" max="6405" width="17.6640625" style="1" customWidth="1"/>
    <col min="6406" max="6406" width="11.6640625" style="1" bestFit="1" customWidth="1"/>
    <col min="6407" max="6407" width="13.33203125" style="1" customWidth="1"/>
    <col min="6408" max="6408" width="10.6640625" style="1" bestFit="1" customWidth="1"/>
    <col min="6409" max="6409" width="14.6640625" style="1" customWidth="1"/>
    <col min="6410" max="6656" width="9.109375" style="1"/>
    <col min="6657" max="6657" width="88.44140625" style="1" customWidth="1"/>
    <col min="6658" max="6658" width="10.88671875" style="1" customWidth="1"/>
    <col min="6659" max="6661" width="17.6640625" style="1" customWidth="1"/>
    <col min="6662" max="6662" width="11.6640625" style="1" bestFit="1" customWidth="1"/>
    <col min="6663" max="6663" width="13.33203125" style="1" customWidth="1"/>
    <col min="6664" max="6664" width="10.6640625" style="1" bestFit="1" customWidth="1"/>
    <col min="6665" max="6665" width="14.6640625" style="1" customWidth="1"/>
    <col min="6666" max="6912" width="9.109375" style="1"/>
    <col min="6913" max="6913" width="88.44140625" style="1" customWidth="1"/>
    <col min="6914" max="6914" width="10.88671875" style="1" customWidth="1"/>
    <col min="6915" max="6917" width="17.6640625" style="1" customWidth="1"/>
    <col min="6918" max="6918" width="11.6640625" style="1" bestFit="1" customWidth="1"/>
    <col min="6919" max="6919" width="13.33203125" style="1" customWidth="1"/>
    <col min="6920" max="6920" width="10.6640625" style="1" bestFit="1" customWidth="1"/>
    <col min="6921" max="6921" width="14.6640625" style="1" customWidth="1"/>
    <col min="6922" max="7168" width="9.109375" style="1"/>
    <col min="7169" max="7169" width="88.44140625" style="1" customWidth="1"/>
    <col min="7170" max="7170" width="10.88671875" style="1" customWidth="1"/>
    <col min="7171" max="7173" width="17.6640625" style="1" customWidth="1"/>
    <col min="7174" max="7174" width="11.6640625" style="1" bestFit="1" customWidth="1"/>
    <col min="7175" max="7175" width="13.33203125" style="1" customWidth="1"/>
    <col min="7176" max="7176" width="10.6640625" style="1" bestFit="1" customWidth="1"/>
    <col min="7177" max="7177" width="14.6640625" style="1" customWidth="1"/>
    <col min="7178" max="7424" width="9.109375" style="1"/>
    <col min="7425" max="7425" width="88.44140625" style="1" customWidth="1"/>
    <col min="7426" max="7426" width="10.88671875" style="1" customWidth="1"/>
    <col min="7427" max="7429" width="17.6640625" style="1" customWidth="1"/>
    <col min="7430" max="7430" width="11.6640625" style="1" bestFit="1" customWidth="1"/>
    <col min="7431" max="7431" width="13.33203125" style="1" customWidth="1"/>
    <col min="7432" max="7432" width="10.6640625" style="1" bestFit="1" customWidth="1"/>
    <col min="7433" max="7433" width="14.6640625" style="1" customWidth="1"/>
    <col min="7434" max="7680" width="9.109375" style="1"/>
    <col min="7681" max="7681" width="88.44140625" style="1" customWidth="1"/>
    <col min="7682" max="7682" width="10.88671875" style="1" customWidth="1"/>
    <col min="7683" max="7685" width="17.6640625" style="1" customWidth="1"/>
    <col min="7686" max="7686" width="11.6640625" style="1" bestFit="1" customWidth="1"/>
    <col min="7687" max="7687" width="13.33203125" style="1" customWidth="1"/>
    <col min="7688" max="7688" width="10.6640625" style="1" bestFit="1" customWidth="1"/>
    <col min="7689" max="7689" width="14.6640625" style="1" customWidth="1"/>
    <col min="7690" max="7936" width="9.109375" style="1"/>
    <col min="7937" max="7937" width="88.44140625" style="1" customWidth="1"/>
    <col min="7938" max="7938" width="10.88671875" style="1" customWidth="1"/>
    <col min="7939" max="7941" width="17.6640625" style="1" customWidth="1"/>
    <col min="7942" max="7942" width="11.6640625" style="1" bestFit="1" customWidth="1"/>
    <col min="7943" max="7943" width="13.33203125" style="1" customWidth="1"/>
    <col min="7944" max="7944" width="10.6640625" style="1" bestFit="1" customWidth="1"/>
    <col min="7945" max="7945" width="14.6640625" style="1" customWidth="1"/>
    <col min="7946" max="8192" width="9.109375" style="1"/>
    <col min="8193" max="8193" width="88.44140625" style="1" customWidth="1"/>
    <col min="8194" max="8194" width="10.88671875" style="1" customWidth="1"/>
    <col min="8195" max="8197" width="17.6640625" style="1" customWidth="1"/>
    <col min="8198" max="8198" width="11.6640625" style="1" bestFit="1" customWidth="1"/>
    <col min="8199" max="8199" width="13.33203125" style="1" customWidth="1"/>
    <col min="8200" max="8200" width="10.6640625" style="1" bestFit="1" customWidth="1"/>
    <col min="8201" max="8201" width="14.6640625" style="1" customWidth="1"/>
    <col min="8202" max="8448" width="9.109375" style="1"/>
    <col min="8449" max="8449" width="88.44140625" style="1" customWidth="1"/>
    <col min="8450" max="8450" width="10.88671875" style="1" customWidth="1"/>
    <col min="8451" max="8453" width="17.6640625" style="1" customWidth="1"/>
    <col min="8454" max="8454" width="11.6640625" style="1" bestFit="1" customWidth="1"/>
    <col min="8455" max="8455" width="13.33203125" style="1" customWidth="1"/>
    <col min="8456" max="8456" width="10.6640625" style="1" bestFit="1" customWidth="1"/>
    <col min="8457" max="8457" width="14.6640625" style="1" customWidth="1"/>
    <col min="8458" max="8704" width="9.109375" style="1"/>
    <col min="8705" max="8705" width="88.44140625" style="1" customWidth="1"/>
    <col min="8706" max="8706" width="10.88671875" style="1" customWidth="1"/>
    <col min="8707" max="8709" width="17.6640625" style="1" customWidth="1"/>
    <col min="8710" max="8710" width="11.6640625" style="1" bestFit="1" customWidth="1"/>
    <col min="8711" max="8711" width="13.33203125" style="1" customWidth="1"/>
    <col min="8712" max="8712" width="10.6640625" style="1" bestFit="1" customWidth="1"/>
    <col min="8713" max="8713" width="14.6640625" style="1" customWidth="1"/>
    <col min="8714" max="8960" width="9.109375" style="1"/>
    <col min="8961" max="8961" width="88.44140625" style="1" customWidth="1"/>
    <col min="8962" max="8962" width="10.88671875" style="1" customWidth="1"/>
    <col min="8963" max="8965" width="17.6640625" style="1" customWidth="1"/>
    <col min="8966" max="8966" width="11.6640625" style="1" bestFit="1" customWidth="1"/>
    <col min="8967" max="8967" width="13.33203125" style="1" customWidth="1"/>
    <col min="8968" max="8968" width="10.6640625" style="1" bestFit="1" customWidth="1"/>
    <col min="8969" max="8969" width="14.6640625" style="1" customWidth="1"/>
    <col min="8970" max="9216" width="9.109375" style="1"/>
    <col min="9217" max="9217" width="88.44140625" style="1" customWidth="1"/>
    <col min="9218" max="9218" width="10.88671875" style="1" customWidth="1"/>
    <col min="9219" max="9221" width="17.6640625" style="1" customWidth="1"/>
    <col min="9222" max="9222" width="11.6640625" style="1" bestFit="1" customWidth="1"/>
    <col min="9223" max="9223" width="13.33203125" style="1" customWidth="1"/>
    <col min="9224" max="9224" width="10.6640625" style="1" bestFit="1" customWidth="1"/>
    <col min="9225" max="9225" width="14.6640625" style="1" customWidth="1"/>
    <col min="9226" max="9472" width="9.109375" style="1"/>
    <col min="9473" max="9473" width="88.44140625" style="1" customWidth="1"/>
    <col min="9474" max="9474" width="10.88671875" style="1" customWidth="1"/>
    <col min="9475" max="9477" width="17.6640625" style="1" customWidth="1"/>
    <col min="9478" max="9478" width="11.6640625" style="1" bestFit="1" customWidth="1"/>
    <col min="9479" max="9479" width="13.33203125" style="1" customWidth="1"/>
    <col min="9480" max="9480" width="10.6640625" style="1" bestFit="1" customWidth="1"/>
    <col min="9481" max="9481" width="14.6640625" style="1" customWidth="1"/>
    <col min="9482" max="9728" width="9.109375" style="1"/>
    <col min="9729" max="9729" width="88.44140625" style="1" customWidth="1"/>
    <col min="9730" max="9730" width="10.88671875" style="1" customWidth="1"/>
    <col min="9731" max="9733" width="17.6640625" style="1" customWidth="1"/>
    <col min="9734" max="9734" width="11.6640625" style="1" bestFit="1" customWidth="1"/>
    <col min="9735" max="9735" width="13.33203125" style="1" customWidth="1"/>
    <col min="9736" max="9736" width="10.6640625" style="1" bestFit="1" customWidth="1"/>
    <col min="9737" max="9737" width="14.6640625" style="1" customWidth="1"/>
    <col min="9738" max="9984" width="9.109375" style="1"/>
    <col min="9985" max="9985" width="88.44140625" style="1" customWidth="1"/>
    <col min="9986" max="9986" width="10.88671875" style="1" customWidth="1"/>
    <col min="9987" max="9989" width="17.6640625" style="1" customWidth="1"/>
    <col min="9990" max="9990" width="11.6640625" style="1" bestFit="1" customWidth="1"/>
    <col min="9991" max="9991" width="13.33203125" style="1" customWidth="1"/>
    <col min="9992" max="9992" width="10.6640625" style="1" bestFit="1" customWidth="1"/>
    <col min="9993" max="9993" width="14.6640625" style="1" customWidth="1"/>
    <col min="9994" max="10240" width="9.109375" style="1"/>
    <col min="10241" max="10241" width="88.44140625" style="1" customWidth="1"/>
    <col min="10242" max="10242" width="10.88671875" style="1" customWidth="1"/>
    <col min="10243" max="10245" width="17.6640625" style="1" customWidth="1"/>
    <col min="10246" max="10246" width="11.6640625" style="1" bestFit="1" customWidth="1"/>
    <col min="10247" max="10247" width="13.33203125" style="1" customWidth="1"/>
    <col min="10248" max="10248" width="10.6640625" style="1" bestFit="1" customWidth="1"/>
    <col min="10249" max="10249" width="14.6640625" style="1" customWidth="1"/>
    <col min="10250" max="10496" width="9.109375" style="1"/>
    <col min="10497" max="10497" width="88.44140625" style="1" customWidth="1"/>
    <col min="10498" max="10498" width="10.88671875" style="1" customWidth="1"/>
    <col min="10499" max="10501" width="17.6640625" style="1" customWidth="1"/>
    <col min="10502" max="10502" width="11.6640625" style="1" bestFit="1" customWidth="1"/>
    <col min="10503" max="10503" width="13.33203125" style="1" customWidth="1"/>
    <col min="10504" max="10504" width="10.6640625" style="1" bestFit="1" customWidth="1"/>
    <col min="10505" max="10505" width="14.6640625" style="1" customWidth="1"/>
    <col min="10506" max="10752" width="9.109375" style="1"/>
    <col min="10753" max="10753" width="88.44140625" style="1" customWidth="1"/>
    <col min="10754" max="10754" width="10.88671875" style="1" customWidth="1"/>
    <col min="10755" max="10757" width="17.6640625" style="1" customWidth="1"/>
    <col min="10758" max="10758" width="11.6640625" style="1" bestFit="1" customWidth="1"/>
    <col min="10759" max="10759" width="13.33203125" style="1" customWidth="1"/>
    <col min="10760" max="10760" width="10.6640625" style="1" bestFit="1" customWidth="1"/>
    <col min="10761" max="10761" width="14.6640625" style="1" customWidth="1"/>
    <col min="10762" max="11008" width="9.109375" style="1"/>
    <col min="11009" max="11009" width="88.44140625" style="1" customWidth="1"/>
    <col min="11010" max="11010" width="10.88671875" style="1" customWidth="1"/>
    <col min="11011" max="11013" width="17.6640625" style="1" customWidth="1"/>
    <col min="11014" max="11014" width="11.6640625" style="1" bestFit="1" customWidth="1"/>
    <col min="11015" max="11015" width="13.33203125" style="1" customWidth="1"/>
    <col min="11016" max="11016" width="10.6640625" style="1" bestFit="1" customWidth="1"/>
    <col min="11017" max="11017" width="14.6640625" style="1" customWidth="1"/>
    <col min="11018" max="11264" width="9.109375" style="1"/>
    <col min="11265" max="11265" width="88.44140625" style="1" customWidth="1"/>
    <col min="11266" max="11266" width="10.88671875" style="1" customWidth="1"/>
    <col min="11267" max="11269" width="17.6640625" style="1" customWidth="1"/>
    <col min="11270" max="11270" width="11.6640625" style="1" bestFit="1" customWidth="1"/>
    <col min="11271" max="11271" width="13.33203125" style="1" customWidth="1"/>
    <col min="11272" max="11272" width="10.6640625" style="1" bestFit="1" customWidth="1"/>
    <col min="11273" max="11273" width="14.6640625" style="1" customWidth="1"/>
    <col min="11274" max="11520" width="9.109375" style="1"/>
    <col min="11521" max="11521" width="88.44140625" style="1" customWidth="1"/>
    <col min="11522" max="11522" width="10.88671875" style="1" customWidth="1"/>
    <col min="11523" max="11525" width="17.6640625" style="1" customWidth="1"/>
    <col min="11526" max="11526" width="11.6640625" style="1" bestFit="1" customWidth="1"/>
    <col min="11527" max="11527" width="13.33203125" style="1" customWidth="1"/>
    <col min="11528" max="11528" width="10.6640625" style="1" bestFit="1" customWidth="1"/>
    <col min="11529" max="11529" width="14.6640625" style="1" customWidth="1"/>
    <col min="11530" max="11776" width="9.109375" style="1"/>
    <col min="11777" max="11777" width="88.44140625" style="1" customWidth="1"/>
    <col min="11778" max="11778" width="10.88671875" style="1" customWidth="1"/>
    <col min="11779" max="11781" width="17.6640625" style="1" customWidth="1"/>
    <col min="11782" max="11782" width="11.6640625" style="1" bestFit="1" customWidth="1"/>
    <col min="11783" max="11783" width="13.33203125" style="1" customWidth="1"/>
    <col min="11784" max="11784" width="10.6640625" style="1" bestFit="1" customWidth="1"/>
    <col min="11785" max="11785" width="14.6640625" style="1" customWidth="1"/>
    <col min="11786" max="12032" width="9.109375" style="1"/>
    <col min="12033" max="12033" width="88.44140625" style="1" customWidth="1"/>
    <col min="12034" max="12034" width="10.88671875" style="1" customWidth="1"/>
    <col min="12035" max="12037" width="17.6640625" style="1" customWidth="1"/>
    <col min="12038" max="12038" width="11.6640625" style="1" bestFit="1" customWidth="1"/>
    <col min="12039" max="12039" width="13.33203125" style="1" customWidth="1"/>
    <col min="12040" max="12040" width="10.6640625" style="1" bestFit="1" customWidth="1"/>
    <col min="12041" max="12041" width="14.6640625" style="1" customWidth="1"/>
    <col min="12042" max="12288" width="9.109375" style="1"/>
    <col min="12289" max="12289" width="88.44140625" style="1" customWidth="1"/>
    <col min="12290" max="12290" width="10.88671875" style="1" customWidth="1"/>
    <col min="12291" max="12293" width="17.6640625" style="1" customWidth="1"/>
    <col min="12294" max="12294" width="11.6640625" style="1" bestFit="1" customWidth="1"/>
    <col min="12295" max="12295" width="13.33203125" style="1" customWidth="1"/>
    <col min="12296" max="12296" width="10.6640625" style="1" bestFit="1" customWidth="1"/>
    <col min="12297" max="12297" width="14.6640625" style="1" customWidth="1"/>
    <col min="12298" max="12544" width="9.109375" style="1"/>
    <col min="12545" max="12545" width="88.44140625" style="1" customWidth="1"/>
    <col min="12546" max="12546" width="10.88671875" style="1" customWidth="1"/>
    <col min="12547" max="12549" width="17.6640625" style="1" customWidth="1"/>
    <col min="12550" max="12550" width="11.6640625" style="1" bestFit="1" customWidth="1"/>
    <col min="12551" max="12551" width="13.33203125" style="1" customWidth="1"/>
    <col min="12552" max="12552" width="10.6640625" style="1" bestFit="1" customWidth="1"/>
    <col min="12553" max="12553" width="14.6640625" style="1" customWidth="1"/>
    <col min="12554" max="12800" width="9.109375" style="1"/>
    <col min="12801" max="12801" width="88.44140625" style="1" customWidth="1"/>
    <col min="12802" max="12802" width="10.88671875" style="1" customWidth="1"/>
    <col min="12803" max="12805" width="17.6640625" style="1" customWidth="1"/>
    <col min="12806" max="12806" width="11.6640625" style="1" bestFit="1" customWidth="1"/>
    <col min="12807" max="12807" width="13.33203125" style="1" customWidth="1"/>
    <col min="12808" max="12808" width="10.6640625" style="1" bestFit="1" customWidth="1"/>
    <col min="12809" max="12809" width="14.6640625" style="1" customWidth="1"/>
    <col min="12810" max="13056" width="9.109375" style="1"/>
    <col min="13057" max="13057" width="88.44140625" style="1" customWidth="1"/>
    <col min="13058" max="13058" width="10.88671875" style="1" customWidth="1"/>
    <col min="13059" max="13061" width="17.6640625" style="1" customWidth="1"/>
    <col min="13062" max="13062" width="11.6640625" style="1" bestFit="1" customWidth="1"/>
    <col min="13063" max="13063" width="13.33203125" style="1" customWidth="1"/>
    <col min="13064" max="13064" width="10.6640625" style="1" bestFit="1" customWidth="1"/>
    <col min="13065" max="13065" width="14.6640625" style="1" customWidth="1"/>
    <col min="13066" max="13312" width="9.109375" style="1"/>
    <col min="13313" max="13313" width="88.44140625" style="1" customWidth="1"/>
    <col min="13314" max="13314" width="10.88671875" style="1" customWidth="1"/>
    <col min="13315" max="13317" width="17.6640625" style="1" customWidth="1"/>
    <col min="13318" max="13318" width="11.6640625" style="1" bestFit="1" customWidth="1"/>
    <col min="13319" max="13319" width="13.33203125" style="1" customWidth="1"/>
    <col min="13320" max="13320" width="10.6640625" style="1" bestFit="1" customWidth="1"/>
    <col min="13321" max="13321" width="14.6640625" style="1" customWidth="1"/>
    <col min="13322" max="13568" width="9.109375" style="1"/>
    <col min="13569" max="13569" width="88.44140625" style="1" customWidth="1"/>
    <col min="13570" max="13570" width="10.88671875" style="1" customWidth="1"/>
    <col min="13571" max="13573" width="17.6640625" style="1" customWidth="1"/>
    <col min="13574" max="13574" width="11.6640625" style="1" bestFit="1" customWidth="1"/>
    <col min="13575" max="13575" width="13.33203125" style="1" customWidth="1"/>
    <col min="13576" max="13576" width="10.6640625" style="1" bestFit="1" customWidth="1"/>
    <col min="13577" max="13577" width="14.6640625" style="1" customWidth="1"/>
    <col min="13578" max="13824" width="9.109375" style="1"/>
    <col min="13825" max="13825" width="88.44140625" style="1" customWidth="1"/>
    <col min="13826" max="13826" width="10.88671875" style="1" customWidth="1"/>
    <col min="13827" max="13829" width="17.6640625" style="1" customWidth="1"/>
    <col min="13830" max="13830" width="11.6640625" style="1" bestFit="1" customWidth="1"/>
    <col min="13831" max="13831" width="13.33203125" style="1" customWidth="1"/>
    <col min="13832" max="13832" width="10.6640625" style="1" bestFit="1" customWidth="1"/>
    <col min="13833" max="13833" width="14.6640625" style="1" customWidth="1"/>
    <col min="13834" max="14080" width="9.109375" style="1"/>
    <col min="14081" max="14081" width="88.44140625" style="1" customWidth="1"/>
    <col min="14082" max="14082" width="10.88671875" style="1" customWidth="1"/>
    <col min="14083" max="14085" width="17.6640625" style="1" customWidth="1"/>
    <col min="14086" max="14086" width="11.6640625" style="1" bestFit="1" customWidth="1"/>
    <col min="14087" max="14087" width="13.33203125" style="1" customWidth="1"/>
    <col min="14088" max="14088" width="10.6640625" style="1" bestFit="1" customWidth="1"/>
    <col min="14089" max="14089" width="14.6640625" style="1" customWidth="1"/>
    <col min="14090" max="14336" width="9.109375" style="1"/>
    <col min="14337" max="14337" width="88.44140625" style="1" customWidth="1"/>
    <col min="14338" max="14338" width="10.88671875" style="1" customWidth="1"/>
    <col min="14339" max="14341" width="17.6640625" style="1" customWidth="1"/>
    <col min="14342" max="14342" width="11.6640625" style="1" bestFit="1" customWidth="1"/>
    <col min="14343" max="14343" width="13.33203125" style="1" customWidth="1"/>
    <col min="14344" max="14344" width="10.6640625" style="1" bestFit="1" customWidth="1"/>
    <col min="14345" max="14345" width="14.6640625" style="1" customWidth="1"/>
    <col min="14346" max="14592" width="9.109375" style="1"/>
    <col min="14593" max="14593" width="88.44140625" style="1" customWidth="1"/>
    <col min="14594" max="14594" width="10.88671875" style="1" customWidth="1"/>
    <col min="14595" max="14597" width="17.6640625" style="1" customWidth="1"/>
    <col min="14598" max="14598" width="11.6640625" style="1" bestFit="1" customWidth="1"/>
    <col min="14599" max="14599" width="13.33203125" style="1" customWidth="1"/>
    <col min="14600" max="14600" width="10.6640625" style="1" bestFit="1" customWidth="1"/>
    <col min="14601" max="14601" width="14.6640625" style="1" customWidth="1"/>
    <col min="14602" max="14848" width="9.109375" style="1"/>
    <col min="14849" max="14849" width="88.44140625" style="1" customWidth="1"/>
    <col min="14850" max="14850" width="10.88671875" style="1" customWidth="1"/>
    <col min="14851" max="14853" width="17.6640625" style="1" customWidth="1"/>
    <col min="14854" max="14854" width="11.6640625" style="1" bestFit="1" customWidth="1"/>
    <col min="14855" max="14855" width="13.33203125" style="1" customWidth="1"/>
    <col min="14856" max="14856" width="10.6640625" style="1" bestFit="1" customWidth="1"/>
    <col min="14857" max="14857" width="14.6640625" style="1" customWidth="1"/>
    <col min="14858" max="15104" width="9.109375" style="1"/>
    <col min="15105" max="15105" width="88.44140625" style="1" customWidth="1"/>
    <col min="15106" max="15106" width="10.88671875" style="1" customWidth="1"/>
    <col min="15107" max="15109" width="17.6640625" style="1" customWidth="1"/>
    <col min="15110" max="15110" width="11.6640625" style="1" bestFit="1" customWidth="1"/>
    <col min="15111" max="15111" width="13.33203125" style="1" customWidth="1"/>
    <col min="15112" max="15112" width="10.6640625" style="1" bestFit="1" customWidth="1"/>
    <col min="15113" max="15113" width="14.6640625" style="1" customWidth="1"/>
    <col min="15114" max="15360" width="9.109375" style="1"/>
    <col min="15361" max="15361" width="88.44140625" style="1" customWidth="1"/>
    <col min="15362" max="15362" width="10.88671875" style="1" customWidth="1"/>
    <col min="15363" max="15365" width="17.6640625" style="1" customWidth="1"/>
    <col min="15366" max="15366" width="11.6640625" style="1" bestFit="1" customWidth="1"/>
    <col min="15367" max="15367" width="13.33203125" style="1" customWidth="1"/>
    <col min="15368" max="15368" width="10.6640625" style="1" bestFit="1" customWidth="1"/>
    <col min="15369" max="15369" width="14.6640625" style="1" customWidth="1"/>
    <col min="15370" max="15616" width="9.109375" style="1"/>
    <col min="15617" max="15617" width="88.44140625" style="1" customWidth="1"/>
    <col min="15618" max="15618" width="10.88671875" style="1" customWidth="1"/>
    <col min="15619" max="15621" width="17.6640625" style="1" customWidth="1"/>
    <col min="15622" max="15622" width="11.6640625" style="1" bestFit="1" customWidth="1"/>
    <col min="15623" max="15623" width="13.33203125" style="1" customWidth="1"/>
    <col min="15624" max="15624" width="10.6640625" style="1" bestFit="1" customWidth="1"/>
    <col min="15625" max="15625" width="14.6640625" style="1" customWidth="1"/>
    <col min="15626" max="15872" width="9.109375" style="1"/>
    <col min="15873" max="15873" width="88.44140625" style="1" customWidth="1"/>
    <col min="15874" max="15874" width="10.88671875" style="1" customWidth="1"/>
    <col min="15875" max="15877" width="17.6640625" style="1" customWidth="1"/>
    <col min="15878" max="15878" width="11.6640625" style="1" bestFit="1" customWidth="1"/>
    <col min="15879" max="15879" width="13.33203125" style="1" customWidth="1"/>
    <col min="15880" max="15880" width="10.6640625" style="1" bestFit="1" customWidth="1"/>
    <col min="15881" max="15881" width="14.6640625" style="1" customWidth="1"/>
    <col min="15882" max="16128" width="9.109375" style="1"/>
    <col min="16129" max="16129" width="88.44140625" style="1" customWidth="1"/>
    <col min="16130" max="16130" width="10.88671875" style="1" customWidth="1"/>
    <col min="16131" max="16133" width="17.6640625" style="1" customWidth="1"/>
    <col min="16134" max="16134" width="11.6640625" style="1" bestFit="1" customWidth="1"/>
    <col min="16135" max="16135" width="13.33203125" style="1" customWidth="1"/>
    <col min="16136" max="16136" width="10.6640625" style="1" bestFit="1" customWidth="1"/>
    <col min="16137" max="16137" width="14.6640625" style="1" customWidth="1"/>
    <col min="16138" max="16384" width="9.109375" style="1"/>
  </cols>
  <sheetData>
    <row r="1" spans="1:6" ht="30.6" x14ac:dyDescent="0.2">
      <c r="A1" s="26" t="s">
        <v>0</v>
      </c>
      <c r="B1" s="26" t="s">
        <v>8</v>
      </c>
      <c r="C1" s="5" t="s">
        <v>1</v>
      </c>
      <c r="D1" s="5" t="s">
        <v>2</v>
      </c>
      <c r="E1" s="5" t="s">
        <v>3</v>
      </c>
      <c r="F1" s="4"/>
    </row>
    <row r="2" spans="1:6" s="8" customFormat="1" ht="11.25" customHeight="1" x14ac:dyDescent="0.2">
      <c r="A2" s="6" t="s">
        <v>9</v>
      </c>
      <c r="B2" s="27"/>
      <c r="C2" s="27"/>
      <c r="D2" s="27"/>
      <c r="E2" s="27"/>
      <c r="F2" s="7"/>
    </row>
    <row r="3" spans="1:6" s="3" customFormat="1" x14ac:dyDescent="0.2">
      <c r="A3" s="9" t="s">
        <v>10</v>
      </c>
      <c r="B3" s="9"/>
      <c r="C3" s="10">
        <f>37842130338.18+C54</f>
        <v>37942449019.18</v>
      </c>
      <c r="D3" s="10">
        <f>36958520104.06+D54</f>
        <v>37058838785.059998</v>
      </c>
      <c r="E3" s="10">
        <v>2782160234.1199999</v>
      </c>
      <c r="F3" s="11"/>
    </row>
    <row r="4" spans="1:6" s="3" customFormat="1" x14ac:dyDescent="0.2">
      <c r="A4" s="12" t="s">
        <v>11</v>
      </c>
      <c r="B4" s="9" t="s">
        <v>12</v>
      </c>
      <c r="C4" s="10">
        <v>37626855341.540001</v>
      </c>
      <c r="D4" s="10">
        <v>36767934854.650002</v>
      </c>
      <c r="E4" s="10">
        <v>2757470486.8899999</v>
      </c>
      <c r="F4" s="11"/>
    </row>
    <row r="5" spans="1:6" x14ac:dyDescent="0.2">
      <c r="A5" s="9" t="s">
        <v>13</v>
      </c>
      <c r="B5" s="9" t="s">
        <v>14</v>
      </c>
      <c r="C5" s="10">
        <v>6231331528.6000004</v>
      </c>
      <c r="D5" s="10">
        <v>4299518074.4499998</v>
      </c>
      <c r="E5" s="10">
        <v>1931813454.1500001</v>
      </c>
      <c r="F5" s="4"/>
    </row>
    <row r="6" spans="1:6" x14ac:dyDescent="0.2">
      <c r="A6" s="9" t="s">
        <v>15</v>
      </c>
      <c r="B6" s="9" t="s">
        <v>16</v>
      </c>
      <c r="C6" s="10">
        <v>5475734383.1300001</v>
      </c>
      <c r="D6" s="10">
        <v>3788564032.1599998</v>
      </c>
      <c r="E6" s="10">
        <v>1687170350.97</v>
      </c>
      <c r="F6" s="4"/>
    </row>
    <row r="7" spans="1:6" x14ac:dyDescent="0.2">
      <c r="A7" s="9" t="s">
        <v>15</v>
      </c>
      <c r="B7" s="9" t="s">
        <v>17</v>
      </c>
      <c r="C7" s="10">
        <v>5475734383.1300001</v>
      </c>
      <c r="D7" s="10">
        <v>3788564032.1599998</v>
      </c>
      <c r="E7" s="10">
        <v>1687170350.97</v>
      </c>
    </row>
    <row r="8" spans="1:6" ht="12" customHeight="1" x14ac:dyDescent="0.2">
      <c r="A8" s="9" t="s">
        <v>18</v>
      </c>
      <c r="B8" s="9" t="s">
        <v>19</v>
      </c>
      <c r="C8" s="10">
        <v>755597145.47000003</v>
      </c>
      <c r="D8" s="10">
        <v>510954042.29000002</v>
      </c>
      <c r="E8" s="10">
        <v>244643103.18000001</v>
      </c>
    </row>
    <row r="9" spans="1:6" ht="12" customHeight="1" x14ac:dyDescent="0.2">
      <c r="A9" s="9" t="s">
        <v>20</v>
      </c>
      <c r="B9" s="9" t="s">
        <v>21</v>
      </c>
      <c r="C9" s="10">
        <v>755597145.47000003</v>
      </c>
      <c r="D9" s="10">
        <v>510954042.29000002</v>
      </c>
      <c r="E9" s="10">
        <v>244643103.18000001</v>
      </c>
    </row>
    <row r="10" spans="1:6" x14ac:dyDescent="0.2">
      <c r="A10" s="9" t="s">
        <v>22</v>
      </c>
      <c r="B10" s="9" t="s">
        <v>23</v>
      </c>
      <c r="C10" s="10">
        <v>1825205754.99</v>
      </c>
      <c r="D10" s="10">
        <v>1170106612.6099999</v>
      </c>
      <c r="E10" s="10">
        <v>655099142.38</v>
      </c>
    </row>
    <row r="11" spans="1:6" s="8" customFormat="1" x14ac:dyDescent="0.2">
      <c r="A11" s="9" t="s">
        <v>24</v>
      </c>
      <c r="B11" s="9" t="s">
        <v>25</v>
      </c>
      <c r="C11" s="10">
        <v>1370823766.1099999</v>
      </c>
      <c r="D11" s="10">
        <v>889048200.07000005</v>
      </c>
      <c r="E11" s="10">
        <v>481775566.04000002</v>
      </c>
      <c r="F11" s="7"/>
    </row>
    <row r="12" spans="1:6" s="8" customFormat="1" x14ac:dyDescent="0.2">
      <c r="A12" s="9" t="s">
        <v>26</v>
      </c>
      <c r="B12" s="9" t="s">
        <v>27</v>
      </c>
      <c r="C12" s="10">
        <v>243835541.11000001</v>
      </c>
      <c r="D12" s="10">
        <v>177508761.13</v>
      </c>
      <c r="E12" s="10">
        <v>66326779.979999997</v>
      </c>
    </row>
    <row r="13" spans="1:6" x14ac:dyDescent="0.2">
      <c r="A13" s="9" t="s">
        <v>28</v>
      </c>
      <c r="B13" s="9" t="s">
        <v>29</v>
      </c>
      <c r="C13" s="10">
        <v>92354338.569999993</v>
      </c>
      <c r="D13" s="10">
        <v>71838254.629999995</v>
      </c>
      <c r="E13" s="10">
        <v>20516083.940000001</v>
      </c>
      <c r="F13" s="7"/>
    </row>
    <row r="14" spans="1:6" x14ac:dyDescent="0.2">
      <c r="A14" s="9" t="s">
        <v>30</v>
      </c>
      <c r="B14" s="9" t="s">
        <v>31</v>
      </c>
      <c r="C14" s="10">
        <v>225784272.13999999</v>
      </c>
      <c r="D14" s="10">
        <v>224271964.13999999</v>
      </c>
      <c r="E14" s="10">
        <v>1512308</v>
      </c>
      <c r="F14" s="7"/>
    </row>
    <row r="15" spans="1:6" x14ac:dyDescent="0.2">
      <c r="A15" s="9" t="s">
        <v>32</v>
      </c>
      <c r="B15" s="9" t="s">
        <v>33</v>
      </c>
      <c r="C15" s="10">
        <v>174943088.84999999</v>
      </c>
      <c r="D15" s="10">
        <v>105974078.09999999</v>
      </c>
      <c r="E15" s="10">
        <v>68969010.75</v>
      </c>
    </row>
    <row r="16" spans="1:6" s="8" customFormat="1" x14ac:dyDescent="0.2">
      <c r="A16" s="9" t="s">
        <v>34</v>
      </c>
      <c r="B16" s="9" t="s">
        <v>35</v>
      </c>
      <c r="C16" s="10">
        <v>620640835.73000002</v>
      </c>
      <c r="D16" s="10">
        <v>296749302.36000001</v>
      </c>
      <c r="E16" s="10">
        <v>323891533.37</v>
      </c>
    </row>
    <row r="17" spans="1:5" x14ac:dyDescent="0.2">
      <c r="A17" s="9" t="s">
        <v>36</v>
      </c>
      <c r="B17" s="9" t="s">
        <v>37</v>
      </c>
      <c r="C17" s="10">
        <v>5660</v>
      </c>
      <c r="D17" s="10" t="s">
        <v>4</v>
      </c>
      <c r="E17" s="10">
        <v>5660</v>
      </c>
    </row>
    <row r="18" spans="1:5" x14ac:dyDescent="0.2">
      <c r="A18" s="9" t="s">
        <v>38</v>
      </c>
      <c r="B18" s="9" t="s">
        <v>39</v>
      </c>
      <c r="C18" s="10">
        <v>13260029.710000001</v>
      </c>
      <c r="D18" s="10">
        <v>12705839.710000001</v>
      </c>
      <c r="E18" s="10">
        <v>554190</v>
      </c>
    </row>
    <row r="19" spans="1:5" ht="12.75" customHeight="1" x14ac:dyDescent="0.2">
      <c r="A19" s="9" t="s">
        <v>40</v>
      </c>
      <c r="B19" s="9" t="s">
        <v>41</v>
      </c>
      <c r="C19" s="10">
        <v>269422867.83999997</v>
      </c>
      <c r="D19" s="10">
        <v>147732914.83000001</v>
      </c>
      <c r="E19" s="10">
        <v>121689953.01000001</v>
      </c>
    </row>
    <row r="20" spans="1:5" ht="12.75" customHeight="1" x14ac:dyDescent="0.2">
      <c r="A20" s="9" t="s">
        <v>42</v>
      </c>
      <c r="B20" s="9" t="s">
        <v>43</v>
      </c>
      <c r="C20" s="10">
        <v>55355428.399999999</v>
      </c>
      <c r="D20" s="10">
        <v>19162160</v>
      </c>
      <c r="E20" s="10">
        <v>36193268.399999999</v>
      </c>
    </row>
    <row r="21" spans="1:5" ht="12.75" customHeight="1" x14ac:dyDescent="0.2">
      <c r="A21" s="9" t="s">
        <v>44</v>
      </c>
      <c r="B21" s="9" t="s">
        <v>45</v>
      </c>
      <c r="C21" s="10">
        <v>143320680.03999999</v>
      </c>
      <c r="D21" s="10">
        <v>70504147.5</v>
      </c>
      <c r="E21" s="10">
        <v>72816532.540000007</v>
      </c>
    </row>
    <row r="22" spans="1:5" ht="12.75" customHeight="1" x14ac:dyDescent="0.2">
      <c r="A22" s="9" t="s">
        <v>46</v>
      </c>
      <c r="B22" s="9" t="s">
        <v>47</v>
      </c>
      <c r="C22" s="10">
        <v>3567138</v>
      </c>
      <c r="D22" s="10">
        <v>3098326</v>
      </c>
      <c r="E22" s="10">
        <v>468812</v>
      </c>
    </row>
    <row r="23" spans="1:5" ht="12.75" customHeight="1" x14ac:dyDescent="0.2">
      <c r="A23" s="9" t="s">
        <v>48</v>
      </c>
      <c r="B23" s="9" t="s">
        <v>49</v>
      </c>
      <c r="C23" s="10">
        <v>6215953.7400000002</v>
      </c>
      <c r="D23" s="10">
        <v>1880519.09</v>
      </c>
      <c r="E23" s="10">
        <v>4335434.6500000004</v>
      </c>
    </row>
    <row r="24" spans="1:5" x14ac:dyDescent="0.2">
      <c r="A24" s="9" t="s">
        <v>50</v>
      </c>
      <c r="B24" s="9" t="s">
        <v>51</v>
      </c>
      <c r="C24" s="10">
        <v>60963667.659999996</v>
      </c>
      <c r="D24" s="10">
        <v>53087762.240000002</v>
      </c>
      <c r="E24" s="10">
        <v>7875905.4199999999</v>
      </c>
    </row>
    <row r="25" spans="1:5" x14ac:dyDescent="0.2">
      <c r="A25" s="9" t="s">
        <v>52</v>
      </c>
      <c r="B25" s="9" t="s">
        <v>53</v>
      </c>
      <c r="C25" s="10">
        <v>184959121.03999999</v>
      </c>
      <c r="D25" s="10">
        <v>133325497.70999999</v>
      </c>
      <c r="E25" s="10">
        <v>51633623.329999998</v>
      </c>
    </row>
    <row r="26" spans="1:5" x14ac:dyDescent="0.2">
      <c r="A26" s="9" t="s">
        <v>52</v>
      </c>
      <c r="B26" s="9" t="s">
        <v>54</v>
      </c>
      <c r="C26" s="10">
        <v>174545583.36000001</v>
      </c>
      <c r="D26" s="10">
        <v>122927860.91</v>
      </c>
      <c r="E26" s="10">
        <v>51617722.450000003</v>
      </c>
    </row>
    <row r="27" spans="1:5" ht="12" customHeight="1" x14ac:dyDescent="0.2">
      <c r="A27" s="9" t="s">
        <v>55</v>
      </c>
      <c r="B27" s="9" t="s">
        <v>56</v>
      </c>
      <c r="C27" s="10">
        <v>10413537.68</v>
      </c>
      <c r="D27" s="10">
        <v>10397636.800000001</v>
      </c>
      <c r="E27" s="10">
        <v>15900.88</v>
      </c>
    </row>
    <row r="28" spans="1:5" x14ac:dyDescent="0.2">
      <c r="A28" s="9" t="s">
        <v>7</v>
      </c>
      <c r="B28" s="9" t="s">
        <v>57</v>
      </c>
      <c r="C28" s="10">
        <v>5891231049.1300001</v>
      </c>
      <c r="D28" s="10">
        <v>5803917249.1300001</v>
      </c>
      <c r="E28" s="10">
        <v>87313800</v>
      </c>
    </row>
    <row r="29" spans="1:5" x14ac:dyDescent="0.2">
      <c r="A29" s="9" t="s">
        <v>58</v>
      </c>
      <c r="B29" s="9" t="s">
        <v>59</v>
      </c>
      <c r="C29" s="10">
        <v>2946925269.5300002</v>
      </c>
      <c r="D29" s="10">
        <v>2859611469.5300002</v>
      </c>
      <c r="E29" s="10">
        <v>87313800</v>
      </c>
    </row>
    <row r="30" spans="1:5" x14ac:dyDescent="0.2">
      <c r="A30" s="9" t="s">
        <v>60</v>
      </c>
      <c r="B30" s="9" t="s">
        <v>61</v>
      </c>
      <c r="C30" s="10">
        <v>2946925269.5300002</v>
      </c>
      <c r="D30" s="10">
        <v>2859611469.5300002</v>
      </c>
      <c r="E30" s="10">
        <v>87313800</v>
      </c>
    </row>
    <row r="31" spans="1:5" x14ac:dyDescent="0.2">
      <c r="A31" s="9" t="s">
        <v>62</v>
      </c>
      <c r="B31" s="9" t="s">
        <v>63</v>
      </c>
      <c r="C31" s="10">
        <v>2944305779.5999999</v>
      </c>
      <c r="D31" s="10">
        <v>2944305779.5999999</v>
      </c>
      <c r="E31" s="10" t="s">
        <v>4</v>
      </c>
    </row>
    <row r="32" spans="1:5" ht="11.25" customHeight="1" x14ac:dyDescent="0.2">
      <c r="A32" s="9" t="s">
        <v>64</v>
      </c>
      <c r="B32" s="9" t="s">
        <v>65</v>
      </c>
      <c r="C32" s="10">
        <v>2944301404.5999999</v>
      </c>
      <c r="D32" s="10">
        <v>2944301404.5999999</v>
      </c>
      <c r="E32" s="10" t="s">
        <v>4</v>
      </c>
    </row>
    <row r="33" spans="1:6" x14ac:dyDescent="0.2">
      <c r="A33" s="9" t="s">
        <v>66</v>
      </c>
      <c r="B33" s="9" t="s">
        <v>67</v>
      </c>
      <c r="C33" s="10">
        <v>4375</v>
      </c>
      <c r="D33" s="10">
        <v>4375</v>
      </c>
      <c r="E33" s="10" t="s">
        <v>4</v>
      </c>
    </row>
    <row r="34" spans="1:6" x14ac:dyDescent="0.2">
      <c r="A34" s="9" t="s">
        <v>68</v>
      </c>
      <c r="B34" s="9" t="s">
        <v>69</v>
      </c>
      <c r="C34" s="10">
        <v>7806137</v>
      </c>
      <c r="D34" s="10" t="s">
        <v>4</v>
      </c>
      <c r="E34" s="10">
        <v>7806137</v>
      </c>
    </row>
    <row r="35" spans="1:6" x14ac:dyDescent="0.2">
      <c r="A35" s="9" t="s">
        <v>70</v>
      </c>
      <c r="B35" s="9" t="s">
        <v>71</v>
      </c>
      <c r="C35" s="10">
        <v>7806137</v>
      </c>
      <c r="D35" s="10" t="s">
        <v>4</v>
      </c>
      <c r="E35" s="10">
        <v>7806137</v>
      </c>
    </row>
    <row r="36" spans="1:6" x14ac:dyDescent="0.2">
      <c r="A36" s="9" t="s">
        <v>72</v>
      </c>
      <c r="B36" s="9" t="s">
        <v>73</v>
      </c>
      <c r="C36" s="10">
        <v>2284837</v>
      </c>
      <c r="D36" s="10" t="s">
        <v>4</v>
      </c>
      <c r="E36" s="10">
        <v>2284837</v>
      </c>
    </row>
    <row r="37" spans="1:6" x14ac:dyDescent="0.2">
      <c r="A37" s="9" t="s">
        <v>74</v>
      </c>
      <c r="B37" s="9" t="s">
        <v>75</v>
      </c>
      <c r="C37" s="10">
        <v>5521300</v>
      </c>
      <c r="D37" s="10" t="s">
        <v>4</v>
      </c>
      <c r="E37" s="10">
        <v>5521300</v>
      </c>
    </row>
    <row r="38" spans="1:6" x14ac:dyDescent="0.2">
      <c r="A38" s="9" t="s">
        <v>76</v>
      </c>
      <c r="B38" s="9" t="s">
        <v>77</v>
      </c>
      <c r="C38" s="10">
        <v>23272851613.720001</v>
      </c>
      <c r="D38" s="10">
        <v>25169764594.73</v>
      </c>
      <c r="E38" s="10">
        <v>1637018.99</v>
      </c>
    </row>
    <row r="39" spans="1:6" x14ac:dyDescent="0.2">
      <c r="A39" s="9" t="s">
        <v>78</v>
      </c>
      <c r="B39" s="9" t="s">
        <v>79</v>
      </c>
      <c r="C39" s="10">
        <v>298128913.72000003</v>
      </c>
      <c r="D39" s="10">
        <v>296491894.73000002</v>
      </c>
      <c r="E39" s="10">
        <v>1637018.99</v>
      </c>
    </row>
    <row r="40" spans="1:6" x14ac:dyDescent="0.2">
      <c r="A40" s="9" t="s">
        <v>80</v>
      </c>
      <c r="B40" s="9" t="s">
        <v>81</v>
      </c>
      <c r="C40" s="10">
        <v>298128913.72000003</v>
      </c>
      <c r="D40" s="10">
        <v>296491894.73000002</v>
      </c>
      <c r="E40" s="10">
        <v>1637018.99</v>
      </c>
    </row>
    <row r="41" spans="1:6" s="13" customFormat="1" ht="12.75" customHeight="1" x14ac:dyDescent="0.2">
      <c r="A41" s="9" t="s">
        <v>82</v>
      </c>
      <c r="B41" s="9" t="s">
        <v>83</v>
      </c>
      <c r="C41" s="10">
        <v>22974722700</v>
      </c>
      <c r="D41" s="10">
        <v>24873272700</v>
      </c>
      <c r="E41" s="10" t="s">
        <v>4</v>
      </c>
    </row>
    <row r="42" spans="1:6" x14ac:dyDescent="0.2">
      <c r="A42" s="9" t="s">
        <v>84</v>
      </c>
      <c r="B42" s="9" t="s">
        <v>85</v>
      </c>
      <c r="C42" s="10">
        <v>22974722700</v>
      </c>
      <c r="D42" s="10">
        <v>24873272700</v>
      </c>
      <c r="E42" s="10" t="s">
        <v>4</v>
      </c>
      <c r="F42" s="7"/>
    </row>
    <row r="43" spans="1:6" ht="15" customHeight="1" x14ac:dyDescent="0.2">
      <c r="A43" s="9" t="s">
        <v>86</v>
      </c>
      <c r="B43" s="9" t="s">
        <v>87</v>
      </c>
      <c r="C43" s="10">
        <v>11788342.119999999</v>
      </c>
      <c r="D43" s="10">
        <v>2187822.12</v>
      </c>
      <c r="E43" s="10">
        <v>9600520</v>
      </c>
      <c r="F43" s="7"/>
    </row>
    <row r="44" spans="1:6" ht="12.75" customHeight="1" x14ac:dyDescent="0.2">
      <c r="A44" s="9" t="s">
        <v>88</v>
      </c>
      <c r="B44" s="9" t="s">
        <v>89</v>
      </c>
      <c r="C44" s="10">
        <v>385201.46</v>
      </c>
      <c r="D44" s="10">
        <v>385201.46</v>
      </c>
      <c r="E44" s="10" t="s">
        <v>4</v>
      </c>
    </row>
    <row r="45" spans="1:6" ht="12" customHeight="1" x14ac:dyDescent="0.2">
      <c r="A45" s="9" t="s">
        <v>88</v>
      </c>
      <c r="B45" s="9" t="s">
        <v>90</v>
      </c>
      <c r="C45" s="10">
        <v>385201.46</v>
      </c>
      <c r="D45" s="10">
        <v>385201.46</v>
      </c>
      <c r="E45" s="10" t="s">
        <v>4</v>
      </c>
    </row>
    <row r="46" spans="1:6" ht="12.75" customHeight="1" x14ac:dyDescent="0.2">
      <c r="A46" s="9" t="s">
        <v>91</v>
      </c>
      <c r="B46" s="9" t="s">
        <v>92</v>
      </c>
      <c r="C46" s="10">
        <v>11403140.66</v>
      </c>
      <c r="D46" s="10">
        <v>1802620.66</v>
      </c>
      <c r="E46" s="10">
        <v>9600520</v>
      </c>
    </row>
    <row r="47" spans="1:6" ht="12" customHeight="1" x14ac:dyDescent="0.2">
      <c r="A47" s="9" t="s">
        <v>91</v>
      </c>
      <c r="B47" s="9" t="s">
        <v>93</v>
      </c>
      <c r="C47" s="10">
        <v>11403140.66</v>
      </c>
      <c r="D47" s="10">
        <v>1802620.66</v>
      </c>
      <c r="E47" s="10">
        <v>9600520</v>
      </c>
    </row>
    <row r="48" spans="1:6" ht="12" customHeight="1" x14ac:dyDescent="0.2">
      <c r="A48" s="9" t="s">
        <v>94</v>
      </c>
      <c r="B48" s="9" t="s">
        <v>95</v>
      </c>
      <c r="C48" s="10">
        <v>386640915.98000002</v>
      </c>
      <c r="D48" s="10">
        <v>322440501.61000001</v>
      </c>
      <c r="E48" s="10">
        <v>64200414.369999997</v>
      </c>
    </row>
    <row r="49" spans="1:6" ht="12" customHeight="1" x14ac:dyDescent="0.2">
      <c r="A49" s="9" t="s">
        <v>96</v>
      </c>
      <c r="B49" s="9" t="s">
        <v>97</v>
      </c>
      <c r="C49" s="10">
        <v>386640915.98000002</v>
      </c>
      <c r="D49" s="10">
        <v>322440501.61000001</v>
      </c>
      <c r="E49" s="10">
        <v>64200414.369999997</v>
      </c>
    </row>
    <row r="50" spans="1:6" ht="12" customHeight="1" x14ac:dyDescent="0.2">
      <c r="A50" s="9" t="s">
        <v>98</v>
      </c>
      <c r="B50" s="9" t="s">
        <v>99</v>
      </c>
      <c r="C50" s="10">
        <v>226121407.16</v>
      </c>
      <c r="D50" s="10">
        <v>226121407.16</v>
      </c>
      <c r="E50" s="10" t="s">
        <v>4</v>
      </c>
    </row>
    <row r="51" spans="1:6" ht="12" customHeight="1" x14ac:dyDescent="0.2">
      <c r="A51" s="9" t="s">
        <v>100</v>
      </c>
      <c r="B51" s="9" t="s">
        <v>101</v>
      </c>
      <c r="C51" s="10">
        <v>7974400.4000000004</v>
      </c>
      <c r="D51" s="10">
        <v>1604283.03</v>
      </c>
      <c r="E51" s="10">
        <v>6370117.3700000001</v>
      </c>
    </row>
    <row r="52" spans="1:6" ht="12" customHeight="1" x14ac:dyDescent="0.2">
      <c r="A52" s="9" t="s">
        <v>102</v>
      </c>
      <c r="B52" s="9" t="s">
        <v>103</v>
      </c>
      <c r="C52" s="10">
        <v>152545108.41999999</v>
      </c>
      <c r="D52" s="10">
        <v>94714811.420000002</v>
      </c>
      <c r="E52" s="10">
        <v>57830297</v>
      </c>
    </row>
    <row r="53" spans="1:6" s="13" customFormat="1" x14ac:dyDescent="0.2">
      <c r="A53" s="9" t="s">
        <v>104</v>
      </c>
      <c r="B53" s="9"/>
      <c r="C53" s="10">
        <f>215274996.64+C54</f>
        <v>315593677.63999999</v>
      </c>
      <c r="D53" s="10">
        <f>190585249.41+D54</f>
        <v>290903930.40999997</v>
      </c>
      <c r="E53" s="10">
        <v>24689747.23</v>
      </c>
      <c r="F53" s="3"/>
    </row>
    <row r="54" spans="1:6" s="13" customFormat="1" ht="12.75" customHeight="1" x14ac:dyDescent="0.2">
      <c r="A54" s="14" t="s">
        <v>105</v>
      </c>
      <c r="B54" s="14"/>
      <c r="C54" s="15">
        <v>100318681</v>
      </c>
      <c r="D54" s="16">
        <v>100318681</v>
      </c>
      <c r="E54" s="16"/>
    </row>
    <row r="55" spans="1:6" x14ac:dyDescent="0.2">
      <c r="A55" s="6" t="s">
        <v>106</v>
      </c>
      <c r="B55" s="27"/>
      <c r="C55" s="27"/>
      <c r="D55" s="27"/>
      <c r="E55" s="27"/>
      <c r="F55" s="7"/>
    </row>
    <row r="56" spans="1:6" ht="14.25" customHeight="1" x14ac:dyDescent="0.2">
      <c r="A56" s="9" t="s">
        <v>10</v>
      </c>
      <c r="B56" s="17"/>
      <c r="C56" s="2">
        <v>12792079079.790001</v>
      </c>
      <c r="D56" s="2">
        <v>12742012302.41</v>
      </c>
      <c r="E56" s="2">
        <v>50066777.379999995</v>
      </c>
      <c r="F56" s="7"/>
    </row>
    <row r="57" spans="1:6" ht="12.75" customHeight="1" x14ac:dyDescent="0.2">
      <c r="A57" s="6" t="s">
        <v>107</v>
      </c>
      <c r="B57" s="27"/>
      <c r="C57" s="27"/>
      <c r="D57" s="27"/>
      <c r="E57" s="27"/>
    </row>
    <row r="58" spans="1:6" ht="12.75" customHeight="1" x14ac:dyDescent="0.2">
      <c r="A58" s="9" t="s">
        <v>10</v>
      </c>
      <c r="B58" s="9"/>
      <c r="C58" s="10">
        <v>3888573315.5300002</v>
      </c>
      <c r="D58" s="10">
        <v>3440399508.9000001</v>
      </c>
      <c r="E58" s="10">
        <v>448173806.63</v>
      </c>
    </row>
    <row r="59" spans="1:6" ht="12.75" customHeight="1" x14ac:dyDescent="0.2">
      <c r="A59" s="12" t="s">
        <v>11</v>
      </c>
      <c r="B59" s="9" t="s">
        <v>12</v>
      </c>
      <c r="C59" s="10">
        <v>3528684875.3499999</v>
      </c>
      <c r="D59" s="10">
        <v>3081747633.7199998</v>
      </c>
      <c r="E59" s="10">
        <v>446937241.63</v>
      </c>
    </row>
    <row r="60" spans="1:6" ht="11.25" customHeight="1" x14ac:dyDescent="0.2">
      <c r="A60" s="9" t="s">
        <v>13</v>
      </c>
      <c r="B60" s="9" t="s">
        <v>14</v>
      </c>
      <c r="C60" s="10">
        <v>1633047965.9300001</v>
      </c>
      <c r="D60" s="10">
        <v>1609403986.5</v>
      </c>
      <c r="E60" s="10">
        <v>23643979.43</v>
      </c>
    </row>
    <row r="61" spans="1:6" ht="12.75" customHeight="1" x14ac:dyDescent="0.2">
      <c r="A61" s="9" t="s">
        <v>15</v>
      </c>
      <c r="B61" s="9" t="s">
        <v>16</v>
      </c>
      <c r="C61" s="10">
        <v>1423739588.77</v>
      </c>
      <c r="D61" s="10">
        <v>1403173808.5999999</v>
      </c>
      <c r="E61" s="10">
        <v>20565780.170000002</v>
      </c>
    </row>
    <row r="62" spans="1:6" ht="12.75" customHeight="1" x14ac:dyDescent="0.2">
      <c r="A62" s="9" t="s">
        <v>15</v>
      </c>
      <c r="B62" s="9" t="s">
        <v>17</v>
      </c>
      <c r="C62" s="10">
        <v>1423739588.77</v>
      </c>
      <c r="D62" s="10">
        <v>1403173808.5999999</v>
      </c>
      <c r="E62" s="10">
        <v>20565780.170000002</v>
      </c>
    </row>
    <row r="63" spans="1:6" ht="12.75" customHeight="1" x14ac:dyDescent="0.2">
      <c r="A63" s="9" t="s">
        <v>18</v>
      </c>
      <c r="B63" s="9" t="s">
        <v>19</v>
      </c>
      <c r="C63" s="10">
        <v>209308377.16</v>
      </c>
      <c r="D63" s="10">
        <v>206230177.90000001</v>
      </c>
      <c r="E63" s="10">
        <v>3078199.26</v>
      </c>
    </row>
    <row r="64" spans="1:6" ht="12.75" customHeight="1" x14ac:dyDescent="0.2">
      <c r="A64" s="9" t="s">
        <v>20</v>
      </c>
      <c r="B64" s="9" t="s">
        <v>21</v>
      </c>
      <c r="C64" s="10">
        <v>209308377.16</v>
      </c>
      <c r="D64" s="10">
        <v>206230177.90000001</v>
      </c>
      <c r="E64" s="10">
        <v>3078199.26</v>
      </c>
    </row>
    <row r="65" spans="1:5" ht="12.75" customHeight="1" x14ac:dyDescent="0.2">
      <c r="A65" s="9" t="s">
        <v>22</v>
      </c>
      <c r="B65" s="9" t="s">
        <v>23</v>
      </c>
      <c r="C65" s="10">
        <v>925551673.35000002</v>
      </c>
      <c r="D65" s="10">
        <v>767539211.14999998</v>
      </c>
      <c r="E65" s="10">
        <v>158012462.19999999</v>
      </c>
    </row>
    <row r="66" spans="1:5" ht="12.75" customHeight="1" x14ac:dyDescent="0.2">
      <c r="A66" s="9" t="s">
        <v>24</v>
      </c>
      <c r="B66" s="9" t="s">
        <v>25</v>
      </c>
      <c r="C66" s="10">
        <v>661295352.57000005</v>
      </c>
      <c r="D66" s="10">
        <v>541808950.54999995</v>
      </c>
      <c r="E66" s="10">
        <v>119486402.02</v>
      </c>
    </row>
    <row r="67" spans="1:5" ht="12.75" customHeight="1" x14ac:dyDescent="0.2">
      <c r="A67" s="9" t="s">
        <v>26</v>
      </c>
      <c r="B67" s="9" t="s">
        <v>27</v>
      </c>
      <c r="C67" s="10">
        <v>67762018.480000004</v>
      </c>
      <c r="D67" s="10">
        <v>67551078.480000004</v>
      </c>
      <c r="E67" s="10">
        <v>210940</v>
      </c>
    </row>
    <row r="68" spans="1:5" ht="12.75" customHeight="1" x14ac:dyDescent="0.2">
      <c r="A68" s="9" t="s">
        <v>28</v>
      </c>
      <c r="B68" s="9" t="s">
        <v>29</v>
      </c>
      <c r="C68" s="10">
        <v>15819699.23</v>
      </c>
      <c r="D68" s="10">
        <v>15695601.23</v>
      </c>
      <c r="E68" s="10">
        <v>124098</v>
      </c>
    </row>
    <row r="69" spans="1:5" ht="12.75" customHeight="1" x14ac:dyDescent="0.2">
      <c r="A69" s="9" t="s">
        <v>30</v>
      </c>
      <c r="B69" s="9" t="s">
        <v>31</v>
      </c>
      <c r="C69" s="10">
        <v>29842235.989999998</v>
      </c>
      <c r="D69" s="10">
        <v>29467235.989999998</v>
      </c>
      <c r="E69" s="10">
        <v>375000</v>
      </c>
    </row>
    <row r="70" spans="1:5" ht="12.75" customHeight="1" x14ac:dyDescent="0.2">
      <c r="A70" s="9" t="s">
        <v>32</v>
      </c>
      <c r="B70" s="9" t="s">
        <v>33</v>
      </c>
      <c r="C70" s="10">
        <v>110477202.81</v>
      </c>
      <c r="D70" s="10">
        <v>100758494.90000001</v>
      </c>
      <c r="E70" s="10">
        <v>9718707.9100000001</v>
      </c>
    </row>
    <row r="71" spans="1:5" ht="12.75" customHeight="1" x14ac:dyDescent="0.2">
      <c r="A71" s="9" t="s">
        <v>34</v>
      </c>
      <c r="B71" s="9" t="s">
        <v>35</v>
      </c>
      <c r="C71" s="10">
        <v>431795694.63</v>
      </c>
      <c r="D71" s="10">
        <v>322779838.51999998</v>
      </c>
      <c r="E71" s="10">
        <v>109015856.11</v>
      </c>
    </row>
    <row r="72" spans="1:5" ht="12.75" customHeight="1" x14ac:dyDescent="0.2">
      <c r="A72" s="9" t="s">
        <v>36</v>
      </c>
      <c r="B72" s="9" t="s">
        <v>37</v>
      </c>
      <c r="C72" s="10">
        <v>85169.61</v>
      </c>
      <c r="D72" s="10">
        <v>85169.61</v>
      </c>
      <c r="E72" s="10" t="s">
        <v>4</v>
      </c>
    </row>
    <row r="73" spans="1:5" ht="12.75" customHeight="1" x14ac:dyDescent="0.2">
      <c r="A73" s="9" t="s">
        <v>38</v>
      </c>
      <c r="B73" s="9" t="s">
        <v>39</v>
      </c>
      <c r="C73" s="10">
        <v>5513331.8200000003</v>
      </c>
      <c r="D73" s="10">
        <v>5471531.8200000003</v>
      </c>
      <c r="E73" s="10">
        <v>41800</v>
      </c>
    </row>
    <row r="74" spans="1:5" ht="12.75" customHeight="1" x14ac:dyDescent="0.2">
      <c r="A74" s="9" t="s">
        <v>40</v>
      </c>
      <c r="B74" s="9" t="s">
        <v>41</v>
      </c>
      <c r="C74" s="10">
        <v>97219185.799999997</v>
      </c>
      <c r="D74" s="10">
        <v>59490925.619999997</v>
      </c>
      <c r="E74" s="10">
        <v>37728260.18</v>
      </c>
    </row>
    <row r="75" spans="1:5" ht="12.75" customHeight="1" x14ac:dyDescent="0.2">
      <c r="A75" s="9" t="s">
        <v>42</v>
      </c>
      <c r="B75" s="9" t="s">
        <v>43</v>
      </c>
      <c r="C75" s="10">
        <v>41648011.43</v>
      </c>
      <c r="D75" s="10">
        <v>6699474.25</v>
      </c>
      <c r="E75" s="10">
        <v>34948537.18</v>
      </c>
    </row>
    <row r="76" spans="1:5" ht="12.75" customHeight="1" x14ac:dyDescent="0.2">
      <c r="A76" s="9" t="s">
        <v>44</v>
      </c>
      <c r="B76" s="9" t="s">
        <v>45</v>
      </c>
      <c r="C76" s="10">
        <v>15987431.779999999</v>
      </c>
      <c r="D76" s="10">
        <v>13746158.779999999</v>
      </c>
      <c r="E76" s="10">
        <v>2241273</v>
      </c>
    </row>
    <row r="77" spans="1:5" ht="12.75" customHeight="1" x14ac:dyDescent="0.2">
      <c r="A77" s="9" t="s">
        <v>46</v>
      </c>
      <c r="B77" s="9" t="s">
        <v>47</v>
      </c>
      <c r="C77" s="10">
        <v>1422450</v>
      </c>
      <c r="D77" s="10">
        <v>1248000</v>
      </c>
      <c r="E77" s="10">
        <v>174450</v>
      </c>
    </row>
    <row r="78" spans="1:5" ht="12.75" customHeight="1" x14ac:dyDescent="0.2">
      <c r="A78" s="9" t="s">
        <v>48</v>
      </c>
      <c r="B78" s="9" t="s">
        <v>49</v>
      </c>
      <c r="C78" s="10">
        <v>1290700</v>
      </c>
      <c r="D78" s="10">
        <v>926700</v>
      </c>
      <c r="E78" s="10">
        <v>364000</v>
      </c>
    </row>
    <row r="79" spans="1:5" ht="12.75" customHeight="1" x14ac:dyDescent="0.2">
      <c r="A79" s="9" t="s">
        <v>50</v>
      </c>
      <c r="B79" s="9" t="s">
        <v>51</v>
      </c>
      <c r="C79" s="10">
        <v>17895349.329999998</v>
      </c>
      <c r="D79" s="10">
        <v>17895349.329999998</v>
      </c>
      <c r="E79" s="10" t="s">
        <v>4</v>
      </c>
    </row>
    <row r="80" spans="1:5" ht="12.75" customHeight="1" x14ac:dyDescent="0.2">
      <c r="A80" s="9" t="s">
        <v>108</v>
      </c>
      <c r="B80" s="9" t="s">
        <v>109</v>
      </c>
      <c r="C80" s="10">
        <v>18975243.260000002</v>
      </c>
      <c r="D80" s="10">
        <v>18975243.260000002</v>
      </c>
      <c r="E80" s="10" t="s">
        <v>4</v>
      </c>
    </row>
    <row r="81" spans="1:5" ht="12.75" customHeight="1" x14ac:dyDescent="0.2">
      <c r="A81" s="9" t="s">
        <v>52</v>
      </c>
      <c r="B81" s="9" t="s">
        <v>53</v>
      </c>
      <c r="C81" s="10">
        <v>167037134.97999999</v>
      </c>
      <c r="D81" s="10">
        <v>166239334.97999999</v>
      </c>
      <c r="E81" s="10">
        <v>797800</v>
      </c>
    </row>
    <row r="82" spans="1:5" ht="12.75" customHeight="1" x14ac:dyDescent="0.2">
      <c r="A82" s="9" t="s">
        <v>52</v>
      </c>
      <c r="B82" s="9" t="s">
        <v>54</v>
      </c>
      <c r="C82" s="10">
        <v>161842581.00999999</v>
      </c>
      <c r="D82" s="10">
        <v>161044781.00999999</v>
      </c>
      <c r="E82" s="10">
        <v>797800</v>
      </c>
    </row>
    <row r="83" spans="1:5" ht="12.75" customHeight="1" x14ac:dyDescent="0.2">
      <c r="A83" s="9" t="s">
        <v>55</v>
      </c>
      <c r="B83" s="9" t="s">
        <v>56</v>
      </c>
      <c r="C83" s="10">
        <v>5194553.97</v>
      </c>
      <c r="D83" s="10">
        <v>5194553.97</v>
      </c>
      <c r="E83" s="10" t="s">
        <v>4</v>
      </c>
    </row>
    <row r="84" spans="1:5" ht="12.75" customHeight="1" x14ac:dyDescent="0.2">
      <c r="A84" s="9" t="s">
        <v>68</v>
      </c>
      <c r="B84" s="9" t="s">
        <v>69</v>
      </c>
      <c r="C84" s="10">
        <v>963476700</v>
      </c>
      <c r="D84" s="10">
        <v>698345700</v>
      </c>
      <c r="E84" s="10">
        <v>265131000</v>
      </c>
    </row>
    <row r="85" spans="1:5" ht="12.75" customHeight="1" x14ac:dyDescent="0.2">
      <c r="A85" s="9" t="s">
        <v>70</v>
      </c>
      <c r="B85" s="9" t="s">
        <v>71</v>
      </c>
      <c r="C85" s="10">
        <v>963476700</v>
      </c>
      <c r="D85" s="10">
        <v>698345700</v>
      </c>
      <c r="E85" s="10">
        <v>265131000</v>
      </c>
    </row>
    <row r="86" spans="1:5" ht="12.75" customHeight="1" x14ac:dyDescent="0.2">
      <c r="A86" s="9" t="s">
        <v>72</v>
      </c>
      <c r="B86" s="9" t="s">
        <v>73</v>
      </c>
      <c r="C86" s="10">
        <v>302999000</v>
      </c>
      <c r="D86" s="10">
        <v>37868000</v>
      </c>
      <c r="E86" s="10">
        <v>265131000</v>
      </c>
    </row>
    <row r="87" spans="1:5" ht="11.25" customHeight="1" x14ac:dyDescent="0.2">
      <c r="A87" s="9" t="s">
        <v>74</v>
      </c>
      <c r="B87" s="9" t="s">
        <v>75</v>
      </c>
      <c r="C87" s="10">
        <v>660477700</v>
      </c>
      <c r="D87" s="10">
        <v>660477700</v>
      </c>
      <c r="E87" s="10">
        <v>0</v>
      </c>
    </row>
    <row r="88" spans="1:5" ht="12.75" customHeight="1" x14ac:dyDescent="0.2">
      <c r="A88" s="9" t="s">
        <v>76</v>
      </c>
      <c r="B88" s="9" t="s">
        <v>77</v>
      </c>
      <c r="C88" s="10">
        <v>2589168.65</v>
      </c>
      <c r="D88" s="10">
        <v>2589168.65</v>
      </c>
      <c r="E88" s="10" t="s">
        <v>4</v>
      </c>
    </row>
    <row r="89" spans="1:5" ht="12.75" customHeight="1" x14ac:dyDescent="0.2">
      <c r="A89" s="9" t="s">
        <v>78</v>
      </c>
      <c r="B89" s="9" t="s">
        <v>79</v>
      </c>
      <c r="C89" s="10">
        <v>2589168.65</v>
      </c>
      <c r="D89" s="10">
        <v>2589168.65</v>
      </c>
      <c r="E89" s="10" t="s">
        <v>4</v>
      </c>
    </row>
    <row r="90" spans="1:5" ht="12.75" customHeight="1" x14ac:dyDescent="0.2">
      <c r="A90" s="9" t="s">
        <v>80</v>
      </c>
      <c r="B90" s="9" t="s">
        <v>81</v>
      </c>
      <c r="C90" s="10">
        <v>2589168.65</v>
      </c>
      <c r="D90" s="10">
        <v>2589168.65</v>
      </c>
      <c r="E90" s="10" t="s">
        <v>4</v>
      </c>
    </row>
    <row r="91" spans="1:5" ht="12.75" customHeight="1" x14ac:dyDescent="0.2">
      <c r="A91" s="9" t="s">
        <v>86</v>
      </c>
      <c r="B91" s="9" t="s">
        <v>87</v>
      </c>
      <c r="C91" s="10">
        <v>2316358.2200000002</v>
      </c>
      <c r="D91" s="10">
        <v>2316358.2200000002</v>
      </c>
      <c r="E91" s="10">
        <v>0</v>
      </c>
    </row>
    <row r="92" spans="1:5" ht="12.75" customHeight="1" x14ac:dyDescent="0.2">
      <c r="A92" s="9" t="s">
        <v>88</v>
      </c>
      <c r="B92" s="9" t="s">
        <v>89</v>
      </c>
      <c r="C92" s="10">
        <v>1236000</v>
      </c>
      <c r="D92" s="10">
        <v>1236000</v>
      </c>
      <c r="E92" s="10" t="s">
        <v>4</v>
      </c>
    </row>
    <row r="93" spans="1:5" ht="12.75" customHeight="1" x14ac:dyDescent="0.2">
      <c r="A93" s="9" t="s">
        <v>88</v>
      </c>
      <c r="B93" s="9" t="s">
        <v>90</v>
      </c>
      <c r="C93" s="10">
        <v>1236000</v>
      </c>
      <c r="D93" s="10">
        <v>1236000</v>
      </c>
      <c r="E93" s="10" t="s">
        <v>4</v>
      </c>
    </row>
    <row r="94" spans="1:5" ht="12.75" customHeight="1" x14ac:dyDescent="0.2">
      <c r="A94" s="9" t="s">
        <v>91</v>
      </c>
      <c r="B94" s="9" t="s">
        <v>92</v>
      </c>
      <c r="C94" s="10">
        <v>1080358.22</v>
      </c>
      <c r="D94" s="10">
        <v>1080358.22</v>
      </c>
      <c r="E94" s="10">
        <v>0</v>
      </c>
    </row>
    <row r="95" spans="1:5" ht="12.75" customHeight="1" x14ac:dyDescent="0.2">
      <c r="A95" s="9" t="s">
        <v>91</v>
      </c>
      <c r="B95" s="9" t="s">
        <v>93</v>
      </c>
      <c r="C95" s="10">
        <v>1080358.22</v>
      </c>
      <c r="D95" s="10">
        <v>1080358.22</v>
      </c>
      <c r="E95" s="10">
        <v>0</v>
      </c>
    </row>
    <row r="96" spans="1:5" ht="12.75" customHeight="1" x14ac:dyDescent="0.2">
      <c r="A96" s="9" t="s">
        <v>94</v>
      </c>
      <c r="B96" s="9" t="s">
        <v>95</v>
      </c>
      <c r="C96" s="10">
        <v>1703009.2</v>
      </c>
      <c r="D96" s="10">
        <v>1553209.2</v>
      </c>
      <c r="E96" s="10">
        <v>149800</v>
      </c>
    </row>
    <row r="97" spans="1:5" ht="12.75" customHeight="1" x14ac:dyDescent="0.2">
      <c r="A97" s="9" t="s">
        <v>96</v>
      </c>
      <c r="B97" s="9" t="s">
        <v>97</v>
      </c>
      <c r="C97" s="10">
        <v>1703009.2</v>
      </c>
      <c r="D97" s="10">
        <v>1553209.2</v>
      </c>
      <c r="E97" s="10">
        <v>149800</v>
      </c>
    </row>
    <row r="98" spans="1:5" ht="12.75" customHeight="1" x14ac:dyDescent="0.2">
      <c r="A98" s="9" t="s">
        <v>98</v>
      </c>
      <c r="B98" s="9" t="s">
        <v>99</v>
      </c>
      <c r="C98" s="10">
        <v>111000</v>
      </c>
      <c r="D98" s="10">
        <v>111000</v>
      </c>
      <c r="E98" s="10" t="s">
        <v>4</v>
      </c>
    </row>
    <row r="99" spans="1:5" ht="12.75" customHeight="1" x14ac:dyDescent="0.2">
      <c r="A99" s="9" t="s">
        <v>100</v>
      </c>
      <c r="B99" s="9" t="s">
        <v>101</v>
      </c>
      <c r="C99" s="10">
        <v>1607809.2</v>
      </c>
      <c r="D99" s="10">
        <v>1442209.2</v>
      </c>
      <c r="E99" s="10">
        <v>165600</v>
      </c>
    </row>
    <row r="100" spans="1:5" ht="12.75" customHeight="1" x14ac:dyDescent="0.2">
      <c r="A100" s="9" t="s">
        <v>102</v>
      </c>
      <c r="B100" s="9" t="s">
        <v>103</v>
      </c>
      <c r="C100" s="10">
        <v>-15800</v>
      </c>
      <c r="D100" s="10">
        <v>0</v>
      </c>
      <c r="E100" s="10">
        <v>-15800</v>
      </c>
    </row>
    <row r="101" spans="1:5" ht="12.75" customHeight="1" x14ac:dyDescent="0.2">
      <c r="A101" s="9" t="s">
        <v>104</v>
      </c>
      <c r="B101" s="9"/>
      <c r="C101" s="10">
        <v>359888440.18000001</v>
      </c>
      <c r="D101" s="10">
        <v>358651875.18000001</v>
      </c>
      <c r="E101" s="10">
        <v>1236565</v>
      </c>
    </row>
    <row r="102" spans="1:5" ht="11.25" customHeight="1" x14ac:dyDescent="0.2">
      <c r="A102" s="6" t="s">
        <v>110</v>
      </c>
      <c r="B102" s="27"/>
      <c r="C102" s="27"/>
      <c r="D102" s="27"/>
      <c r="E102" s="27"/>
    </row>
    <row r="103" spans="1:5" ht="12.75" customHeight="1" x14ac:dyDescent="0.2">
      <c r="A103" s="9" t="s">
        <v>10</v>
      </c>
      <c r="B103" s="9"/>
      <c r="C103" s="10">
        <v>489558555.52999997</v>
      </c>
      <c r="D103" s="10">
        <v>489558555.52999997</v>
      </c>
      <c r="E103" s="10" t="s">
        <v>4</v>
      </c>
    </row>
    <row r="104" spans="1:5" ht="12.75" customHeight="1" x14ac:dyDescent="0.2">
      <c r="A104" s="12" t="s">
        <v>11</v>
      </c>
      <c r="B104" s="9" t="s">
        <v>12</v>
      </c>
      <c r="C104" s="10">
        <v>464961538.57999998</v>
      </c>
      <c r="D104" s="10">
        <v>464961538.57999998</v>
      </c>
      <c r="E104" s="10" t="s">
        <v>4</v>
      </c>
    </row>
    <row r="105" spans="1:5" ht="12.75" customHeight="1" x14ac:dyDescent="0.2">
      <c r="A105" s="9" t="s">
        <v>13</v>
      </c>
      <c r="B105" s="9" t="s">
        <v>14</v>
      </c>
      <c r="C105" s="10">
        <v>296747063.5</v>
      </c>
      <c r="D105" s="10">
        <v>296747063.5</v>
      </c>
      <c r="E105" s="10" t="s">
        <v>4</v>
      </c>
    </row>
    <row r="106" spans="1:5" ht="12.75" customHeight="1" x14ac:dyDescent="0.2">
      <c r="A106" s="9" t="s">
        <v>15</v>
      </c>
      <c r="B106" s="9" t="s">
        <v>16</v>
      </c>
      <c r="C106" s="10">
        <v>257764418.55000001</v>
      </c>
      <c r="D106" s="10">
        <v>257764418.55000001</v>
      </c>
      <c r="E106" s="10" t="s">
        <v>4</v>
      </c>
    </row>
    <row r="107" spans="1:5" ht="12.75" customHeight="1" x14ac:dyDescent="0.2">
      <c r="A107" s="9" t="s">
        <v>15</v>
      </c>
      <c r="B107" s="9" t="s">
        <v>17</v>
      </c>
      <c r="C107" s="10">
        <v>257764418.55000001</v>
      </c>
      <c r="D107" s="10">
        <v>257764418.55000001</v>
      </c>
      <c r="E107" s="10" t="s">
        <v>4</v>
      </c>
    </row>
    <row r="108" spans="1:5" ht="12.75" customHeight="1" x14ac:dyDescent="0.2">
      <c r="A108" s="9" t="s">
        <v>18</v>
      </c>
      <c r="B108" s="9" t="s">
        <v>19</v>
      </c>
      <c r="C108" s="10">
        <v>38982644.950000003</v>
      </c>
      <c r="D108" s="10">
        <v>38982644.950000003</v>
      </c>
      <c r="E108" s="10" t="s">
        <v>4</v>
      </c>
    </row>
    <row r="109" spans="1:5" ht="12.75" customHeight="1" x14ac:dyDescent="0.2">
      <c r="A109" s="9" t="s">
        <v>20</v>
      </c>
      <c r="B109" s="9" t="s">
        <v>21</v>
      </c>
      <c r="C109" s="10">
        <v>38982644.950000003</v>
      </c>
      <c r="D109" s="10">
        <v>38982644.950000003</v>
      </c>
      <c r="E109" s="10" t="s">
        <v>4</v>
      </c>
    </row>
    <row r="110" spans="1:5" ht="12.75" customHeight="1" x14ac:dyDescent="0.2">
      <c r="A110" s="9" t="s">
        <v>22</v>
      </c>
      <c r="B110" s="9" t="s">
        <v>23</v>
      </c>
      <c r="C110" s="10">
        <v>160554064.69</v>
      </c>
      <c r="D110" s="10">
        <v>160554064.69</v>
      </c>
      <c r="E110" s="10" t="s">
        <v>4</v>
      </c>
    </row>
    <row r="111" spans="1:5" ht="12.75" customHeight="1" x14ac:dyDescent="0.2">
      <c r="A111" s="9" t="s">
        <v>24</v>
      </c>
      <c r="B111" s="9" t="s">
        <v>25</v>
      </c>
      <c r="C111" s="10">
        <v>117792511.59</v>
      </c>
      <c r="D111" s="10">
        <v>117792511.59</v>
      </c>
      <c r="E111" s="10" t="s">
        <v>4</v>
      </c>
    </row>
    <row r="112" spans="1:5" ht="12.75" customHeight="1" x14ac:dyDescent="0.2">
      <c r="A112" s="9" t="s">
        <v>26</v>
      </c>
      <c r="B112" s="9" t="s">
        <v>27</v>
      </c>
      <c r="C112" s="10">
        <v>15838008.25</v>
      </c>
      <c r="D112" s="10">
        <v>15838008.25</v>
      </c>
      <c r="E112" s="10" t="s">
        <v>4</v>
      </c>
    </row>
    <row r="113" spans="1:5" ht="12.75" customHeight="1" x14ac:dyDescent="0.2">
      <c r="A113" s="9" t="s">
        <v>28</v>
      </c>
      <c r="B113" s="9" t="s">
        <v>29</v>
      </c>
      <c r="C113" s="10">
        <v>2306384.2799999998</v>
      </c>
      <c r="D113" s="10">
        <v>2306384.2799999998</v>
      </c>
      <c r="E113" s="10" t="s">
        <v>4</v>
      </c>
    </row>
    <row r="114" spans="1:5" ht="12.75" customHeight="1" x14ac:dyDescent="0.2">
      <c r="A114" s="9" t="s">
        <v>30</v>
      </c>
      <c r="B114" s="9" t="s">
        <v>31</v>
      </c>
      <c r="C114" s="10">
        <v>2653942.67</v>
      </c>
      <c r="D114" s="10">
        <v>2653942.67</v>
      </c>
      <c r="E114" s="10" t="s">
        <v>4</v>
      </c>
    </row>
    <row r="115" spans="1:5" ht="12.75" customHeight="1" x14ac:dyDescent="0.2">
      <c r="A115" s="9" t="s">
        <v>32</v>
      </c>
      <c r="B115" s="9" t="s">
        <v>33</v>
      </c>
      <c r="C115" s="10">
        <v>11321902.42</v>
      </c>
      <c r="D115" s="10">
        <v>11321902.42</v>
      </c>
      <c r="E115" s="10" t="s">
        <v>4</v>
      </c>
    </row>
    <row r="116" spans="1:5" ht="12.75" customHeight="1" x14ac:dyDescent="0.2">
      <c r="A116" s="9" t="s">
        <v>34</v>
      </c>
      <c r="B116" s="9" t="s">
        <v>35</v>
      </c>
      <c r="C116" s="10">
        <v>30402792.32</v>
      </c>
      <c r="D116" s="10">
        <v>30402792.32</v>
      </c>
      <c r="E116" s="10" t="s">
        <v>4</v>
      </c>
    </row>
    <row r="117" spans="1:5" ht="12.75" customHeight="1" x14ac:dyDescent="0.2">
      <c r="A117" s="9" t="s">
        <v>36</v>
      </c>
      <c r="B117" s="9" t="s">
        <v>37</v>
      </c>
      <c r="C117" s="10">
        <v>53424926.75</v>
      </c>
      <c r="D117" s="10">
        <v>53424926.75</v>
      </c>
      <c r="E117" s="10" t="s">
        <v>4</v>
      </c>
    </row>
    <row r="118" spans="1:5" ht="12" customHeight="1" x14ac:dyDescent="0.2">
      <c r="A118" s="9" t="s">
        <v>38</v>
      </c>
      <c r="B118" s="9" t="s">
        <v>39</v>
      </c>
      <c r="C118" s="10">
        <v>1844554.9</v>
      </c>
      <c r="D118" s="10">
        <v>1844554.9</v>
      </c>
      <c r="E118" s="10" t="s">
        <v>4</v>
      </c>
    </row>
    <row r="119" spans="1:5" ht="12.75" customHeight="1" x14ac:dyDescent="0.2">
      <c r="A119" s="9" t="s">
        <v>40</v>
      </c>
      <c r="B119" s="9" t="s">
        <v>41</v>
      </c>
      <c r="C119" s="10">
        <v>36997713.299999997</v>
      </c>
      <c r="D119" s="10">
        <v>36997713.299999997</v>
      </c>
      <c r="E119" s="10" t="s">
        <v>4</v>
      </c>
    </row>
    <row r="120" spans="1:5" ht="12.75" customHeight="1" x14ac:dyDescent="0.2">
      <c r="A120" s="9" t="s">
        <v>42</v>
      </c>
      <c r="B120" s="9" t="s">
        <v>43</v>
      </c>
      <c r="C120" s="10">
        <v>275880</v>
      </c>
      <c r="D120" s="10">
        <v>275880</v>
      </c>
      <c r="E120" s="10" t="s">
        <v>4</v>
      </c>
    </row>
    <row r="121" spans="1:5" ht="12.75" customHeight="1" x14ac:dyDescent="0.2">
      <c r="A121" s="9" t="s">
        <v>44</v>
      </c>
      <c r="B121" s="9" t="s">
        <v>45</v>
      </c>
      <c r="C121" s="10">
        <v>35208687</v>
      </c>
      <c r="D121" s="10">
        <v>35208687</v>
      </c>
      <c r="E121" s="10" t="s">
        <v>4</v>
      </c>
    </row>
    <row r="122" spans="1:5" ht="12.75" customHeight="1" x14ac:dyDescent="0.2">
      <c r="A122" s="9" t="s">
        <v>46</v>
      </c>
      <c r="B122" s="9" t="s">
        <v>47</v>
      </c>
      <c r="C122" s="10">
        <v>527996</v>
      </c>
      <c r="D122" s="10">
        <v>527996</v>
      </c>
      <c r="E122" s="10" t="s">
        <v>4</v>
      </c>
    </row>
    <row r="123" spans="1:5" ht="12.75" customHeight="1" x14ac:dyDescent="0.2">
      <c r="A123" s="9" t="s">
        <v>48</v>
      </c>
      <c r="B123" s="9" t="s">
        <v>49</v>
      </c>
      <c r="C123" s="10">
        <v>577743</v>
      </c>
      <c r="D123" s="10">
        <v>577743</v>
      </c>
      <c r="E123" s="10" t="s">
        <v>4</v>
      </c>
    </row>
    <row r="124" spans="1:5" ht="12.75" customHeight="1" x14ac:dyDescent="0.2">
      <c r="A124" s="9" t="s">
        <v>50</v>
      </c>
      <c r="B124" s="9" t="s">
        <v>51</v>
      </c>
      <c r="C124" s="10">
        <v>407407.3</v>
      </c>
      <c r="D124" s="10">
        <v>407407.3</v>
      </c>
      <c r="E124" s="10" t="s">
        <v>4</v>
      </c>
    </row>
    <row r="125" spans="1:5" ht="12.75" customHeight="1" x14ac:dyDescent="0.2">
      <c r="A125" s="9" t="s">
        <v>52</v>
      </c>
      <c r="B125" s="9" t="s">
        <v>53</v>
      </c>
      <c r="C125" s="10">
        <v>5763839.7999999998</v>
      </c>
      <c r="D125" s="10">
        <v>5763839.7999999998</v>
      </c>
      <c r="E125" s="10" t="s">
        <v>4</v>
      </c>
    </row>
    <row r="126" spans="1:5" ht="12.75" customHeight="1" x14ac:dyDescent="0.2">
      <c r="A126" s="9" t="s">
        <v>52</v>
      </c>
      <c r="B126" s="9" t="s">
        <v>54</v>
      </c>
      <c r="C126" s="10">
        <v>5763839.7999999998</v>
      </c>
      <c r="D126" s="10">
        <v>5763839.7999999998</v>
      </c>
      <c r="E126" s="10" t="s">
        <v>4</v>
      </c>
    </row>
    <row r="127" spans="1:5" ht="12.75" customHeight="1" x14ac:dyDescent="0.2">
      <c r="A127" s="9" t="s">
        <v>76</v>
      </c>
      <c r="B127" s="9" t="s">
        <v>77</v>
      </c>
      <c r="C127" s="10">
        <v>1440799.6</v>
      </c>
      <c r="D127" s="10">
        <v>1440799.6</v>
      </c>
      <c r="E127" s="10" t="s">
        <v>4</v>
      </c>
    </row>
    <row r="128" spans="1:5" ht="12.75" customHeight="1" x14ac:dyDescent="0.2">
      <c r="A128" s="9" t="s">
        <v>78</v>
      </c>
      <c r="B128" s="9" t="s">
        <v>79</v>
      </c>
      <c r="C128" s="10">
        <v>1440799.6</v>
      </c>
      <c r="D128" s="10">
        <v>1440799.6</v>
      </c>
      <c r="E128" s="10" t="s">
        <v>4</v>
      </c>
    </row>
    <row r="129" spans="1:5" ht="12.75" customHeight="1" x14ac:dyDescent="0.2">
      <c r="A129" s="9" t="s">
        <v>80</v>
      </c>
      <c r="B129" s="9" t="s">
        <v>81</v>
      </c>
      <c r="C129" s="10">
        <v>1440799.6</v>
      </c>
      <c r="D129" s="10">
        <v>1440799.6</v>
      </c>
      <c r="E129" s="10" t="s">
        <v>4</v>
      </c>
    </row>
    <row r="130" spans="1:5" ht="12.75" customHeight="1" x14ac:dyDescent="0.2">
      <c r="A130" s="9" t="s">
        <v>86</v>
      </c>
      <c r="B130" s="9" t="s">
        <v>87</v>
      </c>
      <c r="C130" s="10">
        <v>5176072.4400000004</v>
      </c>
      <c r="D130" s="10">
        <v>5176072.4400000004</v>
      </c>
      <c r="E130" s="10" t="s">
        <v>4</v>
      </c>
    </row>
    <row r="131" spans="1:5" ht="12.75" customHeight="1" x14ac:dyDescent="0.2">
      <c r="A131" s="9" t="s">
        <v>88</v>
      </c>
      <c r="B131" s="9" t="s">
        <v>89</v>
      </c>
      <c r="C131" s="10">
        <v>179690.44</v>
      </c>
      <c r="D131" s="10">
        <v>179690.44</v>
      </c>
      <c r="E131" s="10" t="s">
        <v>4</v>
      </c>
    </row>
    <row r="132" spans="1:5" ht="12.75" customHeight="1" x14ac:dyDescent="0.2">
      <c r="A132" s="9" t="s">
        <v>88</v>
      </c>
      <c r="B132" s="9" t="s">
        <v>90</v>
      </c>
      <c r="C132" s="10">
        <v>179690.44</v>
      </c>
      <c r="D132" s="10">
        <v>179690.44</v>
      </c>
      <c r="E132" s="10" t="s">
        <v>4</v>
      </c>
    </row>
    <row r="133" spans="1:5" ht="12.75" customHeight="1" x14ac:dyDescent="0.2">
      <c r="A133" s="9" t="s">
        <v>91</v>
      </c>
      <c r="B133" s="9" t="s">
        <v>92</v>
      </c>
      <c r="C133" s="10">
        <v>4996382</v>
      </c>
      <c r="D133" s="10">
        <v>4996382</v>
      </c>
      <c r="E133" s="10" t="s">
        <v>4</v>
      </c>
    </row>
    <row r="134" spans="1:5" ht="12.75" customHeight="1" x14ac:dyDescent="0.2">
      <c r="A134" s="9" t="s">
        <v>91</v>
      </c>
      <c r="B134" s="9" t="s">
        <v>93</v>
      </c>
      <c r="C134" s="10">
        <v>4996382</v>
      </c>
      <c r="D134" s="10">
        <v>4996382</v>
      </c>
      <c r="E134" s="10" t="s">
        <v>4</v>
      </c>
    </row>
    <row r="135" spans="1:5" ht="12.75" customHeight="1" x14ac:dyDescent="0.2">
      <c r="A135" s="9" t="s">
        <v>94</v>
      </c>
      <c r="B135" s="9" t="s">
        <v>95</v>
      </c>
      <c r="C135" s="10">
        <v>1043538.35</v>
      </c>
      <c r="D135" s="10">
        <v>1043538.35</v>
      </c>
      <c r="E135" s="10" t="s">
        <v>4</v>
      </c>
    </row>
    <row r="136" spans="1:5" ht="12.75" customHeight="1" x14ac:dyDescent="0.2">
      <c r="A136" s="9" t="s">
        <v>96</v>
      </c>
      <c r="B136" s="9" t="s">
        <v>97</v>
      </c>
      <c r="C136" s="10">
        <v>1043538.35</v>
      </c>
      <c r="D136" s="10">
        <v>1043538.35</v>
      </c>
      <c r="E136" s="10" t="s">
        <v>4</v>
      </c>
    </row>
    <row r="137" spans="1:5" ht="12.75" customHeight="1" x14ac:dyDescent="0.2">
      <c r="A137" s="9" t="s">
        <v>100</v>
      </c>
      <c r="B137" s="9" t="s">
        <v>101</v>
      </c>
      <c r="C137" s="10">
        <v>1043538.35</v>
      </c>
      <c r="D137" s="10">
        <v>1043538.35</v>
      </c>
      <c r="E137" s="10" t="s">
        <v>4</v>
      </c>
    </row>
    <row r="138" spans="1:5" ht="12.75" customHeight="1" x14ac:dyDescent="0.2">
      <c r="A138" s="9" t="s">
        <v>104</v>
      </c>
      <c r="B138" s="9"/>
      <c r="C138" s="10">
        <v>24597016.949999999</v>
      </c>
      <c r="D138" s="10">
        <v>24597016.949999999</v>
      </c>
      <c r="E138" s="10" t="s">
        <v>4</v>
      </c>
    </row>
    <row r="139" spans="1:5" ht="11.25" customHeight="1" x14ac:dyDescent="0.2">
      <c r="A139" s="18" t="s">
        <v>111</v>
      </c>
      <c r="B139" s="27"/>
      <c r="C139" s="27"/>
      <c r="D139" s="27"/>
      <c r="E139" s="27"/>
    </row>
    <row r="140" spans="1:5" ht="12.75" customHeight="1" x14ac:dyDescent="0.2">
      <c r="A140" s="9" t="s">
        <v>10</v>
      </c>
      <c r="B140" s="9"/>
      <c r="C140" s="10">
        <v>3659878188.5300002</v>
      </c>
      <c r="D140" s="10">
        <v>1177487763.52</v>
      </c>
      <c r="E140" s="10">
        <v>2482390425.0100002</v>
      </c>
    </row>
    <row r="141" spans="1:5" ht="12.75" customHeight="1" x14ac:dyDescent="0.2">
      <c r="A141" s="12" t="s">
        <v>11</v>
      </c>
      <c r="B141" s="9" t="s">
        <v>12</v>
      </c>
      <c r="C141" s="10">
        <v>3603382963.9299998</v>
      </c>
      <c r="D141" s="10">
        <v>1177487763.52</v>
      </c>
      <c r="E141" s="10">
        <v>2425895200.4099998</v>
      </c>
    </row>
    <row r="142" spans="1:5" ht="12.75" customHeight="1" x14ac:dyDescent="0.2">
      <c r="A142" s="9" t="s">
        <v>13</v>
      </c>
      <c r="B142" s="9" t="s">
        <v>14</v>
      </c>
      <c r="C142" s="10">
        <v>303625702.49000001</v>
      </c>
      <c r="D142" s="10">
        <v>6329365.3399999999</v>
      </c>
      <c r="E142" s="10">
        <v>297296337.14999998</v>
      </c>
    </row>
    <row r="143" spans="1:5" ht="12.75" customHeight="1" x14ac:dyDescent="0.2">
      <c r="A143" s="9" t="s">
        <v>15</v>
      </c>
      <c r="B143" s="9" t="s">
        <v>16</v>
      </c>
      <c r="C143" s="10">
        <v>262265761.75999999</v>
      </c>
      <c r="D143" s="10">
        <v>5524642</v>
      </c>
      <c r="E143" s="10">
        <v>256741119.75999999</v>
      </c>
    </row>
    <row r="144" spans="1:5" ht="12.75" customHeight="1" x14ac:dyDescent="0.2">
      <c r="A144" s="9" t="s">
        <v>15</v>
      </c>
      <c r="B144" s="9" t="s">
        <v>17</v>
      </c>
      <c r="C144" s="10">
        <v>262265761.75999999</v>
      </c>
      <c r="D144" s="10">
        <v>5524642</v>
      </c>
      <c r="E144" s="10">
        <v>256741119.75999999</v>
      </c>
    </row>
    <row r="145" spans="1:5" ht="12.75" customHeight="1" x14ac:dyDescent="0.2">
      <c r="A145" s="9" t="s">
        <v>18</v>
      </c>
      <c r="B145" s="9" t="s">
        <v>19</v>
      </c>
      <c r="C145" s="10">
        <v>41359940.729999997</v>
      </c>
      <c r="D145" s="10">
        <v>804723.34</v>
      </c>
      <c r="E145" s="10">
        <v>40555217.390000001</v>
      </c>
    </row>
    <row r="146" spans="1:5" ht="12.75" customHeight="1" x14ac:dyDescent="0.2">
      <c r="A146" s="9" t="s">
        <v>20</v>
      </c>
      <c r="B146" s="9" t="s">
        <v>21</v>
      </c>
      <c r="C146" s="10">
        <v>41359940.729999997</v>
      </c>
      <c r="D146" s="10">
        <v>804723.34</v>
      </c>
      <c r="E146" s="10">
        <v>40555217.390000001</v>
      </c>
    </row>
    <row r="147" spans="1:5" ht="12.75" customHeight="1" x14ac:dyDescent="0.2">
      <c r="A147" s="9" t="s">
        <v>22</v>
      </c>
      <c r="B147" s="9" t="s">
        <v>23</v>
      </c>
      <c r="C147" s="10">
        <v>791675768.58000004</v>
      </c>
      <c r="D147" s="10">
        <v>2859305.05</v>
      </c>
      <c r="E147" s="10">
        <v>788816463.52999997</v>
      </c>
    </row>
    <row r="148" spans="1:5" ht="12.75" customHeight="1" x14ac:dyDescent="0.2">
      <c r="A148" s="9" t="s">
        <v>24</v>
      </c>
      <c r="B148" s="9" t="s">
        <v>25</v>
      </c>
      <c r="C148" s="10">
        <v>490958127.29000002</v>
      </c>
      <c r="D148" s="10">
        <v>1696029.05</v>
      </c>
      <c r="E148" s="10">
        <v>489262098.24000001</v>
      </c>
    </row>
    <row r="149" spans="1:5" ht="12.75" customHeight="1" x14ac:dyDescent="0.2">
      <c r="A149" s="9" t="s">
        <v>26</v>
      </c>
      <c r="B149" s="9" t="s">
        <v>27</v>
      </c>
      <c r="C149" s="10">
        <v>1865057</v>
      </c>
      <c r="D149" s="10">
        <v>9700</v>
      </c>
      <c r="E149" s="10">
        <v>1855357</v>
      </c>
    </row>
    <row r="150" spans="1:5" ht="12" customHeight="1" x14ac:dyDescent="0.2">
      <c r="A150" s="9" t="s">
        <v>28</v>
      </c>
      <c r="B150" s="9" t="s">
        <v>29</v>
      </c>
      <c r="C150" s="10">
        <v>1292035.22</v>
      </c>
      <c r="D150" s="10">
        <v>16784</v>
      </c>
      <c r="E150" s="10">
        <v>1275251.22</v>
      </c>
    </row>
    <row r="151" spans="1:5" ht="12.75" customHeight="1" x14ac:dyDescent="0.2">
      <c r="A151" s="9" t="s">
        <v>30</v>
      </c>
      <c r="B151" s="9" t="s">
        <v>31</v>
      </c>
      <c r="C151" s="10">
        <v>1046238.95</v>
      </c>
      <c r="D151" s="10" t="s">
        <v>4</v>
      </c>
      <c r="E151" s="10">
        <v>1046238.95</v>
      </c>
    </row>
    <row r="152" spans="1:5" ht="12.75" customHeight="1" x14ac:dyDescent="0.2">
      <c r="A152" s="9" t="s">
        <v>32</v>
      </c>
      <c r="B152" s="9" t="s">
        <v>33</v>
      </c>
      <c r="C152" s="10">
        <v>82312025.090000004</v>
      </c>
      <c r="D152" s="10">
        <v>222050</v>
      </c>
      <c r="E152" s="10">
        <v>82089975.090000004</v>
      </c>
    </row>
    <row r="153" spans="1:5" ht="12.75" customHeight="1" x14ac:dyDescent="0.2">
      <c r="A153" s="9" t="s">
        <v>34</v>
      </c>
      <c r="B153" s="9" t="s">
        <v>35</v>
      </c>
      <c r="C153" s="10">
        <v>402782151.02999997</v>
      </c>
      <c r="D153" s="10">
        <v>65945.05</v>
      </c>
      <c r="E153" s="10">
        <v>402716205.98000002</v>
      </c>
    </row>
    <row r="154" spans="1:5" ht="12.75" customHeight="1" x14ac:dyDescent="0.2">
      <c r="A154" s="9" t="s">
        <v>38</v>
      </c>
      <c r="B154" s="9" t="s">
        <v>39</v>
      </c>
      <c r="C154" s="10">
        <v>1660620</v>
      </c>
      <c r="D154" s="10">
        <v>1381550</v>
      </c>
      <c r="E154" s="10">
        <v>279070</v>
      </c>
    </row>
    <row r="155" spans="1:5" ht="12.75" customHeight="1" x14ac:dyDescent="0.2">
      <c r="A155" s="9" t="s">
        <v>40</v>
      </c>
      <c r="B155" s="9" t="s">
        <v>41</v>
      </c>
      <c r="C155" s="10">
        <v>237743637.50999999</v>
      </c>
      <c r="D155" s="10">
        <v>692276</v>
      </c>
      <c r="E155" s="10">
        <v>237051361.50999999</v>
      </c>
    </row>
    <row r="156" spans="1:5" ht="12.75" customHeight="1" x14ac:dyDescent="0.2">
      <c r="A156" s="9" t="s">
        <v>42</v>
      </c>
      <c r="B156" s="9" t="s">
        <v>43</v>
      </c>
      <c r="C156" s="10">
        <v>139436609.80000001</v>
      </c>
      <c r="D156" s="10" t="s">
        <v>4</v>
      </c>
      <c r="E156" s="10">
        <v>139436609.80000001</v>
      </c>
    </row>
    <row r="157" spans="1:5" ht="12.75" customHeight="1" x14ac:dyDescent="0.2">
      <c r="A157" s="9" t="s">
        <v>44</v>
      </c>
      <c r="B157" s="9" t="s">
        <v>45</v>
      </c>
      <c r="C157" s="10">
        <v>92471725.709999993</v>
      </c>
      <c r="D157" s="10">
        <v>440006</v>
      </c>
      <c r="E157" s="10">
        <v>92031719.709999993</v>
      </c>
    </row>
    <row r="158" spans="1:5" ht="12.75" customHeight="1" x14ac:dyDescent="0.2">
      <c r="A158" s="9" t="s">
        <v>46</v>
      </c>
      <c r="B158" s="9" t="s">
        <v>47</v>
      </c>
      <c r="C158" s="10">
        <v>1383101</v>
      </c>
      <c r="D158" s="10">
        <v>217710</v>
      </c>
      <c r="E158" s="10">
        <v>1165391</v>
      </c>
    </row>
    <row r="159" spans="1:5" ht="12.75" customHeight="1" x14ac:dyDescent="0.2">
      <c r="A159" s="9" t="s">
        <v>48</v>
      </c>
      <c r="B159" s="9" t="s">
        <v>49</v>
      </c>
      <c r="C159" s="10">
        <v>1730006</v>
      </c>
      <c r="D159" s="10" t="s">
        <v>4</v>
      </c>
      <c r="E159" s="10">
        <v>1730006</v>
      </c>
    </row>
    <row r="160" spans="1:5" ht="12.75" customHeight="1" x14ac:dyDescent="0.2">
      <c r="A160" s="9" t="s">
        <v>50</v>
      </c>
      <c r="B160" s="9" t="s">
        <v>51</v>
      </c>
      <c r="C160" s="10">
        <v>2722195</v>
      </c>
      <c r="D160" s="10">
        <v>34560</v>
      </c>
      <c r="E160" s="10">
        <v>2687635</v>
      </c>
    </row>
    <row r="161" spans="1:5" ht="12.75" customHeight="1" x14ac:dyDescent="0.2">
      <c r="A161" s="9" t="s">
        <v>52</v>
      </c>
      <c r="B161" s="9" t="s">
        <v>53</v>
      </c>
      <c r="C161" s="10">
        <v>62974003.780000001</v>
      </c>
      <c r="D161" s="10">
        <v>471000</v>
      </c>
      <c r="E161" s="10">
        <v>62503003.780000001</v>
      </c>
    </row>
    <row r="162" spans="1:5" ht="12.75" customHeight="1" x14ac:dyDescent="0.2">
      <c r="A162" s="9" t="s">
        <v>52</v>
      </c>
      <c r="B162" s="9" t="s">
        <v>54</v>
      </c>
      <c r="C162" s="10">
        <v>62974003.780000001</v>
      </c>
      <c r="D162" s="10">
        <v>471000</v>
      </c>
      <c r="E162" s="10">
        <v>62503003.780000001</v>
      </c>
    </row>
    <row r="163" spans="1:5" ht="12.75" customHeight="1" x14ac:dyDescent="0.2">
      <c r="A163" s="9" t="s">
        <v>7</v>
      </c>
      <c r="B163" s="9" t="s">
        <v>57</v>
      </c>
      <c r="C163" s="10">
        <v>3164540</v>
      </c>
      <c r="D163" s="10" t="s">
        <v>4</v>
      </c>
      <c r="E163" s="10">
        <v>3164540</v>
      </c>
    </row>
    <row r="164" spans="1:5" ht="12.75" customHeight="1" x14ac:dyDescent="0.2">
      <c r="A164" s="9" t="s">
        <v>58</v>
      </c>
      <c r="B164" s="9" t="s">
        <v>59</v>
      </c>
      <c r="C164" s="10">
        <v>1130020</v>
      </c>
      <c r="D164" s="10" t="s">
        <v>4</v>
      </c>
      <c r="E164" s="10">
        <v>1130020</v>
      </c>
    </row>
    <row r="165" spans="1:5" ht="12.75" customHeight="1" x14ac:dyDescent="0.2">
      <c r="A165" s="9" t="s">
        <v>60</v>
      </c>
      <c r="B165" s="9" t="s">
        <v>61</v>
      </c>
      <c r="C165" s="10">
        <v>1130020</v>
      </c>
      <c r="D165" s="10" t="s">
        <v>4</v>
      </c>
      <c r="E165" s="10">
        <v>1130020</v>
      </c>
    </row>
    <row r="166" spans="1:5" ht="12.75" customHeight="1" x14ac:dyDescent="0.2">
      <c r="A166" s="9" t="s">
        <v>112</v>
      </c>
      <c r="B166" s="9" t="s">
        <v>113</v>
      </c>
      <c r="C166" s="10">
        <v>2034520</v>
      </c>
      <c r="D166" s="10" t="s">
        <v>4</v>
      </c>
      <c r="E166" s="10">
        <v>2034520</v>
      </c>
    </row>
    <row r="167" spans="1:5" ht="12.75" customHeight="1" x14ac:dyDescent="0.2">
      <c r="A167" s="9" t="s">
        <v>114</v>
      </c>
      <c r="B167" s="9" t="s">
        <v>115</v>
      </c>
      <c r="C167" s="10">
        <v>2034520</v>
      </c>
      <c r="D167" s="10" t="s">
        <v>4</v>
      </c>
      <c r="E167" s="10">
        <v>2034520</v>
      </c>
    </row>
    <row r="168" spans="1:5" ht="12.75" customHeight="1" x14ac:dyDescent="0.2">
      <c r="A168" s="9" t="s">
        <v>68</v>
      </c>
      <c r="B168" s="9" t="s">
        <v>69</v>
      </c>
      <c r="C168" s="10">
        <v>2497112438.1300001</v>
      </c>
      <c r="D168" s="10">
        <v>1168299093.1300001</v>
      </c>
      <c r="E168" s="10">
        <v>1328813345</v>
      </c>
    </row>
    <row r="169" spans="1:5" ht="12.75" customHeight="1" x14ac:dyDescent="0.2">
      <c r="A169" s="9" t="s">
        <v>70</v>
      </c>
      <c r="B169" s="9" t="s">
        <v>71</v>
      </c>
      <c r="C169" s="10">
        <v>2484566338.1300001</v>
      </c>
      <c r="D169" s="10">
        <v>1168299093.1300001</v>
      </c>
      <c r="E169" s="10">
        <v>1316267245</v>
      </c>
    </row>
    <row r="170" spans="1:5" ht="12.75" customHeight="1" x14ac:dyDescent="0.2">
      <c r="A170" s="9" t="s">
        <v>72</v>
      </c>
      <c r="B170" s="9" t="s">
        <v>73</v>
      </c>
      <c r="C170" s="10">
        <v>2468999519.1300001</v>
      </c>
      <c r="D170" s="10">
        <v>1168299093.1300001</v>
      </c>
      <c r="E170" s="10">
        <v>1300700426</v>
      </c>
    </row>
    <row r="171" spans="1:5" ht="12.75" customHeight="1" x14ac:dyDescent="0.2">
      <c r="A171" s="9" t="s">
        <v>74</v>
      </c>
      <c r="B171" s="9" t="s">
        <v>75</v>
      </c>
      <c r="C171" s="10">
        <v>15566819</v>
      </c>
      <c r="D171" s="10" t="s">
        <v>4</v>
      </c>
      <c r="E171" s="10">
        <v>15566819</v>
      </c>
    </row>
    <row r="172" spans="1:5" ht="12.75" customHeight="1" x14ac:dyDescent="0.2">
      <c r="A172" s="9" t="s">
        <v>116</v>
      </c>
      <c r="B172" s="9" t="s">
        <v>117</v>
      </c>
      <c r="C172" s="10">
        <v>12546100</v>
      </c>
      <c r="D172" s="10" t="s">
        <v>4</v>
      </c>
      <c r="E172" s="10">
        <v>12546100</v>
      </c>
    </row>
    <row r="173" spans="1:5" ht="12.75" customHeight="1" x14ac:dyDescent="0.2">
      <c r="A173" s="9" t="s">
        <v>118</v>
      </c>
      <c r="B173" s="9" t="s">
        <v>119</v>
      </c>
      <c r="C173" s="10">
        <v>12546100</v>
      </c>
      <c r="D173" s="10" t="s">
        <v>4</v>
      </c>
      <c r="E173" s="10">
        <v>12546100</v>
      </c>
    </row>
    <row r="174" spans="1:5" ht="12.75" customHeight="1" x14ac:dyDescent="0.2">
      <c r="A174" s="9" t="s">
        <v>86</v>
      </c>
      <c r="B174" s="9" t="s">
        <v>87</v>
      </c>
      <c r="C174" s="10">
        <v>432277</v>
      </c>
      <c r="D174" s="10" t="s">
        <v>4</v>
      </c>
      <c r="E174" s="10">
        <v>432277</v>
      </c>
    </row>
    <row r="175" spans="1:5" ht="12.75" customHeight="1" x14ac:dyDescent="0.2">
      <c r="A175" s="9" t="s">
        <v>91</v>
      </c>
      <c r="B175" s="9" t="s">
        <v>92</v>
      </c>
      <c r="C175" s="10">
        <v>432277</v>
      </c>
      <c r="D175" s="10" t="s">
        <v>4</v>
      </c>
      <c r="E175" s="10">
        <v>432277</v>
      </c>
    </row>
    <row r="176" spans="1:5" ht="12.75" customHeight="1" x14ac:dyDescent="0.2">
      <c r="A176" s="9" t="s">
        <v>91</v>
      </c>
      <c r="B176" s="9" t="s">
        <v>93</v>
      </c>
      <c r="C176" s="10">
        <v>432277</v>
      </c>
      <c r="D176" s="10" t="s">
        <v>4</v>
      </c>
      <c r="E176" s="10">
        <v>432277</v>
      </c>
    </row>
    <row r="177" spans="1:8" ht="12.75" customHeight="1" x14ac:dyDescent="0.2">
      <c r="A177" s="9" t="s">
        <v>94</v>
      </c>
      <c r="B177" s="9" t="s">
        <v>95</v>
      </c>
      <c r="C177" s="10">
        <v>7372237.7300000004</v>
      </c>
      <c r="D177" s="10" t="s">
        <v>4</v>
      </c>
      <c r="E177" s="10">
        <v>7372237.7300000004</v>
      </c>
    </row>
    <row r="178" spans="1:8" ht="12.75" customHeight="1" x14ac:dyDescent="0.2">
      <c r="A178" s="9" t="s">
        <v>96</v>
      </c>
      <c r="B178" s="9" t="s">
        <v>97</v>
      </c>
      <c r="C178" s="10">
        <v>7372237.7300000004</v>
      </c>
      <c r="D178" s="10" t="s">
        <v>4</v>
      </c>
      <c r="E178" s="10">
        <v>7372237.7300000004</v>
      </c>
    </row>
    <row r="179" spans="1:8" ht="12" customHeight="1" x14ac:dyDescent="0.2">
      <c r="A179" s="9" t="s">
        <v>100</v>
      </c>
      <c r="B179" s="9" t="s">
        <v>101</v>
      </c>
      <c r="C179" s="10">
        <v>7372237.7300000004</v>
      </c>
      <c r="D179" s="10" t="s">
        <v>4</v>
      </c>
      <c r="E179" s="10">
        <v>7372237.7300000004</v>
      </c>
    </row>
    <row r="180" spans="1:8" ht="12.75" customHeight="1" x14ac:dyDescent="0.2">
      <c r="A180" s="9" t="s">
        <v>104</v>
      </c>
      <c r="B180" s="9"/>
      <c r="C180" s="10">
        <v>56495224.600000001</v>
      </c>
      <c r="D180" s="10" t="s">
        <v>4</v>
      </c>
      <c r="E180" s="10">
        <v>56495224.600000001</v>
      </c>
    </row>
    <row r="181" spans="1:8" ht="11.25" customHeight="1" x14ac:dyDescent="0.2">
      <c r="A181" s="18" t="s">
        <v>120</v>
      </c>
      <c r="B181" s="27"/>
      <c r="C181" s="27"/>
      <c r="D181" s="27"/>
      <c r="E181" s="27"/>
    </row>
    <row r="182" spans="1:8" ht="12.75" customHeight="1" x14ac:dyDescent="0.2">
      <c r="A182" s="9" t="s">
        <v>10</v>
      </c>
      <c r="B182" s="9"/>
      <c r="C182" s="10">
        <v>2193548542.1300001</v>
      </c>
      <c r="D182" s="10">
        <v>2035020273.9200001</v>
      </c>
      <c r="E182" s="10">
        <v>158528268.21000001</v>
      </c>
      <c r="F182" s="19"/>
      <c r="G182" s="19"/>
      <c r="H182" s="19"/>
    </row>
    <row r="183" spans="1:8" ht="12.75" customHeight="1" x14ac:dyDescent="0.2">
      <c r="A183" s="12" t="s">
        <v>11</v>
      </c>
      <c r="B183" s="9" t="s">
        <v>12</v>
      </c>
      <c r="C183" s="10">
        <v>1812721156.5</v>
      </c>
      <c r="D183" s="10">
        <v>1658087177.95</v>
      </c>
      <c r="E183" s="10">
        <v>154633978.55000001</v>
      </c>
      <c r="F183" s="19"/>
      <c r="G183" s="19"/>
      <c r="H183" s="19"/>
    </row>
    <row r="184" spans="1:8" ht="12.75" customHeight="1" x14ac:dyDescent="0.2">
      <c r="A184" s="9" t="s">
        <v>13</v>
      </c>
      <c r="B184" s="9" t="s">
        <v>14</v>
      </c>
      <c r="C184" s="10">
        <v>772713018.91999996</v>
      </c>
      <c r="D184" s="10">
        <v>640699733.69000006</v>
      </c>
      <c r="E184" s="10">
        <v>132013285.23</v>
      </c>
      <c r="F184" s="19"/>
      <c r="G184" s="19"/>
      <c r="H184" s="19"/>
    </row>
    <row r="185" spans="1:8" ht="12.75" customHeight="1" x14ac:dyDescent="0.2">
      <c r="A185" s="9" t="s">
        <v>15</v>
      </c>
      <c r="B185" s="9" t="s">
        <v>16</v>
      </c>
      <c r="C185" s="10">
        <v>669399993.39999998</v>
      </c>
      <c r="D185" s="10">
        <v>556598636.95000005</v>
      </c>
      <c r="E185" s="10">
        <v>112801356.45</v>
      </c>
      <c r="F185" s="19"/>
      <c r="G185" s="19"/>
      <c r="H185" s="19"/>
    </row>
    <row r="186" spans="1:8" ht="12.75" customHeight="1" x14ac:dyDescent="0.2">
      <c r="A186" s="9" t="s">
        <v>15</v>
      </c>
      <c r="B186" s="9" t="s">
        <v>17</v>
      </c>
      <c r="C186" s="10">
        <v>669399993.39999998</v>
      </c>
      <c r="D186" s="10">
        <v>556598636.95000005</v>
      </c>
      <c r="E186" s="10">
        <v>112801356.45</v>
      </c>
      <c r="F186" s="19"/>
      <c r="G186" s="19"/>
      <c r="H186" s="19"/>
    </row>
    <row r="187" spans="1:8" ht="12.75" customHeight="1" x14ac:dyDescent="0.2">
      <c r="A187" s="9" t="s">
        <v>18</v>
      </c>
      <c r="B187" s="9" t="s">
        <v>19</v>
      </c>
      <c r="C187" s="10">
        <v>103313025.52</v>
      </c>
      <c r="D187" s="10">
        <v>84101096.739999995</v>
      </c>
      <c r="E187" s="10">
        <v>19211928.780000001</v>
      </c>
      <c r="F187" s="19"/>
      <c r="G187" s="19"/>
      <c r="H187" s="19"/>
    </row>
    <row r="188" spans="1:8" ht="12.75" customHeight="1" x14ac:dyDescent="0.2">
      <c r="A188" s="9" t="s">
        <v>20</v>
      </c>
      <c r="B188" s="9" t="s">
        <v>21</v>
      </c>
      <c r="C188" s="10">
        <v>103313025.52</v>
      </c>
      <c r="D188" s="10">
        <v>84101096.739999995</v>
      </c>
      <c r="E188" s="10">
        <v>19211928.780000001</v>
      </c>
      <c r="F188" s="19"/>
      <c r="G188" s="19"/>
      <c r="H188" s="19"/>
    </row>
    <row r="189" spans="1:8" ht="12.75" customHeight="1" x14ac:dyDescent="0.2">
      <c r="A189" s="9" t="s">
        <v>22</v>
      </c>
      <c r="B189" s="9" t="s">
        <v>23</v>
      </c>
      <c r="C189" s="10">
        <v>1035637051.4299999</v>
      </c>
      <c r="D189" s="10">
        <v>1015842422.11</v>
      </c>
      <c r="E189" s="10">
        <v>19794629.32</v>
      </c>
      <c r="F189" s="19"/>
      <c r="G189" s="19"/>
      <c r="H189" s="19"/>
    </row>
    <row r="190" spans="1:8" ht="12.75" customHeight="1" x14ac:dyDescent="0.2">
      <c r="A190" s="9" t="s">
        <v>24</v>
      </c>
      <c r="B190" s="9" t="s">
        <v>25</v>
      </c>
      <c r="C190" s="10">
        <v>979429122.63</v>
      </c>
      <c r="D190" s="10">
        <v>961594624.30999994</v>
      </c>
      <c r="E190" s="10">
        <v>17834498.32</v>
      </c>
      <c r="F190" s="19"/>
      <c r="G190" s="19"/>
      <c r="H190" s="19"/>
    </row>
    <row r="191" spans="1:8" ht="12.75" customHeight="1" x14ac:dyDescent="0.2">
      <c r="A191" s="9" t="s">
        <v>26</v>
      </c>
      <c r="B191" s="9" t="s">
        <v>27</v>
      </c>
      <c r="C191" s="10">
        <v>8322436.2400000002</v>
      </c>
      <c r="D191" s="10">
        <v>8322436.2400000002</v>
      </c>
      <c r="E191" s="10" t="s">
        <v>4</v>
      </c>
      <c r="F191" s="19"/>
      <c r="G191" s="19"/>
      <c r="H191" s="19"/>
    </row>
    <row r="192" spans="1:8" ht="12.75" customHeight="1" x14ac:dyDescent="0.2">
      <c r="A192" s="9" t="s">
        <v>28</v>
      </c>
      <c r="B192" s="9" t="s">
        <v>29</v>
      </c>
      <c r="C192" s="10">
        <v>1951635.81</v>
      </c>
      <c r="D192" s="10">
        <v>1884035.81</v>
      </c>
      <c r="E192" s="10">
        <v>67600</v>
      </c>
      <c r="F192" s="19"/>
      <c r="G192" s="19"/>
      <c r="H192" s="19"/>
    </row>
    <row r="193" spans="1:8" ht="12.75" customHeight="1" x14ac:dyDescent="0.2">
      <c r="A193" s="9" t="s">
        <v>30</v>
      </c>
      <c r="B193" s="9" t="s">
        <v>31</v>
      </c>
      <c r="C193" s="10">
        <v>98000</v>
      </c>
      <c r="D193" s="10">
        <v>98000</v>
      </c>
      <c r="E193" s="10" t="s">
        <v>4</v>
      </c>
      <c r="F193" s="19"/>
      <c r="G193" s="19"/>
      <c r="H193" s="19"/>
    </row>
    <row r="194" spans="1:8" ht="12.75" customHeight="1" x14ac:dyDescent="0.2">
      <c r="A194" s="9" t="s">
        <v>32</v>
      </c>
      <c r="B194" s="9" t="s">
        <v>33</v>
      </c>
      <c r="C194" s="10">
        <v>19670861.870000001</v>
      </c>
      <c r="D194" s="10">
        <v>4648908.87</v>
      </c>
      <c r="E194" s="10">
        <v>15021953</v>
      </c>
      <c r="F194" s="19"/>
      <c r="G194" s="19"/>
      <c r="H194" s="19"/>
    </row>
    <row r="195" spans="1:8" ht="12.75" customHeight="1" x14ac:dyDescent="0.2">
      <c r="A195" s="9" t="s">
        <v>34</v>
      </c>
      <c r="B195" s="9" t="s">
        <v>35</v>
      </c>
      <c r="C195" s="10">
        <v>381759520.99000001</v>
      </c>
      <c r="D195" s="10">
        <v>380838281.79000002</v>
      </c>
      <c r="E195" s="10">
        <v>921239.2</v>
      </c>
      <c r="F195" s="19"/>
      <c r="G195" s="19"/>
      <c r="H195" s="19"/>
    </row>
    <row r="196" spans="1:8" ht="12.75" customHeight="1" x14ac:dyDescent="0.2">
      <c r="A196" s="9" t="s">
        <v>121</v>
      </c>
      <c r="B196" s="9" t="s">
        <v>122</v>
      </c>
      <c r="C196" s="10">
        <v>281571279.31</v>
      </c>
      <c r="D196" s="10">
        <v>281571279.31</v>
      </c>
      <c r="E196" s="10" t="s">
        <v>4</v>
      </c>
      <c r="F196" s="19"/>
      <c r="G196" s="19"/>
      <c r="H196" s="19"/>
    </row>
    <row r="197" spans="1:8" ht="12.75" customHeight="1" x14ac:dyDescent="0.2">
      <c r="A197" s="9" t="s">
        <v>36</v>
      </c>
      <c r="B197" s="9" t="s">
        <v>37</v>
      </c>
      <c r="C197" s="10">
        <v>248410206.16</v>
      </c>
      <c r="D197" s="10">
        <v>248410206.16</v>
      </c>
      <c r="E197" s="10" t="s">
        <v>4</v>
      </c>
      <c r="F197" s="19"/>
      <c r="G197" s="19"/>
      <c r="H197" s="19"/>
    </row>
    <row r="198" spans="1:8" ht="12.75" customHeight="1" x14ac:dyDescent="0.2">
      <c r="A198" s="9" t="s">
        <v>38</v>
      </c>
      <c r="B198" s="9" t="s">
        <v>39</v>
      </c>
      <c r="C198" s="10">
        <v>37645182.25</v>
      </c>
      <c r="D198" s="10">
        <v>35821476.130000003</v>
      </c>
      <c r="E198" s="10">
        <v>1823706.12</v>
      </c>
      <c r="F198" s="19"/>
      <c r="G198" s="19"/>
      <c r="H198" s="19"/>
    </row>
    <row r="199" spans="1:8" ht="12.75" customHeight="1" x14ac:dyDescent="0.2">
      <c r="A199" s="9" t="s">
        <v>40</v>
      </c>
      <c r="B199" s="9" t="s">
        <v>41</v>
      </c>
      <c r="C199" s="10">
        <v>18959677.989999998</v>
      </c>
      <c r="D199" s="10">
        <v>18164446.989999998</v>
      </c>
      <c r="E199" s="10">
        <v>795231</v>
      </c>
      <c r="F199" s="19"/>
      <c r="G199" s="19"/>
      <c r="H199" s="19"/>
    </row>
    <row r="200" spans="1:8" ht="12.75" customHeight="1" x14ac:dyDescent="0.2">
      <c r="A200" s="9" t="s">
        <v>42</v>
      </c>
      <c r="B200" s="9" t="s">
        <v>43</v>
      </c>
      <c r="C200" s="10">
        <v>7788663.6900000004</v>
      </c>
      <c r="D200" s="10">
        <v>7415427.6900000004</v>
      </c>
      <c r="E200" s="10">
        <v>373236</v>
      </c>
      <c r="F200" s="19"/>
      <c r="G200" s="19"/>
      <c r="H200" s="19"/>
    </row>
    <row r="201" spans="1:8" ht="12.75" customHeight="1" x14ac:dyDescent="0.2">
      <c r="A201" s="9" t="s">
        <v>44</v>
      </c>
      <c r="B201" s="9" t="s">
        <v>45</v>
      </c>
      <c r="C201" s="10">
        <v>7948590.0199999996</v>
      </c>
      <c r="D201" s="10">
        <v>7775995.0199999996</v>
      </c>
      <c r="E201" s="10">
        <v>172595</v>
      </c>
      <c r="F201" s="19"/>
      <c r="G201" s="19"/>
      <c r="H201" s="19"/>
    </row>
    <row r="202" spans="1:8" ht="12.75" customHeight="1" x14ac:dyDescent="0.2">
      <c r="A202" s="9" t="s">
        <v>46</v>
      </c>
      <c r="B202" s="9" t="s">
        <v>47</v>
      </c>
      <c r="C202" s="10">
        <v>104625</v>
      </c>
      <c r="D202" s="10">
        <v>4625</v>
      </c>
      <c r="E202" s="10">
        <v>100000</v>
      </c>
      <c r="F202" s="19"/>
      <c r="G202" s="19"/>
      <c r="H202" s="19"/>
    </row>
    <row r="203" spans="1:8" ht="12.75" customHeight="1" x14ac:dyDescent="0.2">
      <c r="A203" s="9" t="s">
        <v>48</v>
      </c>
      <c r="B203" s="9" t="s">
        <v>49</v>
      </c>
      <c r="C203" s="10">
        <v>706559</v>
      </c>
      <c r="D203" s="10">
        <v>706559</v>
      </c>
      <c r="E203" s="10" t="s">
        <v>4</v>
      </c>
      <c r="F203" s="19"/>
      <c r="G203" s="19"/>
      <c r="H203" s="19"/>
    </row>
    <row r="204" spans="1:8" ht="12.75" customHeight="1" x14ac:dyDescent="0.2">
      <c r="A204" s="9" t="s">
        <v>50</v>
      </c>
      <c r="B204" s="9" t="s">
        <v>51</v>
      </c>
      <c r="C204" s="10">
        <v>2411240.2799999998</v>
      </c>
      <c r="D204" s="10">
        <v>2261840.2799999998</v>
      </c>
      <c r="E204" s="10">
        <v>149400</v>
      </c>
      <c r="F204" s="19"/>
      <c r="G204" s="19"/>
      <c r="H204" s="19"/>
    </row>
    <row r="205" spans="1:8" ht="12.75" customHeight="1" x14ac:dyDescent="0.2">
      <c r="A205" s="9" t="s">
        <v>52</v>
      </c>
      <c r="B205" s="9" t="s">
        <v>53</v>
      </c>
      <c r="C205" s="10">
        <v>37248250.810000002</v>
      </c>
      <c r="D205" s="10">
        <v>36083350.810000002</v>
      </c>
      <c r="E205" s="10">
        <v>1164900</v>
      </c>
      <c r="F205" s="19"/>
      <c r="G205" s="19"/>
      <c r="H205" s="19"/>
    </row>
    <row r="206" spans="1:8" ht="12.75" customHeight="1" x14ac:dyDescent="0.2">
      <c r="A206" s="9" t="s">
        <v>52</v>
      </c>
      <c r="B206" s="9" t="s">
        <v>54</v>
      </c>
      <c r="C206" s="10">
        <v>37248250.810000002</v>
      </c>
      <c r="D206" s="10">
        <v>36083350.810000002</v>
      </c>
      <c r="E206" s="10">
        <v>1164900</v>
      </c>
      <c r="F206" s="19"/>
      <c r="G206" s="19"/>
      <c r="H206" s="19"/>
    </row>
    <row r="207" spans="1:8" ht="12.75" customHeight="1" x14ac:dyDescent="0.2">
      <c r="A207" s="9" t="s">
        <v>86</v>
      </c>
      <c r="B207" s="9" t="s">
        <v>87</v>
      </c>
      <c r="C207" s="10">
        <v>2921915</v>
      </c>
      <c r="D207" s="10">
        <v>95851</v>
      </c>
      <c r="E207" s="10">
        <v>2826064</v>
      </c>
      <c r="F207" s="19"/>
      <c r="G207" s="19"/>
      <c r="H207" s="19"/>
    </row>
    <row r="208" spans="1:8" ht="12.75" customHeight="1" x14ac:dyDescent="0.2">
      <c r="A208" s="9" t="s">
        <v>91</v>
      </c>
      <c r="B208" s="9" t="s">
        <v>92</v>
      </c>
      <c r="C208" s="10">
        <v>2921915</v>
      </c>
      <c r="D208" s="10">
        <v>95851</v>
      </c>
      <c r="E208" s="10">
        <v>2826064</v>
      </c>
      <c r="F208" s="19"/>
      <c r="G208" s="19"/>
      <c r="H208" s="19"/>
    </row>
    <row r="209" spans="1:8" ht="12.75" customHeight="1" x14ac:dyDescent="0.2">
      <c r="A209" s="9" t="s">
        <v>91</v>
      </c>
      <c r="B209" s="9" t="s">
        <v>93</v>
      </c>
      <c r="C209" s="10">
        <v>2921915</v>
      </c>
      <c r="D209" s="10">
        <v>95851</v>
      </c>
      <c r="E209" s="10">
        <v>2826064</v>
      </c>
      <c r="F209" s="19"/>
      <c r="G209" s="19"/>
      <c r="H209" s="19"/>
    </row>
    <row r="210" spans="1:8" ht="12.75" customHeight="1" x14ac:dyDescent="0.2">
      <c r="A210" s="9" t="s">
        <v>94</v>
      </c>
      <c r="B210" s="9" t="s">
        <v>95</v>
      </c>
      <c r="C210" s="10">
        <v>1449171.15</v>
      </c>
      <c r="D210" s="10">
        <v>1449171.15</v>
      </c>
      <c r="E210" s="10" t="s">
        <v>4</v>
      </c>
      <c r="F210" s="19"/>
      <c r="G210" s="19"/>
      <c r="H210" s="19"/>
    </row>
    <row r="211" spans="1:8" ht="12.75" customHeight="1" x14ac:dyDescent="0.2">
      <c r="A211" s="9" t="s">
        <v>96</v>
      </c>
      <c r="B211" s="9" t="s">
        <v>97</v>
      </c>
      <c r="C211" s="10">
        <v>1449171.15</v>
      </c>
      <c r="D211" s="10">
        <v>1449171.15</v>
      </c>
      <c r="E211" s="10" t="s">
        <v>4</v>
      </c>
      <c r="F211" s="19"/>
      <c r="G211" s="19"/>
      <c r="H211" s="19"/>
    </row>
    <row r="212" spans="1:8" ht="12.75" customHeight="1" x14ac:dyDescent="0.2">
      <c r="A212" s="9" t="s">
        <v>102</v>
      </c>
      <c r="B212" s="9" t="s">
        <v>103</v>
      </c>
      <c r="C212" s="10">
        <v>1449171.15</v>
      </c>
      <c r="D212" s="10">
        <v>1449171.15</v>
      </c>
      <c r="E212" s="10" t="s">
        <v>4</v>
      </c>
      <c r="F212" s="19"/>
      <c r="G212" s="19"/>
      <c r="H212" s="19"/>
    </row>
    <row r="213" spans="1:8" ht="12.75" customHeight="1" x14ac:dyDescent="0.2">
      <c r="A213" s="9" t="s">
        <v>104</v>
      </c>
      <c r="B213" s="9"/>
      <c r="C213" s="10">
        <v>380827385.63</v>
      </c>
      <c r="D213" s="10">
        <v>376933095.97000003</v>
      </c>
      <c r="E213" s="10">
        <v>3894289.66</v>
      </c>
      <c r="F213" s="19"/>
      <c r="G213" s="19"/>
      <c r="H213" s="19"/>
    </row>
    <row r="214" spans="1:8" ht="11.25" customHeight="1" x14ac:dyDescent="0.2">
      <c r="A214" s="18" t="s">
        <v>123</v>
      </c>
      <c r="B214" s="27"/>
      <c r="C214" s="27"/>
      <c r="D214" s="27"/>
      <c r="E214" s="27"/>
    </row>
    <row r="215" spans="1:8" ht="12.75" customHeight="1" x14ac:dyDescent="0.2">
      <c r="A215" s="9" t="s">
        <v>10</v>
      </c>
      <c r="B215" s="9"/>
      <c r="C215" s="10">
        <v>2880611815.2399998</v>
      </c>
      <c r="D215" s="10">
        <v>2122565661.1300001</v>
      </c>
      <c r="E215" s="10">
        <v>758046154.11000001</v>
      </c>
      <c r="F215" s="19"/>
      <c r="G215" s="19"/>
      <c r="H215" s="19"/>
    </row>
    <row r="216" spans="1:8" ht="12.75" customHeight="1" x14ac:dyDescent="0.2">
      <c r="A216" s="12" t="s">
        <v>11</v>
      </c>
      <c r="B216" s="9" t="s">
        <v>12</v>
      </c>
      <c r="C216" s="10">
        <v>2806145872.6799998</v>
      </c>
      <c r="D216" s="10">
        <v>2057851868.24</v>
      </c>
      <c r="E216" s="10">
        <v>748294004.44000006</v>
      </c>
      <c r="F216" s="19"/>
      <c r="G216" s="19"/>
      <c r="H216" s="19"/>
    </row>
    <row r="217" spans="1:8" ht="12.75" customHeight="1" x14ac:dyDescent="0.2">
      <c r="A217" s="9" t="s">
        <v>13</v>
      </c>
      <c r="B217" s="9" t="s">
        <v>14</v>
      </c>
      <c r="C217" s="10">
        <v>1508360523.23</v>
      </c>
      <c r="D217" s="10">
        <v>1116482246.24</v>
      </c>
      <c r="E217" s="10">
        <v>391878276.99000001</v>
      </c>
      <c r="F217" s="19"/>
      <c r="G217" s="19"/>
      <c r="H217" s="19"/>
    </row>
    <row r="218" spans="1:8" ht="12.75" customHeight="1" x14ac:dyDescent="0.2">
      <c r="A218" s="9" t="s">
        <v>15</v>
      </c>
      <c r="B218" s="9" t="s">
        <v>16</v>
      </c>
      <c r="C218" s="10">
        <v>1291734553.3099999</v>
      </c>
      <c r="D218" s="10">
        <v>955733685.17999995</v>
      </c>
      <c r="E218" s="10">
        <v>336000868.13</v>
      </c>
      <c r="F218" s="19"/>
      <c r="G218" s="19"/>
      <c r="H218" s="19"/>
    </row>
    <row r="219" spans="1:8" ht="12.75" customHeight="1" x14ac:dyDescent="0.2">
      <c r="A219" s="9" t="s">
        <v>15</v>
      </c>
      <c r="B219" s="9" t="s">
        <v>17</v>
      </c>
      <c r="C219" s="10">
        <v>1291734553.3099999</v>
      </c>
      <c r="D219" s="10">
        <v>955733685.17999995</v>
      </c>
      <c r="E219" s="10">
        <v>336000868.13</v>
      </c>
      <c r="F219" s="19"/>
      <c r="G219" s="19"/>
      <c r="H219" s="19"/>
    </row>
    <row r="220" spans="1:8" ht="12.75" customHeight="1" x14ac:dyDescent="0.2">
      <c r="A220" s="9" t="s">
        <v>18</v>
      </c>
      <c r="B220" s="9" t="s">
        <v>19</v>
      </c>
      <c r="C220" s="10">
        <v>216625969.91999999</v>
      </c>
      <c r="D220" s="10">
        <v>160748561.06</v>
      </c>
      <c r="E220" s="10">
        <v>55877408.859999999</v>
      </c>
      <c r="F220" s="19"/>
      <c r="G220" s="19"/>
      <c r="H220" s="19"/>
    </row>
    <row r="221" spans="1:8" ht="12.75" customHeight="1" x14ac:dyDescent="0.2">
      <c r="A221" s="9" t="s">
        <v>20</v>
      </c>
      <c r="B221" s="9" t="s">
        <v>21</v>
      </c>
      <c r="C221" s="10">
        <v>216625969.91999999</v>
      </c>
      <c r="D221" s="10">
        <v>160748561.06</v>
      </c>
      <c r="E221" s="10">
        <v>55877408.859999999</v>
      </c>
      <c r="F221" s="19"/>
      <c r="G221" s="19"/>
      <c r="H221" s="19"/>
    </row>
    <row r="222" spans="1:8" ht="12.75" customHeight="1" x14ac:dyDescent="0.2">
      <c r="A222" s="9" t="s">
        <v>22</v>
      </c>
      <c r="B222" s="9" t="s">
        <v>23</v>
      </c>
      <c r="C222" s="10">
        <v>1238623760.3499999</v>
      </c>
      <c r="D222" s="10">
        <v>913467591.89999998</v>
      </c>
      <c r="E222" s="10">
        <v>325156168.44999999</v>
      </c>
      <c r="F222" s="19"/>
      <c r="G222" s="19"/>
      <c r="H222" s="19"/>
    </row>
    <row r="223" spans="1:8" ht="12.75" customHeight="1" x14ac:dyDescent="0.2">
      <c r="A223" s="9" t="s">
        <v>24</v>
      </c>
      <c r="B223" s="9" t="s">
        <v>25</v>
      </c>
      <c r="C223" s="10">
        <v>1086911876.3199999</v>
      </c>
      <c r="D223" s="10">
        <v>819906348.01999998</v>
      </c>
      <c r="E223" s="10">
        <v>267005528.30000001</v>
      </c>
      <c r="F223" s="19"/>
      <c r="G223" s="19"/>
      <c r="H223" s="19"/>
    </row>
    <row r="224" spans="1:8" ht="12.75" customHeight="1" x14ac:dyDescent="0.2">
      <c r="A224" s="9" t="s">
        <v>26</v>
      </c>
      <c r="B224" s="9" t="s">
        <v>27</v>
      </c>
      <c r="C224" s="10">
        <v>236079931.05000001</v>
      </c>
      <c r="D224" s="10">
        <v>160153261.59999999</v>
      </c>
      <c r="E224" s="10">
        <v>75926669.450000003</v>
      </c>
      <c r="F224" s="19"/>
      <c r="G224" s="19"/>
      <c r="H224" s="19"/>
    </row>
    <row r="225" spans="1:8" ht="12.75" customHeight="1" x14ac:dyDescent="0.2">
      <c r="A225" s="9" t="s">
        <v>28</v>
      </c>
      <c r="B225" s="9" t="s">
        <v>29</v>
      </c>
      <c r="C225" s="10">
        <v>378014313.63</v>
      </c>
      <c r="D225" s="10">
        <v>376701506.81</v>
      </c>
      <c r="E225" s="10">
        <v>1312806.82</v>
      </c>
      <c r="F225" s="19"/>
      <c r="G225" s="19"/>
      <c r="H225" s="19"/>
    </row>
    <row r="226" spans="1:8" ht="12.75" customHeight="1" x14ac:dyDescent="0.2">
      <c r="A226" s="9" t="s">
        <v>30</v>
      </c>
      <c r="B226" s="9" t="s">
        <v>31</v>
      </c>
      <c r="C226" s="10">
        <v>21891734</v>
      </c>
      <c r="D226" s="10">
        <v>18829509.57</v>
      </c>
      <c r="E226" s="10">
        <v>3062224.43</v>
      </c>
      <c r="F226" s="19"/>
      <c r="G226" s="19"/>
      <c r="H226" s="19"/>
    </row>
    <row r="227" spans="1:8" ht="12.75" customHeight="1" x14ac:dyDescent="0.2">
      <c r="A227" s="9" t="s">
        <v>32</v>
      </c>
      <c r="B227" s="9" t="s">
        <v>33</v>
      </c>
      <c r="C227" s="10">
        <v>12881483.609999999</v>
      </c>
      <c r="D227" s="10">
        <v>10470644.91</v>
      </c>
      <c r="E227" s="10">
        <v>2410838.7000000002</v>
      </c>
      <c r="F227" s="19"/>
      <c r="G227" s="19"/>
      <c r="H227" s="19"/>
    </row>
    <row r="228" spans="1:8" ht="12.75" customHeight="1" x14ac:dyDescent="0.2">
      <c r="A228" s="9" t="s">
        <v>34</v>
      </c>
      <c r="B228" s="9" t="s">
        <v>35</v>
      </c>
      <c r="C228" s="10">
        <v>388755722.97000003</v>
      </c>
      <c r="D228" s="10">
        <v>208819723.06999999</v>
      </c>
      <c r="E228" s="10">
        <v>179935999.90000001</v>
      </c>
      <c r="F228" s="19"/>
      <c r="G228" s="19"/>
      <c r="H228" s="19"/>
    </row>
    <row r="229" spans="1:8" ht="12.75" customHeight="1" x14ac:dyDescent="0.2">
      <c r="A229" s="9" t="s">
        <v>36</v>
      </c>
      <c r="B229" s="9" t="s">
        <v>37</v>
      </c>
      <c r="C229" s="10">
        <v>1938623.4</v>
      </c>
      <c r="D229" s="10">
        <v>1579374.4</v>
      </c>
      <c r="E229" s="10">
        <v>359249</v>
      </c>
      <c r="F229" s="19"/>
      <c r="G229" s="19"/>
      <c r="H229" s="19"/>
    </row>
    <row r="230" spans="1:8" ht="12.75" customHeight="1" x14ac:dyDescent="0.2">
      <c r="A230" s="9" t="s">
        <v>38</v>
      </c>
      <c r="B230" s="9" t="s">
        <v>39</v>
      </c>
      <c r="C230" s="10">
        <v>47350067.659999996</v>
      </c>
      <c r="D230" s="10">
        <v>43352327.659999996</v>
      </c>
      <c r="E230" s="10">
        <v>3997740</v>
      </c>
      <c r="F230" s="19"/>
      <c r="G230" s="19"/>
      <c r="H230" s="19"/>
    </row>
    <row r="231" spans="1:8" ht="12.75" customHeight="1" x14ac:dyDescent="0.2">
      <c r="A231" s="9" t="s">
        <v>40</v>
      </c>
      <c r="B231" s="9" t="s">
        <v>41</v>
      </c>
      <c r="C231" s="10">
        <v>91268445.599999994</v>
      </c>
      <c r="D231" s="10">
        <v>53748215.25</v>
      </c>
      <c r="E231" s="10">
        <v>37520230.350000001</v>
      </c>
      <c r="F231" s="19"/>
      <c r="G231" s="19"/>
      <c r="H231" s="19"/>
    </row>
    <row r="232" spans="1:8" ht="12.75" customHeight="1" x14ac:dyDescent="0.2">
      <c r="A232" s="9" t="s">
        <v>42</v>
      </c>
      <c r="B232" s="9" t="s">
        <v>43</v>
      </c>
      <c r="C232" s="10">
        <v>30168156.48</v>
      </c>
      <c r="D232" s="10">
        <v>13013442.880000001</v>
      </c>
      <c r="E232" s="10">
        <v>17154713.600000001</v>
      </c>
      <c r="F232" s="19"/>
      <c r="G232" s="19"/>
      <c r="H232" s="19"/>
    </row>
    <row r="233" spans="1:8" ht="12.75" customHeight="1" x14ac:dyDescent="0.2">
      <c r="A233" s="9" t="s">
        <v>44</v>
      </c>
      <c r="B233" s="9" t="s">
        <v>45</v>
      </c>
      <c r="C233" s="10">
        <v>39450116.869999997</v>
      </c>
      <c r="D233" s="10">
        <v>25393070.870000001</v>
      </c>
      <c r="E233" s="10">
        <v>14057046</v>
      </c>
      <c r="F233" s="19"/>
      <c r="G233" s="19"/>
      <c r="H233" s="19"/>
    </row>
    <row r="234" spans="1:8" ht="12.75" customHeight="1" x14ac:dyDescent="0.2">
      <c r="A234" s="9" t="s">
        <v>46</v>
      </c>
      <c r="B234" s="9" t="s">
        <v>47</v>
      </c>
      <c r="C234" s="10">
        <v>7599009.75</v>
      </c>
      <c r="D234" s="10">
        <v>3458708</v>
      </c>
      <c r="E234" s="10">
        <v>4140301.75</v>
      </c>
      <c r="F234" s="19"/>
      <c r="G234" s="19"/>
      <c r="H234" s="19"/>
    </row>
    <row r="235" spans="1:8" ht="12.75" customHeight="1" x14ac:dyDescent="0.2">
      <c r="A235" s="9" t="s">
        <v>48</v>
      </c>
      <c r="B235" s="9" t="s">
        <v>49</v>
      </c>
      <c r="C235" s="10">
        <v>1680039</v>
      </c>
      <c r="D235" s="10">
        <v>627685</v>
      </c>
      <c r="E235" s="10">
        <v>1052354</v>
      </c>
      <c r="F235" s="19"/>
      <c r="G235" s="19"/>
      <c r="H235" s="19"/>
    </row>
    <row r="236" spans="1:8" ht="12.75" customHeight="1" x14ac:dyDescent="0.2">
      <c r="A236" s="9" t="s">
        <v>50</v>
      </c>
      <c r="B236" s="9" t="s">
        <v>51</v>
      </c>
      <c r="C236" s="10">
        <v>12371123.5</v>
      </c>
      <c r="D236" s="10">
        <v>11255308.5</v>
      </c>
      <c r="E236" s="10">
        <v>1115815</v>
      </c>
      <c r="F236" s="19"/>
      <c r="G236" s="19"/>
      <c r="H236" s="19"/>
    </row>
    <row r="237" spans="1:8" ht="12.75" customHeight="1" x14ac:dyDescent="0.2">
      <c r="A237" s="9" t="s">
        <v>52</v>
      </c>
      <c r="B237" s="9" t="s">
        <v>53</v>
      </c>
      <c r="C237" s="10">
        <v>60443438.43</v>
      </c>
      <c r="D237" s="10">
        <v>39813028.630000003</v>
      </c>
      <c r="E237" s="10">
        <v>20630409.800000001</v>
      </c>
      <c r="F237" s="19"/>
      <c r="G237" s="19"/>
      <c r="H237" s="19"/>
    </row>
    <row r="238" spans="1:8" ht="12.75" customHeight="1" x14ac:dyDescent="0.2">
      <c r="A238" s="9" t="s">
        <v>52</v>
      </c>
      <c r="B238" s="9" t="s">
        <v>54</v>
      </c>
      <c r="C238" s="10">
        <v>58756064.549999997</v>
      </c>
      <c r="D238" s="10">
        <v>38125654.75</v>
      </c>
      <c r="E238" s="10">
        <v>20630409.800000001</v>
      </c>
      <c r="F238" s="19"/>
      <c r="G238" s="19"/>
      <c r="H238" s="19"/>
    </row>
    <row r="239" spans="1:8" ht="12.75" customHeight="1" x14ac:dyDescent="0.2">
      <c r="A239" s="9" t="s">
        <v>55</v>
      </c>
      <c r="B239" s="9" t="s">
        <v>56</v>
      </c>
      <c r="C239" s="10">
        <v>1687373.88</v>
      </c>
      <c r="D239" s="10">
        <v>1687373.88</v>
      </c>
      <c r="E239" s="10" t="s">
        <v>4</v>
      </c>
      <c r="F239" s="19"/>
      <c r="G239" s="19"/>
      <c r="H239" s="19"/>
    </row>
    <row r="240" spans="1:8" ht="12.75" customHeight="1" x14ac:dyDescent="0.2">
      <c r="A240" s="9" t="s">
        <v>68</v>
      </c>
      <c r="B240" s="9" t="s">
        <v>69</v>
      </c>
      <c r="C240" s="10">
        <v>23239126</v>
      </c>
      <c r="D240" s="10" t="s">
        <v>4</v>
      </c>
      <c r="E240" s="10">
        <v>23239126</v>
      </c>
      <c r="F240" s="19"/>
      <c r="G240" s="19"/>
      <c r="H240" s="19"/>
    </row>
    <row r="241" spans="1:8" ht="12.75" customHeight="1" x14ac:dyDescent="0.2">
      <c r="A241" s="9" t="s">
        <v>70</v>
      </c>
      <c r="B241" s="9" t="s">
        <v>71</v>
      </c>
      <c r="C241" s="10">
        <v>23039126</v>
      </c>
      <c r="D241" s="10" t="s">
        <v>4</v>
      </c>
      <c r="E241" s="10">
        <v>23039126</v>
      </c>
      <c r="F241" s="19"/>
      <c r="G241" s="19"/>
      <c r="H241" s="19"/>
    </row>
    <row r="242" spans="1:8" ht="12.75" customHeight="1" x14ac:dyDescent="0.2">
      <c r="A242" s="9" t="s">
        <v>72</v>
      </c>
      <c r="B242" s="9" t="s">
        <v>73</v>
      </c>
      <c r="C242" s="10">
        <v>23039126</v>
      </c>
      <c r="D242" s="10" t="s">
        <v>4</v>
      </c>
      <c r="E242" s="10">
        <v>23039126</v>
      </c>
      <c r="F242" s="19"/>
      <c r="G242" s="19"/>
      <c r="H242" s="19"/>
    </row>
    <row r="243" spans="1:8" ht="12.75" customHeight="1" x14ac:dyDescent="0.2">
      <c r="A243" s="9" t="s">
        <v>116</v>
      </c>
      <c r="B243" s="9" t="s">
        <v>117</v>
      </c>
      <c r="C243" s="10">
        <v>200000</v>
      </c>
      <c r="D243" s="10" t="s">
        <v>4</v>
      </c>
      <c r="E243" s="10">
        <v>200000</v>
      </c>
      <c r="F243" s="19"/>
      <c r="G243" s="19"/>
      <c r="H243" s="19"/>
    </row>
    <row r="244" spans="1:8" ht="12.75" customHeight="1" x14ac:dyDescent="0.2">
      <c r="A244" s="9" t="s">
        <v>118</v>
      </c>
      <c r="B244" s="9" t="s">
        <v>119</v>
      </c>
      <c r="C244" s="10">
        <v>200000</v>
      </c>
      <c r="D244" s="10" t="s">
        <v>4</v>
      </c>
      <c r="E244" s="10">
        <v>200000</v>
      </c>
      <c r="F244" s="19"/>
      <c r="G244" s="19"/>
      <c r="H244" s="19"/>
    </row>
    <row r="245" spans="1:8" ht="12.75" customHeight="1" x14ac:dyDescent="0.2">
      <c r="A245" s="9" t="s">
        <v>86</v>
      </c>
      <c r="B245" s="9" t="s">
        <v>87</v>
      </c>
      <c r="C245" s="10">
        <v>-58321.24</v>
      </c>
      <c r="D245" s="10">
        <v>-51055.24</v>
      </c>
      <c r="E245" s="10">
        <v>-7266</v>
      </c>
      <c r="F245" s="19"/>
      <c r="G245" s="19"/>
      <c r="H245" s="19"/>
    </row>
    <row r="246" spans="1:8" ht="12.75" customHeight="1" x14ac:dyDescent="0.2">
      <c r="A246" s="9" t="s">
        <v>91</v>
      </c>
      <c r="B246" s="9" t="s">
        <v>92</v>
      </c>
      <c r="C246" s="10">
        <v>-58321.24</v>
      </c>
      <c r="D246" s="10">
        <v>-51055.24</v>
      </c>
      <c r="E246" s="10">
        <v>-7266</v>
      </c>
      <c r="F246" s="19"/>
      <c r="G246" s="19"/>
      <c r="H246" s="19"/>
    </row>
    <row r="247" spans="1:8" ht="12.75" customHeight="1" x14ac:dyDescent="0.2">
      <c r="A247" s="9" t="s">
        <v>91</v>
      </c>
      <c r="B247" s="9" t="s">
        <v>93</v>
      </c>
      <c r="C247" s="10">
        <v>-58321.24</v>
      </c>
      <c r="D247" s="10">
        <v>-51055.24</v>
      </c>
      <c r="E247" s="10">
        <v>-7266</v>
      </c>
      <c r="F247" s="19"/>
      <c r="G247" s="19"/>
      <c r="H247" s="19"/>
    </row>
    <row r="248" spans="1:8" ht="12.75" customHeight="1" x14ac:dyDescent="0.2">
      <c r="A248" s="9" t="s">
        <v>94</v>
      </c>
      <c r="B248" s="9" t="s">
        <v>95</v>
      </c>
      <c r="C248" s="10">
        <v>35980784.340000004</v>
      </c>
      <c r="D248" s="10">
        <v>27953085.34</v>
      </c>
      <c r="E248" s="10">
        <v>8027699</v>
      </c>
      <c r="F248" s="19"/>
      <c r="G248" s="19"/>
      <c r="H248" s="19"/>
    </row>
    <row r="249" spans="1:8" ht="12.75" customHeight="1" x14ac:dyDescent="0.2">
      <c r="A249" s="9" t="s">
        <v>96</v>
      </c>
      <c r="B249" s="9" t="s">
        <v>97</v>
      </c>
      <c r="C249" s="10">
        <v>35980784.340000004</v>
      </c>
      <c r="D249" s="10">
        <v>27953085.34</v>
      </c>
      <c r="E249" s="10">
        <v>8027699</v>
      </c>
      <c r="F249" s="19"/>
      <c r="G249" s="19"/>
      <c r="H249" s="19"/>
    </row>
    <row r="250" spans="1:8" ht="12.75" customHeight="1" x14ac:dyDescent="0.2">
      <c r="A250" s="9" t="s">
        <v>98</v>
      </c>
      <c r="B250" s="9" t="s">
        <v>99</v>
      </c>
      <c r="C250" s="10">
        <v>34467800</v>
      </c>
      <c r="D250" s="10">
        <v>26452800</v>
      </c>
      <c r="E250" s="10">
        <v>8015000</v>
      </c>
      <c r="F250" s="19"/>
      <c r="G250" s="19"/>
      <c r="H250" s="19"/>
    </row>
    <row r="251" spans="1:8" ht="12.75" customHeight="1" x14ac:dyDescent="0.2">
      <c r="A251" s="9" t="s">
        <v>100</v>
      </c>
      <c r="B251" s="9" t="s">
        <v>101</v>
      </c>
      <c r="C251" s="10">
        <v>1255285.3400000001</v>
      </c>
      <c r="D251" s="10">
        <v>1255285.3400000001</v>
      </c>
      <c r="E251" s="10" t="s">
        <v>4</v>
      </c>
      <c r="F251" s="19"/>
      <c r="G251" s="19"/>
      <c r="H251" s="19"/>
    </row>
    <row r="252" spans="1:8" ht="12.75" customHeight="1" x14ac:dyDescent="0.2">
      <c r="A252" s="9" t="s">
        <v>102</v>
      </c>
      <c r="B252" s="9" t="s">
        <v>103</v>
      </c>
      <c r="C252" s="10">
        <v>257699</v>
      </c>
      <c r="D252" s="10">
        <v>245000</v>
      </c>
      <c r="E252" s="10">
        <v>12699</v>
      </c>
      <c r="F252" s="19"/>
      <c r="G252" s="19"/>
      <c r="H252" s="19"/>
    </row>
    <row r="253" spans="1:8" ht="12.75" customHeight="1" x14ac:dyDescent="0.2">
      <c r="A253" s="9" t="s">
        <v>104</v>
      </c>
      <c r="B253" s="9"/>
      <c r="C253" s="10">
        <v>74465942.560000002</v>
      </c>
      <c r="D253" s="10">
        <v>64713792.890000001</v>
      </c>
      <c r="E253" s="10">
        <v>9752149.6699999999</v>
      </c>
      <c r="F253" s="19"/>
      <c r="G253" s="19"/>
      <c r="H253" s="19"/>
    </row>
    <row r="254" spans="1:8" ht="12" customHeight="1" x14ac:dyDescent="0.2">
      <c r="A254" s="18" t="s">
        <v>124</v>
      </c>
      <c r="B254" s="27"/>
      <c r="C254" s="27"/>
      <c r="D254" s="27"/>
      <c r="E254" s="27"/>
    </row>
    <row r="255" spans="1:8" ht="12.75" customHeight="1" x14ac:dyDescent="0.2">
      <c r="A255" s="9" t="s">
        <v>10</v>
      </c>
      <c r="B255" s="9"/>
      <c r="C255" s="10">
        <v>22975149198.939999</v>
      </c>
      <c r="D255" s="10">
        <v>18797056018.169998</v>
      </c>
      <c r="E255" s="10">
        <v>4178093180.77</v>
      </c>
      <c r="F255" s="19"/>
      <c r="G255" s="19"/>
      <c r="H255" s="19"/>
    </row>
    <row r="256" spans="1:8" ht="12.75" customHeight="1" x14ac:dyDescent="0.2">
      <c r="A256" s="12" t="s">
        <v>11</v>
      </c>
      <c r="B256" s="9" t="s">
        <v>12</v>
      </c>
      <c r="C256" s="10">
        <v>19186429452.32</v>
      </c>
      <c r="D256" s="10">
        <v>15602967063.92</v>
      </c>
      <c r="E256" s="10">
        <v>3583462388.4000001</v>
      </c>
      <c r="F256" s="19"/>
      <c r="G256" s="19"/>
      <c r="H256" s="19"/>
    </row>
    <row r="257" spans="1:8" ht="12.75" customHeight="1" x14ac:dyDescent="0.2">
      <c r="A257" s="9" t="s">
        <v>13</v>
      </c>
      <c r="B257" s="9" t="s">
        <v>14</v>
      </c>
      <c r="C257" s="10">
        <v>16254295269.67</v>
      </c>
      <c r="D257" s="10">
        <v>14543502936.84</v>
      </c>
      <c r="E257" s="10">
        <v>1710792332.8299999</v>
      </c>
      <c r="F257" s="19"/>
      <c r="G257" s="19"/>
      <c r="H257" s="19"/>
    </row>
    <row r="258" spans="1:8" ht="12.75" customHeight="1" x14ac:dyDescent="0.2">
      <c r="A258" s="9" t="s">
        <v>15</v>
      </c>
      <c r="B258" s="9" t="s">
        <v>16</v>
      </c>
      <c r="C258" s="10">
        <v>13757167591.08</v>
      </c>
      <c r="D258" s="10">
        <v>12300134865.16</v>
      </c>
      <c r="E258" s="10">
        <v>1457032725.9200001</v>
      </c>
      <c r="F258" s="19"/>
      <c r="G258" s="19"/>
      <c r="H258" s="19"/>
    </row>
    <row r="259" spans="1:8" ht="12.75" customHeight="1" x14ac:dyDescent="0.2">
      <c r="A259" s="9" t="s">
        <v>15</v>
      </c>
      <c r="B259" s="9" t="s">
        <v>17</v>
      </c>
      <c r="C259" s="10">
        <v>13757167591.08</v>
      </c>
      <c r="D259" s="10">
        <v>12300134865.16</v>
      </c>
      <c r="E259" s="10">
        <v>1457032725.9200001</v>
      </c>
      <c r="F259" s="19"/>
      <c r="G259" s="19"/>
      <c r="H259" s="19"/>
    </row>
    <row r="260" spans="1:8" ht="12.75" customHeight="1" x14ac:dyDescent="0.2">
      <c r="A260" s="9" t="s">
        <v>18</v>
      </c>
      <c r="B260" s="9" t="s">
        <v>19</v>
      </c>
      <c r="C260" s="10">
        <v>2497127678.5900002</v>
      </c>
      <c r="D260" s="10">
        <v>2243368071.6799998</v>
      </c>
      <c r="E260" s="10">
        <v>253759606.91</v>
      </c>
      <c r="F260" s="19"/>
      <c r="G260" s="19"/>
      <c r="H260" s="19"/>
    </row>
    <row r="261" spans="1:8" ht="12.75" customHeight="1" x14ac:dyDescent="0.2">
      <c r="A261" s="9" t="s">
        <v>20</v>
      </c>
      <c r="B261" s="9" t="s">
        <v>21</v>
      </c>
      <c r="C261" s="10">
        <v>2497127678.5900002</v>
      </c>
      <c r="D261" s="10">
        <v>2243368071.6799998</v>
      </c>
      <c r="E261" s="10">
        <v>253759606.91</v>
      </c>
      <c r="F261" s="19"/>
      <c r="G261" s="19"/>
      <c r="H261" s="19"/>
    </row>
    <row r="262" spans="1:8" ht="12.75" customHeight="1" x14ac:dyDescent="0.2">
      <c r="A262" s="9" t="s">
        <v>22</v>
      </c>
      <c r="B262" s="9" t="s">
        <v>23</v>
      </c>
      <c r="C262" s="10">
        <v>2852554351.6199999</v>
      </c>
      <c r="D262" s="10">
        <v>991690558.04999995</v>
      </c>
      <c r="E262" s="10">
        <v>1860863793.5699999</v>
      </c>
      <c r="F262" s="19"/>
      <c r="G262" s="19"/>
      <c r="H262" s="19"/>
    </row>
    <row r="263" spans="1:8" ht="12.75" customHeight="1" x14ac:dyDescent="0.2">
      <c r="A263" s="9" t="s">
        <v>24</v>
      </c>
      <c r="B263" s="9" t="s">
        <v>25</v>
      </c>
      <c r="C263" s="10">
        <v>1292549891.6900001</v>
      </c>
      <c r="D263" s="10">
        <v>625979290.88</v>
      </c>
      <c r="E263" s="10">
        <v>666570600.80999994</v>
      </c>
      <c r="F263" s="19"/>
      <c r="G263" s="19"/>
      <c r="H263" s="19"/>
    </row>
    <row r="264" spans="1:8" ht="12.75" customHeight="1" x14ac:dyDescent="0.2">
      <c r="A264" s="9" t="s">
        <v>26</v>
      </c>
      <c r="B264" s="9" t="s">
        <v>27</v>
      </c>
      <c r="C264" s="10">
        <v>84000171.519999996</v>
      </c>
      <c r="D264" s="10">
        <v>65420682.119999997</v>
      </c>
      <c r="E264" s="10">
        <v>18579489.399999999</v>
      </c>
      <c r="F264" s="19"/>
      <c r="G264" s="19"/>
      <c r="H264" s="19"/>
    </row>
    <row r="265" spans="1:8" ht="12.75" customHeight="1" x14ac:dyDescent="0.2">
      <c r="A265" s="9" t="s">
        <v>28</v>
      </c>
      <c r="B265" s="9" t="s">
        <v>29</v>
      </c>
      <c r="C265" s="10">
        <v>13808369.199999999</v>
      </c>
      <c r="D265" s="10">
        <v>6363274.9699999997</v>
      </c>
      <c r="E265" s="10">
        <v>7445094.2300000004</v>
      </c>
      <c r="F265" s="19"/>
      <c r="G265" s="19"/>
      <c r="H265" s="19"/>
    </row>
    <row r="266" spans="1:8" ht="12.75" customHeight="1" x14ac:dyDescent="0.2">
      <c r="A266" s="9" t="s">
        <v>30</v>
      </c>
      <c r="B266" s="9" t="s">
        <v>31</v>
      </c>
      <c r="C266" s="10">
        <v>5828105.3399999999</v>
      </c>
      <c r="D266" s="10">
        <v>2742605.34</v>
      </c>
      <c r="E266" s="10">
        <v>3085500</v>
      </c>
      <c r="F266" s="19"/>
      <c r="G266" s="19"/>
      <c r="H266" s="19"/>
    </row>
    <row r="267" spans="1:8" ht="12.75" customHeight="1" x14ac:dyDescent="0.2">
      <c r="A267" s="9" t="s">
        <v>32</v>
      </c>
      <c r="B267" s="9" t="s">
        <v>33</v>
      </c>
      <c r="C267" s="10">
        <v>11649448.060000001</v>
      </c>
      <c r="D267" s="10">
        <v>6715073.7300000004</v>
      </c>
      <c r="E267" s="10">
        <v>4934374.33</v>
      </c>
      <c r="F267" s="19"/>
      <c r="G267" s="19"/>
      <c r="H267" s="19"/>
    </row>
    <row r="268" spans="1:8" ht="12.75" customHeight="1" x14ac:dyDescent="0.2">
      <c r="A268" s="9" t="s">
        <v>34</v>
      </c>
      <c r="B268" s="9" t="s">
        <v>35</v>
      </c>
      <c r="C268" s="10">
        <v>189772993.06</v>
      </c>
      <c r="D268" s="10">
        <v>74336048.739999995</v>
      </c>
      <c r="E268" s="10">
        <v>115436944.31999999</v>
      </c>
      <c r="F268" s="19"/>
      <c r="G268" s="19"/>
      <c r="H268" s="19"/>
    </row>
    <row r="269" spans="1:8" ht="12.75" customHeight="1" x14ac:dyDescent="0.2">
      <c r="A269" s="9" t="s">
        <v>36</v>
      </c>
      <c r="B269" s="9" t="s">
        <v>37</v>
      </c>
      <c r="C269" s="10">
        <v>2148084.92</v>
      </c>
      <c r="D269" s="10">
        <v>1572920.97</v>
      </c>
      <c r="E269" s="10">
        <v>575163.94999999995</v>
      </c>
      <c r="F269" s="19"/>
      <c r="G269" s="19"/>
      <c r="H269" s="19"/>
    </row>
    <row r="270" spans="1:8" ht="12.75" customHeight="1" x14ac:dyDescent="0.2">
      <c r="A270" s="9" t="s">
        <v>38</v>
      </c>
      <c r="B270" s="9" t="s">
        <v>39</v>
      </c>
      <c r="C270" s="10">
        <v>984534958.51999998</v>
      </c>
      <c r="D270" s="10">
        <v>468020923.94</v>
      </c>
      <c r="E270" s="10">
        <v>516514034.57999998</v>
      </c>
      <c r="F270" s="19"/>
      <c r="G270" s="19"/>
      <c r="H270" s="19"/>
    </row>
    <row r="271" spans="1:8" ht="12.75" customHeight="1" x14ac:dyDescent="0.2">
      <c r="A271" s="9" t="s">
        <v>125</v>
      </c>
      <c r="B271" s="9" t="s">
        <v>126</v>
      </c>
      <c r="C271" s="10">
        <v>807761.07</v>
      </c>
      <c r="D271" s="10">
        <v>807761.07</v>
      </c>
      <c r="E271" s="10" t="s">
        <v>4</v>
      </c>
      <c r="F271" s="19"/>
      <c r="G271" s="19"/>
      <c r="H271" s="19"/>
    </row>
    <row r="272" spans="1:8" ht="12.75" customHeight="1" x14ac:dyDescent="0.2">
      <c r="A272" s="9" t="s">
        <v>40</v>
      </c>
      <c r="B272" s="9" t="s">
        <v>41</v>
      </c>
      <c r="C272" s="10">
        <v>580014602.48000002</v>
      </c>
      <c r="D272" s="10">
        <v>184220298.36000001</v>
      </c>
      <c r="E272" s="10">
        <v>395794304.12</v>
      </c>
      <c r="F272" s="19"/>
      <c r="G272" s="19"/>
      <c r="H272" s="19"/>
    </row>
    <row r="273" spans="1:8" ht="12.75" customHeight="1" x14ac:dyDescent="0.2">
      <c r="A273" s="9" t="s">
        <v>42</v>
      </c>
      <c r="B273" s="9" t="s">
        <v>43</v>
      </c>
      <c r="C273" s="10">
        <v>241187048.02000001</v>
      </c>
      <c r="D273" s="10">
        <v>100394569.59</v>
      </c>
      <c r="E273" s="10">
        <v>140792478.43000001</v>
      </c>
      <c r="F273" s="19"/>
      <c r="G273" s="19"/>
      <c r="H273" s="19"/>
    </row>
    <row r="274" spans="1:8" ht="12.75" customHeight="1" x14ac:dyDescent="0.2">
      <c r="A274" s="9" t="s">
        <v>44</v>
      </c>
      <c r="B274" s="9" t="s">
        <v>45</v>
      </c>
      <c r="C274" s="10">
        <v>139409055.77000001</v>
      </c>
      <c r="D274" s="10">
        <v>64955477.979999997</v>
      </c>
      <c r="E274" s="10">
        <v>74453577.790000007</v>
      </c>
      <c r="F274" s="19"/>
      <c r="G274" s="19"/>
      <c r="H274" s="19"/>
    </row>
    <row r="275" spans="1:8" ht="12.75" customHeight="1" x14ac:dyDescent="0.2">
      <c r="A275" s="9" t="s">
        <v>46</v>
      </c>
      <c r="B275" s="9" t="s">
        <v>47</v>
      </c>
      <c r="C275" s="10">
        <v>10222142</v>
      </c>
      <c r="D275" s="10">
        <v>6982586</v>
      </c>
      <c r="E275" s="10">
        <v>3239556</v>
      </c>
      <c r="F275" s="19"/>
      <c r="G275" s="19"/>
      <c r="H275" s="19"/>
    </row>
    <row r="276" spans="1:8" ht="12.75" customHeight="1" x14ac:dyDescent="0.2">
      <c r="A276" s="9" t="s">
        <v>48</v>
      </c>
      <c r="B276" s="9" t="s">
        <v>49</v>
      </c>
      <c r="C276" s="10">
        <v>187667475.38999999</v>
      </c>
      <c r="D276" s="10">
        <v>11118724.49</v>
      </c>
      <c r="E276" s="10">
        <v>176548750.90000001</v>
      </c>
      <c r="F276" s="19"/>
      <c r="G276" s="19"/>
      <c r="H276" s="19"/>
    </row>
    <row r="277" spans="1:8" ht="12.75" customHeight="1" x14ac:dyDescent="0.2">
      <c r="A277" s="9" t="s">
        <v>50</v>
      </c>
      <c r="B277" s="9" t="s">
        <v>51</v>
      </c>
      <c r="C277" s="10">
        <v>1528881.3</v>
      </c>
      <c r="D277" s="10">
        <v>768940.3</v>
      </c>
      <c r="E277" s="10">
        <v>759941</v>
      </c>
      <c r="F277" s="19"/>
      <c r="G277" s="19"/>
      <c r="H277" s="19"/>
    </row>
    <row r="278" spans="1:8" ht="12.75" customHeight="1" x14ac:dyDescent="0.2">
      <c r="A278" s="9" t="s">
        <v>52</v>
      </c>
      <c r="B278" s="9" t="s">
        <v>53</v>
      </c>
      <c r="C278" s="10">
        <v>979989857.45000005</v>
      </c>
      <c r="D278" s="10">
        <v>181490968.81</v>
      </c>
      <c r="E278" s="10">
        <v>798498888.63999999</v>
      </c>
      <c r="F278" s="19"/>
      <c r="G278" s="19"/>
      <c r="H278" s="19"/>
    </row>
    <row r="279" spans="1:8" ht="12.75" customHeight="1" x14ac:dyDescent="0.2">
      <c r="A279" s="9" t="s">
        <v>52</v>
      </c>
      <c r="B279" s="9" t="s">
        <v>54</v>
      </c>
      <c r="C279" s="10">
        <v>976266053.50999999</v>
      </c>
      <c r="D279" s="10">
        <v>177767164.87</v>
      </c>
      <c r="E279" s="10">
        <v>798498888.63999999</v>
      </c>
      <c r="F279" s="19"/>
      <c r="G279" s="19"/>
      <c r="H279" s="19"/>
    </row>
    <row r="280" spans="1:8" ht="12.75" customHeight="1" x14ac:dyDescent="0.2">
      <c r="A280" s="9" t="s">
        <v>55</v>
      </c>
      <c r="B280" s="9" t="s">
        <v>56</v>
      </c>
      <c r="C280" s="10">
        <v>3723803.94</v>
      </c>
      <c r="D280" s="10">
        <v>3723803.94</v>
      </c>
      <c r="E280" s="10" t="s">
        <v>4</v>
      </c>
      <c r="F280" s="19"/>
      <c r="G280" s="19"/>
      <c r="H280" s="19"/>
    </row>
    <row r="281" spans="1:8" ht="12.75" customHeight="1" x14ac:dyDescent="0.2">
      <c r="A281" s="9" t="s">
        <v>68</v>
      </c>
      <c r="B281" s="9" t="s">
        <v>69</v>
      </c>
      <c r="C281" s="10">
        <v>683900</v>
      </c>
      <c r="D281" s="10" t="s">
        <v>4</v>
      </c>
      <c r="E281" s="10">
        <v>683900</v>
      </c>
      <c r="F281" s="19"/>
      <c r="G281" s="19"/>
      <c r="H281" s="19"/>
    </row>
    <row r="282" spans="1:8" ht="12.75" customHeight="1" x14ac:dyDescent="0.2">
      <c r="A282" s="9" t="s">
        <v>70</v>
      </c>
      <c r="B282" s="9" t="s">
        <v>71</v>
      </c>
      <c r="C282" s="10">
        <v>683900</v>
      </c>
      <c r="D282" s="10" t="s">
        <v>4</v>
      </c>
      <c r="E282" s="10">
        <v>683900</v>
      </c>
      <c r="F282" s="19"/>
      <c r="G282" s="19"/>
      <c r="H282" s="19"/>
    </row>
    <row r="283" spans="1:8" ht="12.75" customHeight="1" x14ac:dyDescent="0.2">
      <c r="A283" s="9" t="s">
        <v>72</v>
      </c>
      <c r="B283" s="9" t="s">
        <v>73</v>
      </c>
      <c r="C283" s="10">
        <v>683900</v>
      </c>
      <c r="D283" s="10" t="s">
        <v>4</v>
      </c>
      <c r="E283" s="10">
        <v>683900</v>
      </c>
      <c r="F283" s="19"/>
      <c r="G283" s="19"/>
      <c r="H283" s="19"/>
    </row>
    <row r="284" spans="1:8" ht="12.75" customHeight="1" x14ac:dyDescent="0.2">
      <c r="A284" s="9" t="s">
        <v>86</v>
      </c>
      <c r="B284" s="9" t="s">
        <v>87</v>
      </c>
      <c r="C284" s="10">
        <v>7328046.0599999996</v>
      </c>
      <c r="D284" s="10">
        <v>928527.06</v>
      </c>
      <c r="E284" s="10">
        <v>6399519</v>
      </c>
      <c r="F284" s="19"/>
      <c r="G284" s="19"/>
      <c r="H284" s="19"/>
    </row>
    <row r="285" spans="1:8" ht="12.75" customHeight="1" x14ac:dyDescent="0.2">
      <c r="A285" s="9" t="s">
        <v>88</v>
      </c>
      <c r="B285" s="9" t="s">
        <v>89</v>
      </c>
      <c r="C285" s="10">
        <v>85420</v>
      </c>
      <c r="D285" s="10">
        <v>85420</v>
      </c>
      <c r="E285" s="10" t="s">
        <v>4</v>
      </c>
      <c r="F285" s="19"/>
      <c r="G285" s="19"/>
      <c r="H285" s="19"/>
    </row>
    <row r="286" spans="1:8" ht="12.75" customHeight="1" x14ac:dyDescent="0.2">
      <c r="A286" s="9" t="s">
        <v>88</v>
      </c>
      <c r="B286" s="9" t="s">
        <v>90</v>
      </c>
      <c r="C286" s="10">
        <v>85420</v>
      </c>
      <c r="D286" s="10">
        <v>85420</v>
      </c>
      <c r="E286" s="10" t="s">
        <v>4</v>
      </c>
      <c r="F286" s="19"/>
      <c r="G286" s="19"/>
      <c r="H286" s="19"/>
    </row>
    <row r="287" spans="1:8" ht="12.75" customHeight="1" x14ac:dyDescent="0.2">
      <c r="A287" s="9" t="s">
        <v>91</v>
      </c>
      <c r="B287" s="9" t="s">
        <v>92</v>
      </c>
      <c r="C287" s="10">
        <v>7242626.0599999996</v>
      </c>
      <c r="D287" s="10">
        <v>843107.06</v>
      </c>
      <c r="E287" s="10">
        <v>6399519</v>
      </c>
      <c r="F287" s="19"/>
      <c r="G287" s="19"/>
      <c r="H287" s="19"/>
    </row>
    <row r="288" spans="1:8" ht="12.75" customHeight="1" x14ac:dyDescent="0.2">
      <c r="A288" s="9" t="s">
        <v>91</v>
      </c>
      <c r="B288" s="9" t="s">
        <v>93</v>
      </c>
      <c r="C288" s="10">
        <v>7242626.0599999996</v>
      </c>
      <c r="D288" s="10">
        <v>843107.06</v>
      </c>
      <c r="E288" s="10">
        <v>6399519</v>
      </c>
      <c r="F288" s="19"/>
      <c r="G288" s="19"/>
      <c r="H288" s="19"/>
    </row>
    <row r="289" spans="1:8" ht="12.75" customHeight="1" x14ac:dyDescent="0.2">
      <c r="A289" s="9" t="s">
        <v>94</v>
      </c>
      <c r="B289" s="9" t="s">
        <v>95</v>
      </c>
      <c r="C289" s="10">
        <v>71567884.969999999</v>
      </c>
      <c r="D289" s="10">
        <v>66845041.969999999</v>
      </c>
      <c r="E289" s="10">
        <v>4722843</v>
      </c>
      <c r="F289" s="19"/>
      <c r="G289" s="19"/>
      <c r="H289" s="19"/>
    </row>
    <row r="290" spans="1:8" ht="12.75" customHeight="1" x14ac:dyDescent="0.2">
      <c r="A290" s="9" t="s">
        <v>96</v>
      </c>
      <c r="B290" s="9" t="s">
        <v>97</v>
      </c>
      <c r="C290" s="10">
        <v>71567884.969999999</v>
      </c>
      <c r="D290" s="10">
        <v>66845041.969999999</v>
      </c>
      <c r="E290" s="10">
        <v>4722843</v>
      </c>
      <c r="F290" s="19"/>
      <c r="G290" s="19"/>
      <c r="H290" s="19"/>
    </row>
    <row r="291" spans="1:8" ht="12.75" customHeight="1" x14ac:dyDescent="0.2">
      <c r="A291" s="9" t="s">
        <v>98</v>
      </c>
      <c r="B291" s="9" t="s">
        <v>99</v>
      </c>
      <c r="C291" s="10">
        <v>66014127.170000002</v>
      </c>
      <c r="D291" s="10">
        <v>66014127.170000002</v>
      </c>
      <c r="E291" s="10" t="s">
        <v>4</v>
      </c>
      <c r="F291" s="19"/>
      <c r="G291" s="19"/>
      <c r="H291" s="19"/>
    </row>
    <row r="292" spans="1:8" ht="12.75" customHeight="1" x14ac:dyDescent="0.2">
      <c r="A292" s="9" t="s">
        <v>100</v>
      </c>
      <c r="B292" s="9" t="s">
        <v>101</v>
      </c>
      <c r="C292" s="10">
        <v>5587107.7999999998</v>
      </c>
      <c r="D292" s="10">
        <v>907894.8</v>
      </c>
      <c r="E292" s="10">
        <v>4679213</v>
      </c>
      <c r="F292" s="19"/>
      <c r="G292" s="19"/>
      <c r="H292" s="19"/>
    </row>
    <row r="293" spans="1:8" ht="12.75" customHeight="1" x14ac:dyDescent="0.2">
      <c r="A293" s="9" t="s">
        <v>102</v>
      </c>
      <c r="B293" s="9" t="s">
        <v>103</v>
      </c>
      <c r="C293" s="10">
        <v>-33350</v>
      </c>
      <c r="D293" s="10">
        <v>-76980</v>
      </c>
      <c r="E293" s="10">
        <v>43630</v>
      </c>
      <c r="F293" s="19"/>
      <c r="G293" s="19"/>
      <c r="H293" s="19"/>
    </row>
    <row r="294" spans="1:8" ht="12.75" customHeight="1" x14ac:dyDescent="0.2">
      <c r="A294" s="9" t="s">
        <v>104</v>
      </c>
      <c r="B294" s="9"/>
      <c r="C294" s="10">
        <v>3788719746.6199999</v>
      </c>
      <c r="D294" s="10">
        <v>3194088954.25</v>
      </c>
      <c r="E294" s="10">
        <v>594630792.37</v>
      </c>
      <c r="F294" s="19"/>
      <c r="G294" s="19"/>
      <c r="H294" s="19"/>
    </row>
    <row r="295" spans="1:8" ht="12" customHeight="1" x14ac:dyDescent="0.2">
      <c r="A295" s="20" t="s">
        <v>127</v>
      </c>
      <c r="B295" s="27"/>
      <c r="C295" s="27"/>
      <c r="D295" s="27"/>
      <c r="E295" s="27"/>
    </row>
    <row r="296" spans="1:8" ht="12.75" customHeight="1" x14ac:dyDescent="0.2">
      <c r="A296" s="9" t="s">
        <v>10</v>
      </c>
      <c r="B296" s="9"/>
      <c r="C296" s="10">
        <v>8570701408</v>
      </c>
      <c r="D296" s="10">
        <v>8085657992.6700001</v>
      </c>
      <c r="E296" s="10">
        <v>485043415.32999998</v>
      </c>
      <c r="F296" s="19"/>
      <c r="G296" s="19"/>
      <c r="H296" s="19"/>
    </row>
    <row r="297" spans="1:8" ht="12.75" customHeight="1" x14ac:dyDescent="0.2">
      <c r="A297" s="12" t="s">
        <v>11</v>
      </c>
      <c r="B297" s="9" t="s">
        <v>12</v>
      </c>
      <c r="C297" s="10">
        <v>8564714979.4700003</v>
      </c>
      <c r="D297" s="10">
        <v>8082683718.3999996</v>
      </c>
      <c r="E297" s="10">
        <v>482031261.06999999</v>
      </c>
      <c r="F297" s="19"/>
      <c r="G297" s="19"/>
      <c r="H297" s="19"/>
    </row>
    <row r="298" spans="1:8" ht="12.75" customHeight="1" x14ac:dyDescent="0.2">
      <c r="A298" s="9" t="s">
        <v>13</v>
      </c>
      <c r="B298" s="9" t="s">
        <v>14</v>
      </c>
      <c r="C298" s="10">
        <v>686422109.07000005</v>
      </c>
      <c r="D298" s="10">
        <v>602068091.58000004</v>
      </c>
      <c r="E298" s="10">
        <v>84354017.489999995</v>
      </c>
      <c r="F298" s="19"/>
      <c r="G298" s="19"/>
      <c r="H298" s="19"/>
    </row>
    <row r="299" spans="1:8" ht="12.75" customHeight="1" x14ac:dyDescent="0.2">
      <c r="A299" s="9" t="s">
        <v>15</v>
      </c>
      <c r="B299" s="9" t="s">
        <v>16</v>
      </c>
      <c r="C299" s="10">
        <v>586789080.94000006</v>
      </c>
      <c r="D299" s="10">
        <v>513905994.87</v>
      </c>
      <c r="E299" s="10">
        <v>72883086.069999993</v>
      </c>
      <c r="F299" s="19"/>
      <c r="G299" s="19"/>
      <c r="H299" s="19"/>
    </row>
    <row r="300" spans="1:8" ht="12.75" customHeight="1" x14ac:dyDescent="0.2">
      <c r="A300" s="9" t="s">
        <v>15</v>
      </c>
      <c r="B300" s="9" t="s">
        <v>17</v>
      </c>
      <c r="C300" s="10">
        <v>586789080.94000006</v>
      </c>
      <c r="D300" s="10">
        <v>513905994.87</v>
      </c>
      <c r="E300" s="10">
        <v>72883086.069999993</v>
      </c>
      <c r="F300" s="19"/>
      <c r="G300" s="19"/>
      <c r="H300" s="19"/>
    </row>
    <row r="301" spans="1:8" ht="12.75" customHeight="1" x14ac:dyDescent="0.2">
      <c r="A301" s="9" t="s">
        <v>18</v>
      </c>
      <c r="B301" s="9" t="s">
        <v>19</v>
      </c>
      <c r="C301" s="10">
        <v>99633028.129999995</v>
      </c>
      <c r="D301" s="10">
        <v>88162096.709999993</v>
      </c>
      <c r="E301" s="10">
        <v>11470931.42</v>
      </c>
      <c r="F301" s="19"/>
      <c r="G301" s="19"/>
      <c r="H301" s="19"/>
    </row>
    <row r="302" spans="1:8" ht="12.75" customHeight="1" x14ac:dyDescent="0.2">
      <c r="A302" s="9" t="s">
        <v>20</v>
      </c>
      <c r="B302" s="9" t="s">
        <v>21</v>
      </c>
      <c r="C302" s="10">
        <v>99633028.129999995</v>
      </c>
      <c r="D302" s="10">
        <v>88162096.709999993</v>
      </c>
      <c r="E302" s="10">
        <v>11470931.42</v>
      </c>
      <c r="F302" s="19"/>
      <c r="G302" s="19"/>
      <c r="H302" s="19"/>
    </row>
    <row r="303" spans="1:8" ht="12.75" customHeight="1" x14ac:dyDescent="0.2">
      <c r="A303" s="9" t="s">
        <v>22</v>
      </c>
      <c r="B303" s="9" t="s">
        <v>23</v>
      </c>
      <c r="C303" s="10">
        <v>330525819.80000001</v>
      </c>
      <c r="D303" s="10">
        <v>285436538.38</v>
      </c>
      <c r="E303" s="10">
        <v>45089281.420000002</v>
      </c>
      <c r="F303" s="19"/>
      <c r="G303" s="19"/>
      <c r="H303" s="19"/>
    </row>
    <row r="304" spans="1:8" ht="12.75" customHeight="1" x14ac:dyDescent="0.2">
      <c r="A304" s="9" t="s">
        <v>24</v>
      </c>
      <c r="B304" s="9" t="s">
        <v>25</v>
      </c>
      <c r="C304" s="10">
        <v>217847541.05000001</v>
      </c>
      <c r="D304" s="10">
        <v>182497340.56999999</v>
      </c>
      <c r="E304" s="10">
        <v>35350200.479999997</v>
      </c>
      <c r="F304" s="19"/>
      <c r="G304" s="19"/>
      <c r="H304" s="19"/>
    </row>
    <row r="305" spans="1:8" ht="12.75" customHeight="1" x14ac:dyDescent="0.2">
      <c r="A305" s="9" t="s">
        <v>26</v>
      </c>
      <c r="B305" s="9" t="s">
        <v>27</v>
      </c>
      <c r="C305" s="10">
        <v>17603602.890000001</v>
      </c>
      <c r="D305" s="10">
        <v>17126480.890000001</v>
      </c>
      <c r="E305" s="10">
        <v>477122</v>
      </c>
      <c r="F305" s="19"/>
      <c r="G305" s="19"/>
      <c r="H305" s="19"/>
    </row>
    <row r="306" spans="1:8" ht="12.75" customHeight="1" x14ac:dyDescent="0.2">
      <c r="A306" s="9" t="s">
        <v>28</v>
      </c>
      <c r="B306" s="9" t="s">
        <v>29</v>
      </c>
      <c r="C306" s="10">
        <v>6038681.4699999997</v>
      </c>
      <c r="D306" s="10">
        <v>5652952.3899999997</v>
      </c>
      <c r="E306" s="10">
        <v>385729.08</v>
      </c>
      <c r="F306" s="19"/>
      <c r="G306" s="19"/>
      <c r="H306" s="19"/>
    </row>
    <row r="307" spans="1:8" ht="12.75" customHeight="1" x14ac:dyDescent="0.2">
      <c r="A307" s="9" t="s">
        <v>30</v>
      </c>
      <c r="B307" s="9" t="s">
        <v>31</v>
      </c>
      <c r="C307" s="10">
        <v>8845767.6999999993</v>
      </c>
      <c r="D307" s="10">
        <v>8758167.6999999993</v>
      </c>
      <c r="E307" s="10">
        <v>87600</v>
      </c>
      <c r="F307" s="19"/>
      <c r="G307" s="19"/>
      <c r="H307" s="19"/>
    </row>
    <row r="308" spans="1:8" ht="12.75" customHeight="1" x14ac:dyDescent="0.2">
      <c r="A308" s="9" t="s">
        <v>32</v>
      </c>
      <c r="B308" s="9" t="s">
        <v>33</v>
      </c>
      <c r="C308" s="10">
        <v>12771904.029999999</v>
      </c>
      <c r="D308" s="10">
        <v>10950823.119999999</v>
      </c>
      <c r="E308" s="10">
        <v>1821080.91</v>
      </c>
      <c r="F308" s="19"/>
      <c r="G308" s="19"/>
      <c r="H308" s="19"/>
    </row>
    <row r="309" spans="1:8" ht="12.75" customHeight="1" x14ac:dyDescent="0.2">
      <c r="A309" s="9" t="s">
        <v>34</v>
      </c>
      <c r="B309" s="9" t="s">
        <v>35</v>
      </c>
      <c r="C309" s="10">
        <v>106326805.97</v>
      </c>
      <c r="D309" s="10">
        <v>90037810.030000001</v>
      </c>
      <c r="E309" s="10">
        <v>16288995.939999999</v>
      </c>
      <c r="F309" s="19"/>
      <c r="G309" s="19"/>
      <c r="H309" s="19"/>
    </row>
    <row r="310" spans="1:8" ht="12.75" customHeight="1" x14ac:dyDescent="0.2">
      <c r="A310" s="9" t="s">
        <v>36</v>
      </c>
      <c r="B310" s="9" t="s">
        <v>37</v>
      </c>
      <c r="C310" s="10">
        <v>6790407.3200000003</v>
      </c>
      <c r="D310" s="10">
        <v>5623416.4400000004</v>
      </c>
      <c r="E310" s="10">
        <v>1166990.8799999999</v>
      </c>
      <c r="F310" s="19"/>
      <c r="G310" s="19"/>
      <c r="H310" s="19"/>
    </row>
    <row r="311" spans="1:8" ht="12.75" customHeight="1" x14ac:dyDescent="0.2">
      <c r="A311" s="9" t="s">
        <v>38</v>
      </c>
      <c r="B311" s="9" t="s">
        <v>39</v>
      </c>
      <c r="C311" s="10">
        <v>59470371.670000002</v>
      </c>
      <c r="D311" s="10">
        <v>44347690</v>
      </c>
      <c r="E311" s="10">
        <v>15122681.67</v>
      </c>
      <c r="F311" s="19"/>
      <c r="G311" s="19"/>
      <c r="H311" s="19"/>
    </row>
    <row r="312" spans="1:8" ht="12.75" customHeight="1" x14ac:dyDescent="0.2">
      <c r="A312" s="9" t="s">
        <v>40</v>
      </c>
      <c r="B312" s="9" t="s">
        <v>41</v>
      </c>
      <c r="C312" s="10">
        <v>88344976.480000004</v>
      </c>
      <c r="D312" s="10">
        <v>82992954.260000005</v>
      </c>
      <c r="E312" s="10">
        <v>5352022.22</v>
      </c>
      <c r="F312" s="19"/>
      <c r="G312" s="19"/>
      <c r="H312" s="19"/>
    </row>
    <row r="313" spans="1:8" ht="12.75" customHeight="1" x14ac:dyDescent="0.2">
      <c r="A313" s="9" t="s">
        <v>42</v>
      </c>
      <c r="B313" s="9" t="s">
        <v>43</v>
      </c>
      <c r="C313" s="10">
        <v>4784736</v>
      </c>
      <c r="D313" s="10">
        <v>2384627</v>
      </c>
      <c r="E313" s="10">
        <v>2400109</v>
      </c>
      <c r="F313" s="19"/>
      <c r="G313" s="19"/>
      <c r="H313" s="19"/>
    </row>
    <row r="314" spans="1:8" ht="12.75" customHeight="1" x14ac:dyDescent="0.2">
      <c r="A314" s="9" t="s">
        <v>44</v>
      </c>
      <c r="B314" s="9" t="s">
        <v>45</v>
      </c>
      <c r="C314" s="10">
        <v>12217049.949999999</v>
      </c>
      <c r="D314" s="10">
        <v>10856929.77</v>
      </c>
      <c r="E314" s="10">
        <v>1360120.18</v>
      </c>
      <c r="F314" s="19"/>
      <c r="G314" s="19"/>
      <c r="H314" s="19"/>
    </row>
    <row r="315" spans="1:8" ht="12.75" customHeight="1" x14ac:dyDescent="0.2">
      <c r="A315" s="9" t="s">
        <v>46</v>
      </c>
      <c r="B315" s="9" t="s">
        <v>47</v>
      </c>
      <c r="C315" s="10">
        <v>2182850</v>
      </c>
      <c r="D315" s="10">
        <v>1937170</v>
      </c>
      <c r="E315" s="10">
        <v>245680</v>
      </c>
      <c r="F315" s="19"/>
      <c r="G315" s="19"/>
      <c r="H315" s="19"/>
    </row>
    <row r="316" spans="1:8" ht="12.75" customHeight="1" x14ac:dyDescent="0.2">
      <c r="A316" s="9" t="s">
        <v>48</v>
      </c>
      <c r="B316" s="9" t="s">
        <v>49</v>
      </c>
      <c r="C316" s="10">
        <v>6578498</v>
      </c>
      <c r="D316" s="10">
        <v>6513548</v>
      </c>
      <c r="E316" s="10">
        <v>64950</v>
      </c>
      <c r="F316" s="19"/>
      <c r="G316" s="19"/>
      <c r="H316" s="19"/>
    </row>
    <row r="317" spans="1:8" ht="12.75" customHeight="1" x14ac:dyDescent="0.2">
      <c r="A317" s="9" t="s">
        <v>50</v>
      </c>
      <c r="B317" s="9" t="s">
        <v>51</v>
      </c>
      <c r="C317" s="10">
        <v>948065</v>
      </c>
      <c r="D317" s="10">
        <v>818165</v>
      </c>
      <c r="E317" s="10">
        <v>129900</v>
      </c>
      <c r="F317" s="19"/>
      <c r="G317" s="19"/>
      <c r="H317" s="19"/>
    </row>
    <row r="318" spans="1:8" ht="12.75" customHeight="1" x14ac:dyDescent="0.2">
      <c r="A318" s="9" t="s">
        <v>128</v>
      </c>
      <c r="B318" s="9" t="s">
        <v>129</v>
      </c>
      <c r="C318" s="10">
        <v>61633777.530000001</v>
      </c>
      <c r="D318" s="10">
        <v>60482514.490000002</v>
      </c>
      <c r="E318" s="10">
        <v>1151263.04</v>
      </c>
      <c r="F318" s="19"/>
      <c r="G318" s="19"/>
      <c r="H318" s="19"/>
    </row>
    <row r="319" spans="1:8" ht="12.75" customHeight="1" x14ac:dyDescent="0.2">
      <c r="A319" s="9" t="s">
        <v>52</v>
      </c>
      <c r="B319" s="9" t="s">
        <v>53</v>
      </c>
      <c r="C319" s="10">
        <v>24333302.27</v>
      </c>
      <c r="D319" s="10">
        <v>19946243.550000001</v>
      </c>
      <c r="E319" s="10">
        <v>4387058.72</v>
      </c>
      <c r="F319" s="19"/>
      <c r="G319" s="19"/>
      <c r="H319" s="19"/>
    </row>
    <row r="320" spans="1:8" ht="12.75" customHeight="1" x14ac:dyDescent="0.2">
      <c r="A320" s="9" t="s">
        <v>52</v>
      </c>
      <c r="B320" s="9" t="s">
        <v>54</v>
      </c>
      <c r="C320" s="10">
        <v>21333560.239999998</v>
      </c>
      <c r="D320" s="10">
        <v>16946501.52</v>
      </c>
      <c r="E320" s="10">
        <v>4387058.72</v>
      </c>
      <c r="F320" s="19"/>
      <c r="G320" s="19"/>
      <c r="H320" s="19"/>
    </row>
    <row r="321" spans="1:8" ht="12.75" customHeight="1" x14ac:dyDescent="0.2">
      <c r="A321" s="9" t="s">
        <v>55</v>
      </c>
      <c r="B321" s="9" t="s">
        <v>56</v>
      </c>
      <c r="C321" s="10">
        <v>2999742.03</v>
      </c>
      <c r="D321" s="10">
        <v>2999742.03</v>
      </c>
      <c r="E321" s="10" t="s">
        <v>4</v>
      </c>
      <c r="F321" s="19"/>
      <c r="G321" s="19"/>
      <c r="H321" s="19"/>
    </row>
    <row r="322" spans="1:8" ht="12.75" customHeight="1" x14ac:dyDescent="0.2">
      <c r="A322" s="9" t="s">
        <v>86</v>
      </c>
      <c r="B322" s="9" t="s">
        <v>87</v>
      </c>
      <c r="C322" s="10">
        <v>7540740410.6000004</v>
      </c>
      <c r="D322" s="10">
        <v>7188148948.4399996</v>
      </c>
      <c r="E322" s="10">
        <v>352591462.16000003</v>
      </c>
      <c r="F322" s="19"/>
      <c r="G322" s="19"/>
      <c r="H322" s="19"/>
    </row>
    <row r="323" spans="1:8" ht="12.75" customHeight="1" x14ac:dyDescent="0.2">
      <c r="A323" s="9" t="s">
        <v>88</v>
      </c>
      <c r="B323" s="9" t="s">
        <v>89</v>
      </c>
      <c r="C323" s="10">
        <v>39600</v>
      </c>
      <c r="D323" s="10" t="s">
        <v>4</v>
      </c>
      <c r="E323" s="10">
        <v>39600</v>
      </c>
      <c r="F323" s="19"/>
      <c r="G323" s="19"/>
      <c r="H323" s="19"/>
    </row>
    <row r="324" spans="1:8" ht="12.75" customHeight="1" x14ac:dyDescent="0.2">
      <c r="A324" s="9" t="s">
        <v>88</v>
      </c>
      <c r="B324" s="9" t="s">
        <v>90</v>
      </c>
      <c r="C324" s="10">
        <v>39600</v>
      </c>
      <c r="D324" s="10" t="s">
        <v>4</v>
      </c>
      <c r="E324" s="10">
        <v>39600</v>
      </c>
      <c r="F324" s="19"/>
      <c r="G324" s="19"/>
      <c r="H324" s="19"/>
    </row>
    <row r="325" spans="1:8" ht="12.75" customHeight="1" x14ac:dyDescent="0.2">
      <c r="A325" s="9" t="s">
        <v>91</v>
      </c>
      <c r="B325" s="9" t="s">
        <v>92</v>
      </c>
      <c r="C325" s="10">
        <v>7540700810.6000004</v>
      </c>
      <c r="D325" s="10">
        <v>7188148948.4399996</v>
      </c>
      <c r="E325" s="10">
        <v>352551862.16000003</v>
      </c>
      <c r="F325" s="19"/>
      <c r="G325" s="19"/>
      <c r="H325" s="19"/>
    </row>
    <row r="326" spans="1:8" ht="12.75" customHeight="1" x14ac:dyDescent="0.2">
      <c r="A326" s="9" t="s">
        <v>91</v>
      </c>
      <c r="B326" s="9" t="s">
        <v>93</v>
      </c>
      <c r="C326" s="10">
        <v>7540700810.6000004</v>
      </c>
      <c r="D326" s="10">
        <v>7188148948.4399996</v>
      </c>
      <c r="E326" s="10">
        <v>352551862.16000003</v>
      </c>
      <c r="F326" s="19"/>
      <c r="G326" s="19"/>
      <c r="H326" s="19"/>
    </row>
    <row r="327" spans="1:8" ht="12.75" customHeight="1" x14ac:dyDescent="0.2">
      <c r="A327" s="9" t="s">
        <v>94</v>
      </c>
      <c r="B327" s="9" t="s">
        <v>95</v>
      </c>
      <c r="C327" s="10">
        <v>7026640</v>
      </c>
      <c r="D327" s="10">
        <v>7030140</v>
      </c>
      <c r="E327" s="10">
        <v>-3500</v>
      </c>
      <c r="F327" s="19"/>
      <c r="G327" s="19"/>
      <c r="H327" s="19"/>
    </row>
    <row r="328" spans="1:8" ht="12.75" customHeight="1" x14ac:dyDescent="0.2">
      <c r="A328" s="9" t="s">
        <v>96</v>
      </c>
      <c r="B328" s="9" t="s">
        <v>97</v>
      </c>
      <c r="C328" s="10">
        <v>7026640</v>
      </c>
      <c r="D328" s="10">
        <v>7030140</v>
      </c>
      <c r="E328" s="10">
        <v>-3500</v>
      </c>
      <c r="F328" s="19"/>
      <c r="G328" s="19"/>
      <c r="H328" s="19"/>
    </row>
    <row r="329" spans="1:8" ht="12.75" customHeight="1" x14ac:dyDescent="0.2">
      <c r="A329" s="9" t="s">
        <v>100</v>
      </c>
      <c r="B329" s="9" t="s">
        <v>101</v>
      </c>
      <c r="C329" s="10">
        <v>1500</v>
      </c>
      <c r="D329" s="10" t="s">
        <v>4</v>
      </c>
      <c r="E329" s="10">
        <v>1500</v>
      </c>
      <c r="F329" s="19"/>
      <c r="G329" s="19"/>
      <c r="H329" s="19"/>
    </row>
    <row r="330" spans="1:8" ht="12.75" customHeight="1" x14ac:dyDescent="0.2">
      <c r="A330" s="9" t="s">
        <v>102</v>
      </c>
      <c r="B330" s="9" t="s">
        <v>103</v>
      </c>
      <c r="C330" s="10">
        <v>7025140</v>
      </c>
      <c r="D330" s="10">
        <v>7030140</v>
      </c>
      <c r="E330" s="10">
        <v>-5000</v>
      </c>
      <c r="F330" s="19"/>
      <c r="G330" s="19"/>
      <c r="H330" s="19"/>
    </row>
    <row r="331" spans="1:8" ht="12.75" customHeight="1" x14ac:dyDescent="0.2">
      <c r="A331" s="9" t="s">
        <v>104</v>
      </c>
      <c r="B331" s="9"/>
      <c r="C331" s="10">
        <v>5986428.5300000003</v>
      </c>
      <c r="D331" s="10">
        <v>2974274.27</v>
      </c>
      <c r="E331" s="10">
        <v>3012154.26</v>
      </c>
      <c r="F331" s="19"/>
      <c r="G331" s="19"/>
      <c r="H331" s="19"/>
    </row>
    <row r="332" spans="1:8" ht="12" customHeight="1" x14ac:dyDescent="0.2">
      <c r="A332" s="21" t="s">
        <v>130</v>
      </c>
      <c r="B332" s="27"/>
      <c r="C332" s="27"/>
      <c r="D332" s="27"/>
      <c r="E332" s="27"/>
    </row>
    <row r="333" spans="1:8" ht="12.75" customHeight="1" x14ac:dyDescent="0.2">
      <c r="A333" s="9" t="s">
        <v>10</v>
      </c>
      <c r="B333" s="9"/>
      <c r="C333" s="10">
        <f>95292230441.87+C516</f>
        <v>95392549122.869995</v>
      </c>
      <c r="D333" s="10">
        <f>85848278180.31+D516</f>
        <v>85948596861.309998</v>
      </c>
      <c r="E333" s="10">
        <v>11342502261.559999</v>
      </c>
      <c r="F333" s="19"/>
      <c r="G333" s="22">
        <f>D333+'[1]нефинан '!D175-'[1]нефинан '!D176</f>
        <v>94557237869.690002</v>
      </c>
      <c r="H333" s="19"/>
    </row>
    <row r="334" spans="1:8" ht="12.75" customHeight="1" x14ac:dyDescent="0.2">
      <c r="A334" s="12" t="s">
        <v>11</v>
      </c>
      <c r="B334" s="9" t="s">
        <v>12</v>
      </c>
      <c r="C334" s="10">
        <v>89498020704.020004</v>
      </c>
      <c r="D334" s="10">
        <v>80747793925.25</v>
      </c>
      <c r="E334" s="10">
        <v>10648776778.77</v>
      </c>
      <c r="F334" s="19"/>
      <c r="G334" s="22">
        <f>D334+'[1]нефинан '!D179-'[1]нефинан '!D180</f>
        <v>88549997437.850006</v>
      </c>
      <c r="H334" s="19"/>
    </row>
    <row r="335" spans="1:8" ht="12.75" customHeight="1" x14ac:dyDescent="0.2">
      <c r="A335" s="9" t="s">
        <v>13</v>
      </c>
      <c r="B335" s="9" t="s">
        <v>14</v>
      </c>
      <c r="C335" s="10">
        <v>36516685488.529999</v>
      </c>
      <c r="D335" s="10">
        <v>31933884970.599998</v>
      </c>
      <c r="E335" s="10">
        <v>4582800517.9300003</v>
      </c>
      <c r="F335" s="19"/>
      <c r="G335" s="19"/>
      <c r="H335" s="19"/>
    </row>
    <row r="336" spans="1:8" ht="12.75" customHeight="1" x14ac:dyDescent="0.2">
      <c r="A336" s="9" t="s">
        <v>15</v>
      </c>
      <c r="B336" s="9" t="s">
        <v>16</v>
      </c>
      <c r="C336" s="10">
        <v>32311800885.290001</v>
      </c>
      <c r="D336" s="10">
        <v>28358938977.82</v>
      </c>
      <c r="E336" s="10">
        <v>3952861907.4699998</v>
      </c>
      <c r="F336" s="19"/>
      <c r="G336" s="19"/>
      <c r="H336" s="19"/>
    </row>
    <row r="337" spans="1:8" ht="12.75" customHeight="1" x14ac:dyDescent="0.2">
      <c r="A337" s="9" t="s">
        <v>15</v>
      </c>
      <c r="B337" s="9" t="s">
        <v>17</v>
      </c>
      <c r="C337" s="10">
        <v>32311800885.290001</v>
      </c>
      <c r="D337" s="10">
        <v>28358938977.82</v>
      </c>
      <c r="E337" s="10">
        <v>3952861907.4699998</v>
      </c>
      <c r="F337" s="19"/>
      <c r="G337" s="19"/>
      <c r="H337" s="19"/>
    </row>
    <row r="338" spans="1:8" ht="12.75" customHeight="1" x14ac:dyDescent="0.2">
      <c r="A338" s="9" t="s">
        <v>131</v>
      </c>
      <c r="B338" s="9" t="s">
        <v>132</v>
      </c>
      <c r="C338" s="10">
        <v>20816436669.720001</v>
      </c>
      <c r="D338" s="10">
        <v>18026526297.27</v>
      </c>
      <c r="E338" s="10">
        <v>2789910372.4499998</v>
      </c>
      <c r="F338" s="19"/>
      <c r="G338" s="19"/>
      <c r="H338" s="19"/>
    </row>
    <row r="339" spans="1:8" ht="12.75" customHeight="1" x14ac:dyDescent="0.2">
      <c r="A339" s="9" t="s">
        <v>133</v>
      </c>
      <c r="B339" s="9" t="s">
        <v>134</v>
      </c>
      <c r="C339" s="10">
        <v>5183394375.9200001</v>
      </c>
      <c r="D339" s="10">
        <v>4638133113.8400002</v>
      </c>
      <c r="E339" s="10">
        <v>545261262.08000004</v>
      </c>
      <c r="F339" s="19"/>
      <c r="G339" s="19"/>
      <c r="H339" s="19"/>
    </row>
    <row r="340" spans="1:8" ht="12.75" customHeight="1" x14ac:dyDescent="0.2">
      <c r="A340" s="9" t="s">
        <v>135</v>
      </c>
      <c r="B340" s="9" t="s">
        <v>136</v>
      </c>
      <c r="C340" s="10">
        <v>6235662078.2799997</v>
      </c>
      <c r="D340" s="10">
        <v>5629252293.5200005</v>
      </c>
      <c r="E340" s="10">
        <v>606409784.75999999</v>
      </c>
      <c r="F340" s="19"/>
      <c r="G340" s="19"/>
      <c r="H340" s="19"/>
    </row>
    <row r="341" spans="1:8" ht="12.75" customHeight="1" x14ac:dyDescent="0.2">
      <c r="A341" s="9" t="s">
        <v>137</v>
      </c>
      <c r="B341" s="9" t="s">
        <v>138</v>
      </c>
      <c r="C341" s="10">
        <v>76307761.370000005</v>
      </c>
      <c r="D341" s="10">
        <v>65027273.189999998</v>
      </c>
      <c r="E341" s="10">
        <v>11280488.18</v>
      </c>
      <c r="F341" s="19"/>
      <c r="G341" s="19"/>
      <c r="H341" s="19"/>
    </row>
    <row r="342" spans="1:8" ht="12.75" customHeight="1" x14ac:dyDescent="0.2">
      <c r="A342" s="9" t="s">
        <v>18</v>
      </c>
      <c r="B342" s="9" t="s">
        <v>19</v>
      </c>
      <c r="C342" s="10">
        <v>4204884603.2399998</v>
      </c>
      <c r="D342" s="10">
        <v>3574945992.7800002</v>
      </c>
      <c r="E342" s="10">
        <v>629938610.46000004</v>
      </c>
      <c r="F342" s="19"/>
      <c r="G342" s="19"/>
      <c r="H342" s="19"/>
    </row>
    <row r="343" spans="1:8" ht="12.75" customHeight="1" x14ac:dyDescent="0.2">
      <c r="A343" s="9" t="s">
        <v>20</v>
      </c>
      <c r="B343" s="9" t="s">
        <v>21</v>
      </c>
      <c r="C343" s="10">
        <v>4204884603.2399998</v>
      </c>
      <c r="D343" s="10">
        <v>3574945992.7800002</v>
      </c>
      <c r="E343" s="10">
        <v>629938610.46000004</v>
      </c>
      <c r="F343" s="19"/>
      <c r="G343" s="19"/>
      <c r="H343" s="19"/>
    </row>
    <row r="344" spans="1:8" ht="12.75" customHeight="1" x14ac:dyDescent="0.2">
      <c r="A344" s="9" t="s">
        <v>139</v>
      </c>
      <c r="B344" s="9" t="s">
        <v>140</v>
      </c>
      <c r="C344" s="10">
        <v>4204884603.2399998</v>
      </c>
      <c r="D344" s="10">
        <v>3574945992.7800002</v>
      </c>
      <c r="E344" s="10">
        <v>629938610.46000004</v>
      </c>
      <c r="F344" s="19"/>
      <c r="G344" s="19"/>
      <c r="H344" s="19"/>
    </row>
    <row r="345" spans="1:8" s="13" customFormat="1" ht="12.75" customHeight="1" x14ac:dyDescent="0.2">
      <c r="A345" s="9" t="s">
        <v>22</v>
      </c>
      <c r="B345" s="9" t="s">
        <v>23</v>
      </c>
      <c r="C345" s="10">
        <v>11996469789.15</v>
      </c>
      <c r="D345" s="10">
        <v>8128991565.5600004</v>
      </c>
      <c r="E345" s="10">
        <v>3867478223.5900002</v>
      </c>
    </row>
    <row r="346" spans="1:8" s="13" customFormat="1" ht="12.75" customHeight="1" x14ac:dyDescent="0.2">
      <c r="A346" s="9" t="s">
        <v>24</v>
      </c>
      <c r="B346" s="9" t="s">
        <v>25</v>
      </c>
      <c r="C346" s="10">
        <v>8281898002.8900003</v>
      </c>
      <c r="D346" s="10">
        <v>6195597258.6599998</v>
      </c>
      <c r="E346" s="10">
        <v>2086300744.23</v>
      </c>
      <c r="F346" s="3"/>
    </row>
    <row r="347" spans="1:8" s="3" customFormat="1" x14ac:dyDescent="0.2">
      <c r="A347" s="9" t="s">
        <v>26</v>
      </c>
      <c r="B347" s="9" t="s">
        <v>27</v>
      </c>
      <c r="C347" s="10">
        <v>849703312.25</v>
      </c>
      <c r="D347" s="10">
        <v>686264654.41999996</v>
      </c>
      <c r="E347" s="10">
        <v>163438657.83000001</v>
      </c>
    </row>
    <row r="348" spans="1:8" x14ac:dyDescent="0.2">
      <c r="A348" s="9" t="s">
        <v>141</v>
      </c>
      <c r="B348" s="9" t="s">
        <v>142</v>
      </c>
      <c r="C348" s="10">
        <v>167082366.33000001</v>
      </c>
      <c r="D348" s="10">
        <v>109580298.98999999</v>
      </c>
      <c r="E348" s="10">
        <v>57502067.340000004</v>
      </c>
    </row>
    <row r="349" spans="1:8" x14ac:dyDescent="0.2">
      <c r="A349" s="9" t="s">
        <v>143</v>
      </c>
      <c r="B349" s="9" t="s">
        <v>144</v>
      </c>
      <c r="C349" s="10">
        <v>181751608.02000001</v>
      </c>
      <c r="D349" s="10">
        <v>149386182.06999999</v>
      </c>
      <c r="E349" s="10">
        <v>32365425.949999999</v>
      </c>
    </row>
    <row r="350" spans="1:8" x14ac:dyDescent="0.2">
      <c r="A350" s="9" t="s">
        <v>145</v>
      </c>
      <c r="B350" s="9" t="s">
        <v>146</v>
      </c>
      <c r="C350" s="10">
        <v>160421606.16</v>
      </c>
      <c r="D350" s="10">
        <v>127131742.16</v>
      </c>
      <c r="E350" s="10">
        <v>33289864</v>
      </c>
    </row>
    <row r="351" spans="1:8" x14ac:dyDescent="0.2">
      <c r="A351" s="9" t="s">
        <v>141</v>
      </c>
      <c r="B351" s="9" t="s">
        <v>147</v>
      </c>
      <c r="C351" s="10">
        <v>145008253.99000001</v>
      </c>
      <c r="D351" s="10">
        <v>126855236.83</v>
      </c>
      <c r="E351" s="10">
        <v>18153017.16</v>
      </c>
    </row>
    <row r="352" spans="1:8" x14ac:dyDescent="0.2">
      <c r="A352" s="9" t="s">
        <v>143</v>
      </c>
      <c r="B352" s="9" t="s">
        <v>148</v>
      </c>
      <c r="C352" s="10">
        <v>127443699.48</v>
      </c>
      <c r="D352" s="10">
        <v>116660018.62</v>
      </c>
      <c r="E352" s="10">
        <v>10783680.859999999</v>
      </c>
    </row>
    <row r="353" spans="1:5" x14ac:dyDescent="0.2">
      <c r="A353" s="9" t="s">
        <v>145</v>
      </c>
      <c r="B353" s="9" t="s">
        <v>149</v>
      </c>
      <c r="C353" s="10">
        <v>67995778.269999996</v>
      </c>
      <c r="D353" s="10">
        <v>56651175.75</v>
      </c>
      <c r="E353" s="10">
        <v>11344602.52</v>
      </c>
    </row>
    <row r="354" spans="1:5" x14ac:dyDescent="0.2">
      <c r="A354" s="9" t="s">
        <v>28</v>
      </c>
      <c r="B354" s="9" t="s">
        <v>29</v>
      </c>
      <c r="C354" s="10">
        <v>611050501.73000002</v>
      </c>
      <c r="D354" s="10">
        <v>578734007.84000003</v>
      </c>
      <c r="E354" s="10">
        <v>32316493.890000001</v>
      </c>
    </row>
    <row r="355" spans="1:5" x14ac:dyDescent="0.2">
      <c r="A355" s="9" t="s">
        <v>150</v>
      </c>
      <c r="B355" s="9" t="s">
        <v>151</v>
      </c>
      <c r="C355" s="10">
        <v>91647408.109999999</v>
      </c>
      <c r="D355" s="10">
        <v>79193322.260000005</v>
      </c>
      <c r="E355" s="10">
        <v>12454085.85</v>
      </c>
    </row>
    <row r="356" spans="1:5" x14ac:dyDescent="0.2">
      <c r="A356" s="9" t="s">
        <v>152</v>
      </c>
      <c r="B356" s="9" t="s">
        <v>153</v>
      </c>
      <c r="C356" s="10">
        <v>20589182.98</v>
      </c>
      <c r="D356" s="10">
        <v>16971467.25</v>
      </c>
      <c r="E356" s="10">
        <v>3617715.73</v>
      </c>
    </row>
    <row r="357" spans="1:5" x14ac:dyDescent="0.2">
      <c r="A357" s="9" t="s">
        <v>154</v>
      </c>
      <c r="B357" s="9" t="s">
        <v>155</v>
      </c>
      <c r="C357" s="10">
        <v>10187600.23</v>
      </c>
      <c r="D357" s="10">
        <v>10156161.23</v>
      </c>
      <c r="E357" s="10">
        <v>31439</v>
      </c>
    </row>
    <row r="358" spans="1:5" x14ac:dyDescent="0.2">
      <c r="A358" s="9" t="s">
        <v>156</v>
      </c>
      <c r="B358" s="9" t="s">
        <v>157</v>
      </c>
      <c r="C358" s="10">
        <v>28388789.609999999</v>
      </c>
      <c r="D358" s="10">
        <v>28214721.07</v>
      </c>
      <c r="E358" s="10">
        <v>174068.54</v>
      </c>
    </row>
    <row r="359" spans="1:5" x14ac:dyDescent="0.2">
      <c r="A359" s="9" t="s">
        <v>158</v>
      </c>
      <c r="B359" s="9" t="s">
        <v>159</v>
      </c>
      <c r="C359" s="10">
        <v>277850519.33999997</v>
      </c>
      <c r="D359" s="10">
        <v>277835519.33999997</v>
      </c>
      <c r="E359" s="10">
        <v>15000</v>
      </c>
    </row>
    <row r="360" spans="1:5" x14ac:dyDescent="0.2">
      <c r="A360" s="9" t="s">
        <v>160</v>
      </c>
      <c r="B360" s="9" t="s">
        <v>161</v>
      </c>
      <c r="C360" s="10">
        <v>182387001.46000001</v>
      </c>
      <c r="D360" s="10">
        <v>166362816.69</v>
      </c>
      <c r="E360" s="10">
        <v>16024184.77</v>
      </c>
    </row>
    <row r="361" spans="1:5" x14ac:dyDescent="0.2">
      <c r="A361" s="9" t="s">
        <v>30</v>
      </c>
      <c r="B361" s="9" t="s">
        <v>31</v>
      </c>
      <c r="C361" s="10">
        <v>316034911.16000003</v>
      </c>
      <c r="D361" s="10">
        <v>306866039.77999997</v>
      </c>
      <c r="E361" s="10">
        <v>9168871.3800000008</v>
      </c>
    </row>
    <row r="362" spans="1:5" x14ac:dyDescent="0.2">
      <c r="A362" s="9" t="s">
        <v>162</v>
      </c>
      <c r="B362" s="9" t="s">
        <v>163</v>
      </c>
      <c r="C362" s="10">
        <v>297778020.81</v>
      </c>
      <c r="D362" s="10">
        <v>290637593.38</v>
      </c>
      <c r="E362" s="10">
        <v>7140427.4299999997</v>
      </c>
    </row>
    <row r="363" spans="1:5" x14ac:dyDescent="0.2">
      <c r="A363" s="9" t="s">
        <v>164</v>
      </c>
      <c r="B363" s="9" t="s">
        <v>165</v>
      </c>
      <c r="C363" s="10">
        <v>714100</v>
      </c>
      <c r="D363" s="10">
        <v>419100</v>
      </c>
      <c r="E363" s="10">
        <v>295000</v>
      </c>
    </row>
    <row r="364" spans="1:5" x14ac:dyDescent="0.2">
      <c r="A364" s="9" t="s">
        <v>166</v>
      </c>
      <c r="B364" s="9" t="s">
        <v>167</v>
      </c>
      <c r="C364" s="10">
        <v>5124636.93</v>
      </c>
      <c r="D364" s="10">
        <v>4317271.93</v>
      </c>
      <c r="E364" s="10">
        <v>807365</v>
      </c>
    </row>
    <row r="365" spans="1:5" x14ac:dyDescent="0.2">
      <c r="A365" s="9" t="s">
        <v>168</v>
      </c>
      <c r="B365" s="9" t="s">
        <v>169</v>
      </c>
      <c r="C365" s="10">
        <v>12418153.42</v>
      </c>
      <c r="D365" s="10">
        <v>11492074.470000001</v>
      </c>
      <c r="E365" s="10">
        <v>926078.95</v>
      </c>
    </row>
    <row r="366" spans="1:5" x14ac:dyDescent="0.2">
      <c r="A366" s="9" t="s">
        <v>32</v>
      </c>
      <c r="B366" s="9" t="s">
        <v>33</v>
      </c>
      <c r="C366" s="10">
        <v>765974324.19000006</v>
      </c>
      <c r="D366" s="10">
        <v>579083528.08000004</v>
      </c>
      <c r="E366" s="10">
        <v>186890796.11000001</v>
      </c>
    </row>
    <row r="367" spans="1:5" x14ac:dyDescent="0.2">
      <c r="A367" s="9" t="s">
        <v>170</v>
      </c>
      <c r="B367" s="9" t="s">
        <v>171</v>
      </c>
      <c r="C367" s="10">
        <v>468920106.13</v>
      </c>
      <c r="D367" s="10">
        <v>329529626.41000003</v>
      </c>
      <c r="E367" s="10">
        <v>139390479.72</v>
      </c>
    </row>
    <row r="368" spans="1:5" x14ac:dyDescent="0.2">
      <c r="A368" s="9" t="s">
        <v>172</v>
      </c>
      <c r="B368" s="9" t="s">
        <v>173</v>
      </c>
      <c r="C368" s="10">
        <v>90766143.450000003</v>
      </c>
      <c r="D368" s="10">
        <v>55638672.469999999</v>
      </c>
      <c r="E368" s="10">
        <v>35127470.979999997</v>
      </c>
    </row>
    <row r="369" spans="1:5" x14ac:dyDescent="0.2">
      <c r="A369" s="9" t="s">
        <v>174</v>
      </c>
      <c r="B369" s="9" t="s">
        <v>175</v>
      </c>
      <c r="C369" s="10">
        <v>34848145.100000001</v>
      </c>
      <c r="D369" s="10">
        <v>32323101.93</v>
      </c>
      <c r="E369" s="10">
        <v>2525043.17</v>
      </c>
    </row>
    <row r="370" spans="1:5" x14ac:dyDescent="0.2">
      <c r="A370" s="9" t="s">
        <v>176</v>
      </c>
      <c r="B370" s="9" t="s">
        <v>177</v>
      </c>
      <c r="C370" s="10">
        <v>171439929.50999999</v>
      </c>
      <c r="D370" s="10">
        <v>161592127.27000001</v>
      </c>
      <c r="E370" s="10">
        <v>9847802.2400000002</v>
      </c>
    </row>
    <row r="371" spans="1:5" x14ac:dyDescent="0.2">
      <c r="A371" s="9" t="s">
        <v>34</v>
      </c>
      <c r="B371" s="9" t="s">
        <v>35</v>
      </c>
      <c r="C371" s="10">
        <v>2997764640.4299998</v>
      </c>
      <c r="D371" s="10">
        <v>1843754251.6099999</v>
      </c>
      <c r="E371" s="10">
        <v>1154010388.8199999</v>
      </c>
    </row>
    <row r="372" spans="1:5" x14ac:dyDescent="0.2">
      <c r="A372" s="9" t="s">
        <v>178</v>
      </c>
      <c r="B372" s="9" t="s">
        <v>179</v>
      </c>
      <c r="C372" s="10">
        <v>1789936</v>
      </c>
      <c r="D372" s="10">
        <v>266288</v>
      </c>
      <c r="E372" s="10">
        <v>1523648</v>
      </c>
    </row>
    <row r="373" spans="1:5" x14ac:dyDescent="0.2">
      <c r="A373" s="9" t="s">
        <v>180</v>
      </c>
      <c r="B373" s="9" t="s">
        <v>181</v>
      </c>
      <c r="C373" s="10">
        <v>79192452.120000005</v>
      </c>
      <c r="D373" s="10">
        <v>77845544.120000005</v>
      </c>
      <c r="E373" s="10">
        <v>1346908</v>
      </c>
    </row>
    <row r="374" spans="1:5" x14ac:dyDescent="0.2">
      <c r="A374" s="9" t="s">
        <v>182</v>
      </c>
      <c r="B374" s="9" t="s">
        <v>183</v>
      </c>
      <c r="C374" s="10">
        <v>31550243.940000001</v>
      </c>
      <c r="D374" s="10">
        <v>25201399.960000001</v>
      </c>
      <c r="E374" s="10">
        <v>6348843.9800000004</v>
      </c>
    </row>
    <row r="375" spans="1:5" x14ac:dyDescent="0.2">
      <c r="A375" s="9" t="s">
        <v>184</v>
      </c>
      <c r="B375" s="9" t="s">
        <v>185</v>
      </c>
      <c r="C375" s="10">
        <v>70694985.569999993</v>
      </c>
      <c r="D375" s="10">
        <v>13906445.529999999</v>
      </c>
      <c r="E375" s="10">
        <v>56788540.039999999</v>
      </c>
    </row>
    <row r="376" spans="1:5" x14ac:dyDescent="0.2">
      <c r="A376" s="9" t="s">
        <v>186</v>
      </c>
      <c r="B376" s="9" t="s">
        <v>187</v>
      </c>
      <c r="C376" s="10">
        <v>1639148.39</v>
      </c>
      <c r="D376" s="10">
        <v>60500</v>
      </c>
      <c r="E376" s="10">
        <v>1578648.39</v>
      </c>
    </row>
    <row r="377" spans="1:5" x14ac:dyDescent="0.2">
      <c r="A377" s="9" t="s">
        <v>188</v>
      </c>
      <c r="B377" s="9" t="s">
        <v>189</v>
      </c>
      <c r="C377" s="10">
        <v>14625087.789999999</v>
      </c>
      <c r="D377" s="10">
        <v>9578545.1899999995</v>
      </c>
      <c r="E377" s="10">
        <v>5046542.5999999996</v>
      </c>
    </row>
    <row r="378" spans="1:5" x14ac:dyDescent="0.2">
      <c r="A378" s="9" t="s">
        <v>190</v>
      </c>
      <c r="B378" s="9" t="s">
        <v>191</v>
      </c>
      <c r="C378" s="10">
        <v>8357872.6299999999</v>
      </c>
      <c r="D378" s="10">
        <v>6709077.6299999999</v>
      </c>
      <c r="E378" s="10">
        <v>1648795</v>
      </c>
    </row>
    <row r="379" spans="1:5" x14ac:dyDescent="0.2">
      <c r="A379" s="9" t="s">
        <v>192</v>
      </c>
      <c r="B379" s="9" t="s">
        <v>193</v>
      </c>
      <c r="C379" s="10">
        <v>5629251.1299999999</v>
      </c>
      <c r="D379" s="10">
        <v>4164506.13</v>
      </c>
      <c r="E379" s="10">
        <v>1464745</v>
      </c>
    </row>
    <row r="380" spans="1:5" x14ac:dyDescent="0.2">
      <c r="A380" s="9" t="s">
        <v>194</v>
      </c>
      <c r="B380" s="9" t="s">
        <v>195</v>
      </c>
      <c r="C380" s="10">
        <v>73000</v>
      </c>
      <c r="D380" s="10">
        <v>43000</v>
      </c>
      <c r="E380" s="10">
        <v>30000</v>
      </c>
    </row>
    <row r="381" spans="1:5" x14ac:dyDescent="0.2">
      <c r="A381" s="9" t="s">
        <v>196</v>
      </c>
      <c r="B381" s="9" t="s">
        <v>197</v>
      </c>
      <c r="C381" s="10">
        <v>2655621.5</v>
      </c>
      <c r="D381" s="10">
        <v>2501571.5</v>
      </c>
      <c r="E381" s="10">
        <v>154050</v>
      </c>
    </row>
    <row r="382" spans="1:5" x14ac:dyDescent="0.2">
      <c r="A382" s="9" t="s">
        <v>198</v>
      </c>
      <c r="B382" s="9" t="s">
        <v>199</v>
      </c>
      <c r="C382" s="10">
        <v>137942411.03999999</v>
      </c>
      <c r="D382" s="10">
        <v>106755129.81999999</v>
      </c>
      <c r="E382" s="10">
        <v>31187281.219999999</v>
      </c>
    </row>
    <row r="383" spans="1:5" x14ac:dyDescent="0.2">
      <c r="A383" s="9" t="s">
        <v>200</v>
      </c>
      <c r="B383" s="9" t="s">
        <v>201</v>
      </c>
      <c r="C383" s="10">
        <v>67437833.480000004</v>
      </c>
      <c r="D383" s="10">
        <v>62478117.439999998</v>
      </c>
      <c r="E383" s="10">
        <v>4959716.04</v>
      </c>
    </row>
    <row r="384" spans="1:5" x14ac:dyDescent="0.2">
      <c r="A384" s="9" t="s">
        <v>202</v>
      </c>
      <c r="B384" s="9" t="s">
        <v>203</v>
      </c>
      <c r="C384" s="10">
        <v>66626942.890000001</v>
      </c>
      <c r="D384" s="10">
        <v>61050915.869999997</v>
      </c>
      <c r="E384" s="10">
        <v>5576027.0199999996</v>
      </c>
    </row>
    <row r="385" spans="1:5" x14ac:dyDescent="0.2">
      <c r="A385" s="9" t="s">
        <v>204</v>
      </c>
      <c r="B385" s="9" t="s">
        <v>205</v>
      </c>
      <c r="C385" s="10">
        <v>2517907726.5799999</v>
      </c>
      <c r="D385" s="10">
        <v>1479902288.05</v>
      </c>
      <c r="E385" s="10">
        <v>1038005438.53</v>
      </c>
    </row>
    <row r="386" spans="1:5" x14ac:dyDescent="0.2">
      <c r="A386" s="9" t="s">
        <v>121</v>
      </c>
      <c r="B386" s="9" t="s">
        <v>122</v>
      </c>
      <c r="C386" s="10">
        <v>281571279.31</v>
      </c>
      <c r="D386" s="10">
        <v>281571279.31</v>
      </c>
      <c r="E386" s="10" t="s">
        <v>4</v>
      </c>
    </row>
    <row r="387" spans="1:5" x14ac:dyDescent="0.2">
      <c r="A387" s="9" t="s">
        <v>121</v>
      </c>
      <c r="B387" s="9" t="s">
        <v>206</v>
      </c>
      <c r="C387" s="10">
        <v>281571279.31</v>
      </c>
      <c r="D387" s="10">
        <v>281571279.31</v>
      </c>
      <c r="E387" s="10" t="s">
        <v>4</v>
      </c>
    </row>
    <row r="388" spans="1:5" x14ac:dyDescent="0.2">
      <c r="A388" s="9" t="s">
        <v>36</v>
      </c>
      <c r="B388" s="9" t="s">
        <v>37</v>
      </c>
      <c r="C388" s="10">
        <v>322256955.13</v>
      </c>
      <c r="D388" s="10">
        <v>320149891.30000001</v>
      </c>
      <c r="E388" s="10">
        <v>2107063.83</v>
      </c>
    </row>
    <row r="389" spans="1:5" x14ac:dyDescent="0.2">
      <c r="A389" s="9" t="s">
        <v>207</v>
      </c>
      <c r="B389" s="9" t="s">
        <v>208</v>
      </c>
      <c r="C389" s="10">
        <v>216113046.13</v>
      </c>
      <c r="D389" s="10">
        <v>214005982.30000001</v>
      </c>
      <c r="E389" s="10">
        <v>2107063.83</v>
      </c>
    </row>
    <row r="390" spans="1:5" x14ac:dyDescent="0.2">
      <c r="A390" s="9" t="s">
        <v>209</v>
      </c>
      <c r="B390" s="9" t="s">
        <v>210</v>
      </c>
      <c r="C390" s="10">
        <v>99615275</v>
      </c>
      <c r="D390" s="10">
        <v>99615275</v>
      </c>
      <c r="E390" s="10" t="s">
        <v>4</v>
      </c>
    </row>
    <row r="391" spans="1:5" ht="20.399999999999999" x14ac:dyDescent="0.2">
      <c r="A391" s="9" t="s">
        <v>211</v>
      </c>
      <c r="B391" s="9" t="s">
        <v>212</v>
      </c>
      <c r="C391" s="10">
        <v>5961953</v>
      </c>
      <c r="D391" s="10">
        <v>5961953</v>
      </c>
      <c r="E391" s="10" t="s">
        <v>4</v>
      </c>
    </row>
    <row r="392" spans="1:5" x14ac:dyDescent="0.2">
      <c r="A392" s="9" t="s">
        <v>213</v>
      </c>
      <c r="B392" s="9" t="s">
        <v>214</v>
      </c>
      <c r="C392" s="10">
        <v>566681</v>
      </c>
      <c r="D392" s="10">
        <v>566681</v>
      </c>
      <c r="E392" s="10" t="s">
        <v>4</v>
      </c>
    </row>
    <row r="393" spans="1:5" x14ac:dyDescent="0.2">
      <c r="A393" s="9" t="s">
        <v>38</v>
      </c>
      <c r="B393" s="9" t="s">
        <v>39</v>
      </c>
      <c r="C393" s="10">
        <v>2136734317.6199999</v>
      </c>
      <c r="D393" s="10">
        <v>1598365845.25</v>
      </c>
      <c r="E393" s="10">
        <v>538368472.37</v>
      </c>
    </row>
    <row r="394" spans="1:5" x14ac:dyDescent="0.2">
      <c r="A394" s="9" t="s">
        <v>38</v>
      </c>
      <c r="B394" s="9" t="s">
        <v>215</v>
      </c>
      <c r="C394" s="10">
        <v>1412559104.1400001</v>
      </c>
      <c r="D394" s="10">
        <v>878856580.76999998</v>
      </c>
      <c r="E394" s="10">
        <v>533702523.37</v>
      </c>
    </row>
    <row r="395" spans="1:5" x14ac:dyDescent="0.2">
      <c r="A395" s="9" t="s">
        <v>216</v>
      </c>
      <c r="B395" s="9" t="s">
        <v>217</v>
      </c>
      <c r="C395" s="10">
        <v>703173607.67999995</v>
      </c>
      <c r="D395" s="10">
        <v>698507658.67999995</v>
      </c>
      <c r="E395" s="10">
        <v>4665949</v>
      </c>
    </row>
    <row r="396" spans="1:5" x14ac:dyDescent="0.2">
      <c r="A396" s="9" t="s">
        <v>218</v>
      </c>
      <c r="B396" s="9" t="s">
        <v>219</v>
      </c>
      <c r="C396" s="10">
        <v>11208031.039999999</v>
      </c>
      <c r="D396" s="10">
        <v>11208031.039999999</v>
      </c>
      <c r="E396" s="10" t="s">
        <v>4</v>
      </c>
    </row>
    <row r="397" spans="1:5" x14ac:dyDescent="0.2">
      <c r="A397" s="9" t="s">
        <v>220</v>
      </c>
      <c r="B397" s="9" t="s">
        <v>221</v>
      </c>
      <c r="C397" s="10">
        <v>9793574.7599999998</v>
      </c>
      <c r="D397" s="10">
        <v>9793574.7599999998</v>
      </c>
      <c r="E397" s="10" t="s">
        <v>4</v>
      </c>
    </row>
    <row r="398" spans="1:5" x14ac:dyDescent="0.2">
      <c r="A398" s="9" t="s">
        <v>125</v>
      </c>
      <c r="B398" s="9" t="s">
        <v>126</v>
      </c>
      <c r="C398" s="10">
        <v>807761.07</v>
      </c>
      <c r="D398" s="10">
        <v>807761.07</v>
      </c>
      <c r="E398" s="10" t="s">
        <v>4</v>
      </c>
    </row>
    <row r="399" spans="1:5" x14ac:dyDescent="0.2">
      <c r="A399" s="9" t="s">
        <v>125</v>
      </c>
      <c r="B399" s="9" t="s">
        <v>222</v>
      </c>
      <c r="C399" s="10">
        <v>807761.07</v>
      </c>
      <c r="D399" s="10">
        <v>807761.07</v>
      </c>
      <c r="E399" s="10" t="s">
        <v>4</v>
      </c>
    </row>
    <row r="400" spans="1:5" x14ac:dyDescent="0.2">
      <c r="A400" s="9" t="s">
        <v>40</v>
      </c>
      <c r="B400" s="9" t="s">
        <v>41</v>
      </c>
      <c r="C400" s="10">
        <v>1841336721.9000001</v>
      </c>
      <c r="D400" s="10">
        <v>1002326188.8099999</v>
      </c>
      <c r="E400" s="10">
        <v>839010533.09000003</v>
      </c>
    </row>
    <row r="401" spans="1:5" x14ac:dyDescent="0.2">
      <c r="A401" s="9" t="s">
        <v>42</v>
      </c>
      <c r="B401" s="9" t="s">
        <v>43</v>
      </c>
      <c r="C401" s="10">
        <v>572113599.28999996</v>
      </c>
      <c r="D401" s="10">
        <v>198427517.88</v>
      </c>
      <c r="E401" s="10">
        <v>373686081.41000003</v>
      </c>
    </row>
    <row r="402" spans="1:5" x14ac:dyDescent="0.2">
      <c r="A402" s="9" t="s">
        <v>223</v>
      </c>
      <c r="B402" s="9" t="s">
        <v>224</v>
      </c>
      <c r="C402" s="10">
        <v>363760470.74000001</v>
      </c>
      <c r="D402" s="10">
        <v>175168426.88</v>
      </c>
      <c r="E402" s="10">
        <v>188592043.86000001</v>
      </c>
    </row>
    <row r="403" spans="1:5" x14ac:dyDescent="0.2">
      <c r="A403" s="9" t="s">
        <v>225</v>
      </c>
      <c r="B403" s="9" t="s">
        <v>226</v>
      </c>
      <c r="C403" s="10">
        <v>179858676.15000001</v>
      </c>
      <c r="D403" s="10">
        <v>11163183.5</v>
      </c>
      <c r="E403" s="10">
        <v>168695492.65000001</v>
      </c>
    </row>
    <row r="404" spans="1:5" x14ac:dyDescent="0.2">
      <c r="A404" s="9" t="s">
        <v>227</v>
      </c>
      <c r="B404" s="9" t="s">
        <v>228</v>
      </c>
      <c r="C404" s="10">
        <v>28494452.399999999</v>
      </c>
      <c r="D404" s="10">
        <v>12095907.5</v>
      </c>
      <c r="E404" s="10">
        <v>16398544.9</v>
      </c>
    </row>
    <row r="405" spans="1:5" x14ac:dyDescent="0.2">
      <c r="A405" s="9" t="s">
        <v>44</v>
      </c>
      <c r="B405" s="9" t="s">
        <v>45</v>
      </c>
      <c r="C405" s="10">
        <v>601582153.12</v>
      </c>
      <c r="D405" s="10">
        <v>343807568.89999998</v>
      </c>
      <c r="E405" s="10">
        <v>257774584.22</v>
      </c>
    </row>
    <row r="406" spans="1:5" x14ac:dyDescent="0.2">
      <c r="A406" s="9" t="s">
        <v>229</v>
      </c>
      <c r="B406" s="9" t="s">
        <v>230</v>
      </c>
      <c r="C406" s="10">
        <v>128151732.03</v>
      </c>
      <c r="D406" s="10">
        <v>62342215.090000004</v>
      </c>
      <c r="E406" s="10">
        <v>65809516.939999998</v>
      </c>
    </row>
    <row r="407" spans="1:5" x14ac:dyDescent="0.2">
      <c r="A407" s="9" t="s">
        <v>231</v>
      </c>
      <c r="B407" s="9" t="s">
        <v>232</v>
      </c>
      <c r="C407" s="10">
        <v>473430421.08999997</v>
      </c>
      <c r="D407" s="10">
        <v>281465353.81</v>
      </c>
      <c r="E407" s="10">
        <v>191965067.28</v>
      </c>
    </row>
    <row r="408" spans="1:5" x14ac:dyDescent="0.2">
      <c r="A408" s="9" t="s">
        <v>46</v>
      </c>
      <c r="B408" s="9" t="s">
        <v>47</v>
      </c>
      <c r="C408" s="10">
        <v>163623547.50999999</v>
      </c>
      <c r="D408" s="10">
        <v>154089356.75999999</v>
      </c>
      <c r="E408" s="10">
        <v>9534190.75</v>
      </c>
    </row>
    <row r="409" spans="1:5" x14ac:dyDescent="0.2">
      <c r="A409" s="9" t="s">
        <v>46</v>
      </c>
      <c r="B409" s="9" t="s">
        <v>233</v>
      </c>
      <c r="C409" s="10">
        <v>163623547.50999999</v>
      </c>
      <c r="D409" s="10">
        <v>154089356.75999999</v>
      </c>
      <c r="E409" s="10">
        <v>9534190.75</v>
      </c>
    </row>
    <row r="410" spans="1:5" x14ac:dyDescent="0.2">
      <c r="A410" s="9" t="s">
        <v>48</v>
      </c>
      <c r="B410" s="9" t="s">
        <v>49</v>
      </c>
      <c r="C410" s="10">
        <v>269645668.30000001</v>
      </c>
      <c r="D410" s="10">
        <v>85499851.049999997</v>
      </c>
      <c r="E410" s="10">
        <v>184145817.25</v>
      </c>
    </row>
    <row r="411" spans="1:5" x14ac:dyDescent="0.2">
      <c r="A411" s="9" t="s">
        <v>234</v>
      </c>
      <c r="B411" s="9" t="s">
        <v>235</v>
      </c>
      <c r="C411" s="10">
        <v>250258685.84999999</v>
      </c>
      <c r="D411" s="10">
        <v>67644626.099999994</v>
      </c>
      <c r="E411" s="10">
        <v>182614059.75</v>
      </c>
    </row>
    <row r="412" spans="1:5" x14ac:dyDescent="0.2">
      <c r="A412" s="9" t="s">
        <v>236</v>
      </c>
      <c r="B412" s="9" t="s">
        <v>237</v>
      </c>
      <c r="C412" s="10">
        <v>19386982.449999999</v>
      </c>
      <c r="D412" s="10">
        <v>17855224.949999999</v>
      </c>
      <c r="E412" s="10">
        <v>1531757.5</v>
      </c>
    </row>
    <row r="413" spans="1:5" x14ac:dyDescent="0.2">
      <c r="A413" s="9" t="s">
        <v>50</v>
      </c>
      <c r="B413" s="9" t="s">
        <v>51</v>
      </c>
      <c r="C413" s="10">
        <v>153762732.88999999</v>
      </c>
      <c r="D413" s="10">
        <v>141044136.47</v>
      </c>
      <c r="E413" s="10">
        <v>12718596.42</v>
      </c>
    </row>
    <row r="414" spans="1:5" x14ac:dyDescent="0.2">
      <c r="A414" s="9" t="s">
        <v>238</v>
      </c>
      <c r="B414" s="9" t="s">
        <v>239</v>
      </c>
      <c r="C414" s="10">
        <v>144450598.08000001</v>
      </c>
      <c r="D414" s="10">
        <v>133522788.66</v>
      </c>
      <c r="E414" s="10">
        <v>10927809.42</v>
      </c>
    </row>
    <row r="415" spans="1:5" x14ac:dyDescent="0.2">
      <c r="A415" s="9" t="s">
        <v>240</v>
      </c>
      <c r="B415" s="9" t="s">
        <v>241</v>
      </c>
      <c r="C415" s="10">
        <v>9312134.8100000005</v>
      </c>
      <c r="D415" s="10">
        <v>7521347.8099999996</v>
      </c>
      <c r="E415" s="10">
        <v>1790787</v>
      </c>
    </row>
    <row r="416" spans="1:5" x14ac:dyDescent="0.2">
      <c r="A416" s="9" t="s">
        <v>108</v>
      </c>
      <c r="B416" s="9" t="s">
        <v>109</v>
      </c>
      <c r="C416" s="10">
        <v>18975243.260000002</v>
      </c>
      <c r="D416" s="10">
        <v>18975243.260000002</v>
      </c>
      <c r="E416" s="10" t="s">
        <v>4</v>
      </c>
    </row>
    <row r="417" spans="1:5" x14ac:dyDescent="0.2">
      <c r="A417" s="9" t="s">
        <v>242</v>
      </c>
      <c r="B417" s="9" t="s">
        <v>243</v>
      </c>
      <c r="C417" s="10">
        <v>55800</v>
      </c>
      <c r="D417" s="10">
        <v>55800</v>
      </c>
      <c r="E417" s="10" t="s">
        <v>4</v>
      </c>
    </row>
    <row r="418" spans="1:5" ht="20.399999999999999" x14ac:dyDescent="0.2">
      <c r="A418" s="9" t="s">
        <v>244</v>
      </c>
      <c r="B418" s="9" t="s">
        <v>245</v>
      </c>
      <c r="C418" s="10">
        <v>18919443.260000002</v>
      </c>
      <c r="D418" s="10">
        <v>18919443.260000002</v>
      </c>
      <c r="E418" s="10" t="s">
        <v>4</v>
      </c>
    </row>
    <row r="419" spans="1:5" x14ac:dyDescent="0.2">
      <c r="A419" s="9" t="s">
        <v>128</v>
      </c>
      <c r="B419" s="9" t="s">
        <v>129</v>
      </c>
      <c r="C419" s="10">
        <v>61633777.530000001</v>
      </c>
      <c r="D419" s="10">
        <v>60482514.490000002</v>
      </c>
      <c r="E419" s="10">
        <v>1151263.04</v>
      </c>
    </row>
    <row r="420" spans="1:5" x14ac:dyDescent="0.2">
      <c r="A420" s="9" t="s">
        <v>246</v>
      </c>
      <c r="B420" s="9" t="s">
        <v>247</v>
      </c>
      <c r="C420" s="10">
        <v>19009368.829999998</v>
      </c>
      <c r="D420" s="10">
        <v>18849171.059999999</v>
      </c>
      <c r="E420" s="10">
        <v>160197.76999999999</v>
      </c>
    </row>
    <row r="421" spans="1:5" x14ac:dyDescent="0.2">
      <c r="A421" s="9" t="s">
        <v>248</v>
      </c>
      <c r="B421" s="9" t="s">
        <v>249</v>
      </c>
      <c r="C421" s="10">
        <v>42622816.700000003</v>
      </c>
      <c r="D421" s="10">
        <v>41631751.43</v>
      </c>
      <c r="E421" s="10">
        <v>991065.27</v>
      </c>
    </row>
    <row r="422" spans="1:5" x14ac:dyDescent="0.2">
      <c r="A422" s="9" t="s">
        <v>250</v>
      </c>
      <c r="B422" s="9" t="s">
        <v>251</v>
      </c>
      <c r="C422" s="10">
        <v>1592</v>
      </c>
      <c r="D422" s="10">
        <v>1592</v>
      </c>
      <c r="E422" s="10" t="s">
        <v>4</v>
      </c>
    </row>
    <row r="423" spans="1:5" x14ac:dyDescent="0.2">
      <c r="A423" s="9" t="s">
        <v>52</v>
      </c>
      <c r="B423" s="9" t="s">
        <v>53</v>
      </c>
      <c r="C423" s="10">
        <v>1873235064.3599999</v>
      </c>
      <c r="D423" s="10">
        <v>931068118.09000003</v>
      </c>
      <c r="E423" s="10">
        <v>942166946.26999998</v>
      </c>
    </row>
    <row r="424" spans="1:5" x14ac:dyDescent="0.2">
      <c r="A424" s="9" t="s">
        <v>52</v>
      </c>
      <c r="B424" s="9" t="s">
        <v>54</v>
      </c>
      <c r="C424" s="10">
        <v>1846503600.1300001</v>
      </c>
      <c r="D424" s="10">
        <v>904352554.74000001</v>
      </c>
      <c r="E424" s="10">
        <v>942151045.38999999</v>
      </c>
    </row>
    <row r="425" spans="1:5" x14ac:dyDescent="0.2">
      <c r="A425" s="9" t="s">
        <v>252</v>
      </c>
      <c r="B425" s="9" t="s">
        <v>253</v>
      </c>
      <c r="C425" s="10">
        <v>135631136.06999999</v>
      </c>
      <c r="D425" s="10">
        <v>69920902.390000001</v>
      </c>
      <c r="E425" s="10">
        <v>65710233.68</v>
      </c>
    </row>
    <row r="426" spans="1:5" x14ac:dyDescent="0.2">
      <c r="A426" s="9" t="s">
        <v>254</v>
      </c>
      <c r="B426" s="9" t="s">
        <v>255</v>
      </c>
      <c r="C426" s="10">
        <v>1113598134.49</v>
      </c>
      <c r="D426" s="10">
        <v>606101557.01999998</v>
      </c>
      <c r="E426" s="10">
        <v>507496577.47000003</v>
      </c>
    </row>
    <row r="427" spans="1:5" x14ac:dyDescent="0.2">
      <c r="A427" s="9" t="s">
        <v>256</v>
      </c>
      <c r="B427" s="9" t="s">
        <v>257</v>
      </c>
      <c r="C427" s="10">
        <v>579384087.30999994</v>
      </c>
      <c r="D427" s="10">
        <v>212040619.66</v>
      </c>
      <c r="E427" s="10">
        <v>367343467.64999998</v>
      </c>
    </row>
    <row r="428" spans="1:5" x14ac:dyDescent="0.2">
      <c r="A428" s="9" t="s">
        <v>258</v>
      </c>
      <c r="B428" s="9" t="s">
        <v>259</v>
      </c>
      <c r="C428" s="10">
        <v>17890242.260000002</v>
      </c>
      <c r="D428" s="10">
        <v>16289475.67</v>
      </c>
      <c r="E428" s="10">
        <v>1600766.59</v>
      </c>
    </row>
    <row r="429" spans="1:5" x14ac:dyDescent="0.2">
      <c r="A429" s="9" t="s">
        <v>55</v>
      </c>
      <c r="B429" s="9" t="s">
        <v>56</v>
      </c>
      <c r="C429" s="10">
        <v>26731464.23</v>
      </c>
      <c r="D429" s="10">
        <v>26715563.350000001</v>
      </c>
      <c r="E429" s="10">
        <v>15900.88</v>
      </c>
    </row>
    <row r="430" spans="1:5" x14ac:dyDescent="0.2">
      <c r="A430" s="9" t="s">
        <v>260</v>
      </c>
      <c r="B430" s="9" t="s">
        <v>261</v>
      </c>
      <c r="C430" s="10">
        <v>998586.19</v>
      </c>
      <c r="D430" s="10">
        <v>982685.31</v>
      </c>
      <c r="E430" s="10">
        <v>15900.88</v>
      </c>
    </row>
    <row r="431" spans="1:5" x14ac:dyDescent="0.2">
      <c r="A431" s="9" t="s">
        <v>262</v>
      </c>
      <c r="B431" s="9" t="s">
        <v>263</v>
      </c>
      <c r="C431" s="10">
        <v>1305600</v>
      </c>
      <c r="D431" s="10">
        <v>1305600</v>
      </c>
      <c r="E431" s="10" t="s">
        <v>4</v>
      </c>
    </row>
    <row r="432" spans="1:5" x14ac:dyDescent="0.2">
      <c r="A432" s="9" t="s">
        <v>55</v>
      </c>
      <c r="B432" s="9" t="s">
        <v>264</v>
      </c>
      <c r="C432" s="10">
        <v>24427278.039999999</v>
      </c>
      <c r="D432" s="10">
        <v>24427278.039999999</v>
      </c>
      <c r="E432" s="10" t="s">
        <v>4</v>
      </c>
    </row>
    <row r="433" spans="1:5" x14ac:dyDescent="0.2">
      <c r="A433" s="9" t="s">
        <v>7</v>
      </c>
      <c r="B433" s="9" t="s">
        <v>57</v>
      </c>
      <c r="C433" s="10">
        <v>5894395589.1300001</v>
      </c>
      <c r="D433" s="10">
        <v>5803917249.1300001</v>
      </c>
      <c r="E433" s="10">
        <v>90478340</v>
      </c>
    </row>
    <row r="434" spans="1:5" x14ac:dyDescent="0.2">
      <c r="A434" s="9" t="s">
        <v>58</v>
      </c>
      <c r="B434" s="9" t="s">
        <v>59</v>
      </c>
      <c r="C434" s="10">
        <v>2948055289.5300002</v>
      </c>
      <c r="D434" s="10">
        <v>2859611469.5300002</v>
      </c>
      <c r="E434" s="10">
        <v>88443820</v>
      </c>
    </row>
    <row r="435" spans="1:5" x14ac:dyDescent="0.2">
      <c r="A435" s="9" t="s">
        <v>60</v>
      </c>
      <c r="B435" s="9" t="s">
        <v>61</v>
      </c>
      <c r="C435" s="10">
        <v>2948055289.5300002</v>
      </c>
      <c r="D435" s="10">
        <v>2859611469.5300002</v>
      </c>
      <c r="E435" s="10">
        <v>88443820</v>
      </c>
    </row>
    <row r="436" spans="1:5" x14ac:dyDescent="0.2">
      <c r="A436" s="9" t="s">
        <v>60</v>
      </c>
      <c r="B436" s="9" t="s">
        <v>265</v>
      </c>
      <c r="C436" s="10">
        <v>2948055289.5300002</v>
      </c>
      <c r="D436" s="10">
        <v>2859611469.5300002</v>
      </c>
      <c r="E436" s="10">
        <v>88443820</v>
      </c>
    </row>
    <row r="437" spans="1:5" x14ac:dyDescent="0.2">
      <c r="A437" s="9" t="s">
        <v>62</v>
      </c>
      <c r="B437" s="9" t="s">
        <v>63</v>
      </c>
      <c r="C437" s="10">
        <v>2944305779.5999999</v>
      </c>
      <c r="D437" s="10">
        <v>2944305779.5999999</v>
      </c>
      <c r="E437" s="10" t="s">
        <v>4</v>
      </c>
    </row>
    <row r="438" spans="1:5" x14ac:dyDescent="0.2">
      <c r="A438" s="9" t="s">
        <v>64</v>
      </c>
      <c r="B438" s="9" t="s">
        <v>65</v>
      </c>
      <c r="C438" s="10">
        <v>2944301404.5999999</v>
      </c>
      <c r="D438" s="10">
        <v>2944301404.5999999</v>
      </c>
      <c r="E438" s="10" t="s">
        <v>4</v>
      </c>
    </row>
    <row r="439" spans="1:5" x14ac:dyDescent="0.2">
      <c r="A439" s="9" t="s">
        <v>266</v>
      </c>
      <c r="B439" s="9" t="s">
        <v>267</v>
      </c>
      <c r="C439" s="10">
        <v>129090259.90000001</v>
      </c>
      <c r="D439" s="10">
        <v>129090259.90000001</v>
      </c>
      <c r="E439" s="10" t="s">
        <v>4</v>
      </c>
    </row>
    <row r="440" spans="1:5" x14ac:dyDescent="0.2">
      <c r="A440" s="9" t="s">
        <v>268</v>
      </c>
      <c r="B440" s="9" t="s">
        <v>269</v>
      </c>
      <c r="C440" s="10">
        <v>2815211144.6999998</v>
      </c>
      <c r="D440" s="10">
        <v>2815211144.6999998</v>
      </c>
      <c r="E440" s="10" t="s">
        <v>4</v>
      </c>
    </row>
    <row r="441" spans="1:5" x14ac:dyDescent="0.2">
      <c r="A441" s="9" t="s">
        <v>66</v>
      </c>
      <c r="B441" s="9" t="s">
        <v>67</v>
      </c>
      <c r="C441" s="10">
        <v>4375</v>
      </c>
      <c r="D441" s="10">
        <v>4375</v>
      </c>
      <c r="E441" s="10" t="s">
        <v>4</v>
      </c>
    </row>
    <row r="442" spans="1:5" x14ac:dyDescent="0.2">
      <c r="A442" s="9" t="s">
        <v>66</v>
      </c>
      <c r="B442" s="9" t="s">
        <v>270</v>
      </c>
      <c r="C442" s="10">
        <v>4375</v>
      </c>
      <c r="D442" s="10">
        <v>4375</v>
      </c>
      <c r="E442" s="10" t="s">
        <v>4</v>
      </c>
    </row>
    <row r="443" spans="1:5" x14ac:dyDescent="0.2">
      <c r="A443" s="9" t="s">
        <v>112</v>
      </c>
      <c r="B443" s="9" t="s">
        <v>113</v>
      </c>
      <c r="C443" s="10">
        <v>2034520</v>
      </c>
      <c r="D443" s="10">
        <v>0</v>
      </c>
      <c r="E443" s="10">
        <v>2034520</v>
      </c>
    </row>
    <row r="444" spans="1:5" x14ac:dyDescent="0.2">
      <c r="A444" s="9" t="s">
        <v>114</v>
      </c>
      <c r="B444" s="9" t="s">
        <v>115</v>
      </c>
      <c r="C444" s="10">
        <v>2034520</v>
      </c>
      <c r="D444" s="10">
        <v>0</v>
      </c>
      <c r="E444" s="10">
        <v>2034520</v>
      </c>
    </row>
    <row r="445" spans="1:5" x14ac:dyDescent="0.2">
      <c r="A445" s="9" t="s">
        <v>114</v>
      </c>
      <c r="B445" s="9" t="s">
        <v>271</v>
      </c>
      <c r="C445" s="10">
        <v>2034520</v>
      </c>
      <c r="D445" s="10">
        <v>0</v>
      </c>
      <c r="E445" s="10">
        <v>2034520</v>
      </c>
    </row>
    <row r="446" spans="1:5" x14ac:dyDescent="0.2">
      <c r="A446" s="9" t="s">
        <v>68</v>
      </c>
      <c r="B446" s="9" t="s">
        <v>69</v>
      </c>
      <c r="C446" s="10">
        <v>3515868301.1300001</v>
      </c>
      <c r="D446" s="10">
        <v>1866644793.1300001</v>
      </c>
      <c r="E446" s="10">
        <v>1649223508</v>
      </c>
    </row>
    <row r="447" spans="1:5" x14ac:dyDescent="0.2">
      <c r="A447" s="9" t="s">
        <v>70</v>
      </c>
      <c r="B447" s="9" t="s">
        <v>71</v>
      </c>
      <c r="C447" s="10">
        <v>3503122201.1300001</v>
      </c>
      <c r="D447" s="10">
        <v>1866644793.1300001</v>
      </c>
      <c r="E447" s="10">
        <v>1636477408</v>
      </c>
    </row>
    <row r="448" spans="1:5" x14ac:dyDescent="0.2">
      <c r="A448" s="9" t="s">
        <v>72</v>
      </c>
      <c r="B448" s="9" t="s">
        <v>73</v>
      </c>
      <c r="C448" s="10">
        <v>2821556382.1300001</v>
      </c>
      <c r="D448" s="10">
        <v>1206167093.1300001</v>
      </c>
      <c r="E448" s="10">
        <v>1615389289</v>
      </c>
    </row>
    <row r="449" spans="1:5" x14ac:dyDescent="0.2">
      <c r="A449" s="9" t="s">
        <v>72</v>
      </c>
      <c r="B449" s="9" t="s">
        <v>272</v>
      </c>
      <c r="C449" s="10">
        <v>2821556382.1300001</v>
      </c>
      <c r="D449" s="10">
        <v>1206167093.1300001</v>
      </c>
      <c r="E449" s="10">
        <v>1615389289</v>
      </c>
    </row>
    <row r="450" spans="1:5" x14ac:dyDescent="0.2">
      <c r="A450" s="9" t="s">
        <v>74</v>
      </c>
      <c r="B450" s="9" t="s">
        <v>75</v>
      </c>
      <c r="C450" s="10">
        <v>681565819</v>
      </c>
      <c r="D450" s="10">
        <v>660477700</v>
      </c>
      <c r="E450" s="10">
        <v>21088119</v>
      </c>
    </row>
    <row r="451" spans="1:5" x14ac:dyDescent="0.2">
      <c r="A451" s="9" t="s">
        <v>74</v>
      </c>
      <c r="B451" s="9" t="s">
        <v>273</v>
      </c>
      <c r="C451" s="10">
        <v>681565819</v>
      </c>
      <c r="D451" s="10">
        <v>660477700</v>
      </c>
      <c r="E451" s="10">
        <v>21088119</v>
      </c>
    </row>
    <row r="452" spans="1:5" x14ac:dyDescent="0.2">
      <c r="A452" s="9" t="s">
        <v>116</v>
      </c>
      <c r="B452" s="9" t="s">
        <v>117</v>
      </c>
      <c r="C452" s="10">
        <v>12746100</v>
      </c>
      <c r="D452" s="10" t="s">
        <v>4</v>
      </c>
      <c r="E452" s="10">
        <v>12746100</v>
      </c>
    </row>
    <row r="453" spans="1:5" x14ac:dyDescent="0.2">
      <c r="A453" s="9" t="s">
        <v>118</v>
      </c>
      <c r="B453" s="9" t="s">
        <v>119</v>
      </c>
      <c r="C453" s="10">
        <v>12746100</v>
      </c>
      <c r="D453" s="10" t="s">
        <v>4</v>
      </c>
      <c r="E453" s="10">
        <v>12746100</v>
      </c>
    </row>
    <row r="454" spans="1:5" x14ac:dyDescent="0.2">
      <c r="A454" s="9" t="s">
        <v>274</v>
      </c>
      <c r="B454" s="9" t="s">
        <v>275</v>
      </c>
      <c r="C454" s="10">
        <v>12746100</v>
      </c>
      <c r="D454" s="10" t="s">
        <v>4</v>
      </c>
      <c r="E454" s="10">
        <v>12746100</v>
      </c>
    </row>
    <row r="455" spans="1:5" x14ac:dyDescent="0.2">
      <c r="A455" s="9" t="s">
        <v>76</v>
      </c>
      <c r="B455" s="9" t="s">
        <v>77</v>
      </c>
      <c r="C455" s="10">
        <v>23298322582.259998</v>
      </c>
      <c r="D455" s="10">
        <v>25195235563.27</v>
      </c>
      <c r="E455" s="10">
        <v>1637018.99</v>
      </c>
    </row>
    <row r="456" spans="1:5" x14ac:dyDescent="0.2">
      <c r="A456" s="9" t="s">
        <v>78</v>
      </c>
      <c r="B456" s="9" t="s">
        <v>79</v>
      </c>
      <c r="C456" s="10">
        <v>323599882.25999999</v>
      </c>
      <c r="D456" s="10">
        <v>321962863.26999998</v>
      </c>
      <c r="E456" s="10">
        <v>1637018.99</v>
      </c>
    </row>
    <row r="457" spans="1:5" x14ac:dyDescent="0.2">
      <c r="A457" s="9" t="s">
        <v>80</v>
      </c>
      <c r="B457" s="9" t="s">
        <v>81</v>
      </c>
      <c r="C457" s="10">
        <v>323599882.25999999</v>
      </c>
      <c r="D457" s="10">
        <v>321962863.26999998</v>
      </c>
      <c r="E457" s="10">
        <v>1637018.99</v>
      </c>
    </row>
    <row r="458" spans="1:5" x14ac:dyDescent="0.2">
      <c r="A458" s="9" t="s">
        <v>276</v>
      </c>
      <c r="B458" s="9" t="s">
        <v>277</v>
      </c>
      <c r="C458" s="10">
        <v>304852281.38</v>
      </c>
      <c r="D458" s="10">
        <v>304338762.38999999</v>
      </c>
      <c r="E458" s="10">
        <v>513518.99</v>
      </c>
    </row>
    <row r="459" spans="1:5" x14ac:dyDescent="0.2">
      <c r="A459" s="9" t="s">
        <v>278</v>
      </c>
      <c r="B459" s="9" t="s">
        <v>279</v>
      </c>
      <c r="C459" s="10">
        <v>17624100.879999999</v>
      </c>
      <c r="D459" s="10">
        <v>17624100.879999999</v>
      </c>
      <c r="E459" s="10" t="s">
        <v>4</v>
      </c>
    </row>
    <row r="460" spans="1:5" x14ac:dyDescent="0.2">
      <c r="A460" s="9" t="s">
        <v>280</v>
      </c>
      <c r="B460" s="9" t="s">
        <v>281</v>
      </c>
      <c r="C460" s="10">
        <v>1123500</v>
      </c>
      <c r="D460" s="10" t="s">
        <v>4</v>
      </c>
      <c r="E460" s="10">
        <v>1123500</v>
      </c>
    </row>
    <row r="461" spans="1:5" x14ac:dyDescent="0.2">
      <c r="A461" s="9" t="s">
        <v>82</v>
      </c>
      <c r="B461" s="9" t="s">
        <v>83</v>
      </c>
      <c r="C461" s="10">
        <v>22974722700</v>
      </c>
      <c r="D461" s="10">
        <v>24873272700</v>
      </c>
      <c r="E461" s="10" t="s">
        <v>4</v>
      </c>
    </row>
    <row r="462" spans="1:5" x14ac:dyDescent="0.2">
      <c r="A462" s="9" t="s">
        <v>84</v>
      </c>
      <c r="B462" s="9" t="s">
        <v>85</v>
      </c>
      <c r="C462" s="10">
        <v>22974722700</v>
      </c>
      <c r="D462" s="10">
        <v>24873272700</v>
      </c>
      <c r="E462" s="10" t="s">
        <v>4</v>
      </c>
    </row>
    <row r="463" spans="1:5" x14ac:dyDescent="0.2">
      <c r="A463" s="9" t="s">
        <v>5</v>
      </c>
      <c r="B463" s="9" t="s">
        <v>282</v>
      </c>
      <c r="C463" s="10" t="s">
        <v>4</v>
      </c>
      <c r="D463" s="10">
        <v>1507934500</v>
      </c>
      <c r="E463" s="10" t="s">
        <v>4</v>
      </c>
    </row>
    <row r="464" spans="1:5" x14ac:dyDescent="0.2">
      <c r="A464" s="9" t="s">
        <v>6</v>
      </c>
      <c r="B464" s="9" t="s">
        <v>283</v>
      </c>
      <c r="C464" s="10" t="s">
        <v>4</v>
      </c>
      <c r="D464" s="10">
        <v>390615500</v>
      </c>
      <c r="E464" s="10" t="s">
        <v>4</v>
      </c>
    </row>
    <row r="465" spans="1:5" x14ac:dyDescent="0.2">
      <c r="A465" s="9" t="s">
        <v>284</v>
      </c>
      <c r="B465" s="9" t="s">
        <v>285</v>
      </c>
      <c r="C465" s="10">
        <v>9527701904</v>
      </c>
      <c r="D465" s="10">
        <v>9527701904</v>
      </c>
      <c r="E465" s="10" t="s">
        <v>4</v>
      </c>
    </row>
    <row r="466" spans="1:5" x14ac:dyDescent="0.2">
      <c r="A466" s="9" t="s">
        <v>286</v>
      </c>
      <c r="B466" s="9" t="s">
        <v>287</v>
      </c>
      <c r="C466" s="10">
        <v>999678016</v>
      </c>
      <c r="D466" s="10">
        <v>999678016</v>
      </c>
      <c r="E466" s="10" t="s">
        <v>4</v>
      </c>
    </row>
    <row r="467" spans="1:5" x14ac:dyDescent="0.2">
      <c r="A467" s="9" t="s">
        <v>288</v>
      </c>
      <c r="B467" s="9" t="s">
        <v>289</v>
      </c>
      <c r="C467" s="10">
        <v>160549880</v>
      </c>
      <c r="D467" s="10">
        <v>160549880</v>
      </c>
      <c r="E467" s="10" t="s">
        <v>4</v>
      </c>
    </row>
    <row r="468" spans="1:5" x14ac:dyDescent="0.2">
      <c r="A468" s="9" t="s">
        <v>290</v>
      </c>
      <c r="B468" s="9" t="s">
        <v>291</v>
      </c>
      <c r="C468" s="10">
        <v>1105085260</v>
      </c>
      <c r="D468" s="10">
        <v>1105085260</v>
      </c>
      <c r="E468" s="10" t="s">
        <v>4</v>
      </c>
    </row>
    <row r="469" spans="1:5" x14ac:dyDescent="0.2">
      <c r="A469" s="9" t="s">
        <v>292</v>
      </c>
      <c r="B469" s="9" t="s">
        <v>293</v>
      </c>
      <c r="C469" s="10">
        <v>6032606</v>
      </c>
      <c r="D469" s="10">
        <v>6032606</v>
      </c>
      <c r="E469" s="10" t="s">
        <v>4</v>
      </c>
    </row>
    <row r="470" spans="1:5" x14ac:dyDescent="0.2">
      <c r="A470" s="9" t="s">
        <v>294</v>
      </c>
      <c r="B470" s="9" t="s">
        <v>295</v>
      </c>
      <c r="C470" s="10">
        <v>1945271706</v>
      </c>
      <c r="D470" s="10">
        <v>1945271706</v>
      </c>
      <c r="E470" s="10" t="s">
        <v>4</v>
      </c>
    </row>
    <row r="471" spans="1:5" x14ac:dyDescent="0.2">
      <c r="A471" s="9" t="s">
        <v>296</v>
      </c>
      <c r="B471" s="9" t="s">
        <v>297</v>
      </c>
      <c r="C471" s="10">
        <v>20647472</v>
      </c>
      <c r="D471" s="10">
        <v>20647472</v>
      </c>
      <c r="E471" s="10" t="s">
        <v>4</v>
      </c>
    </row>
    <row r="472" spans="1:5" x14ac:dyDescent="0.2">
      <c r="A472" s="9" t="s">
        <v>298</v>
      </c>
      <c r="B472" s="9" t="s">
        <v>299</v>
      </c>
      <c r="C472" s="10">
        <v>1411962058</v>
      </c>
      <c r="D472" s="10">
        <v>1411962058</v>
      </c>
      <c r="E472" s="10" t="s">
        <v>4</v>
      </c>
    </row>
    <row r="473" spans="1:5" x14ac:dyDescent="0.2">
      <c r="A473" s="9" t="s">
        <v>300</v>
      </c>
      <c r="B473" s="9" t="s">
        <v>301</v>
      </c>
      <c r="C473" s="10">
        <v>28181172</v>
      </c>
      <c r="D473" s="10">
        <v>28181172</v>
      </c>
      <c r="E473" s="10" t="s">
        <v>4</v>
      </c>
    </row>
    <row r="474" spans="1:5" x14ac:dyDescent="0.2">
      <c r="A474" s="9" t="s">
        <v>302</v>
      </c>
      <c r="B474" s="9" t="s">
        <v>303</v>
      </c>
      <c r="C474" s="10">
        <v>592386926</v>
      </c>
      <c r="D474" s="10">
        <v>592386926</v>
      </c>
      <c r="E474" s="10" t="s">
        <v>4</v>
      </c>
    </row>
    <row r="475" spans="1:5" x14ac:dyDescent="0.2">
      <c r="A475" s="9" t="s">
        <v>304</v>
      </c>
      <c r="B475" s="9" t="s">
        <v>305</v>
      </c>
      <c r="C475" s="10">
        <v>7177225700</v>
      </c>
      <c r="D475" s="10">
        <v>7177225700</v>
      </c>
      <c r="E475" s="10" t="s">
        <v>4</v>
      </c>
    </row>
    <row r="476" spans="1:5" x14ac:dyDescent="0.2">
      <c r="A476" s="9" t="s">
        <v>306</v>
      </c>
      <c r="B476" s="9" t="s">
        <v>307</v>
      </c>
      <c r="C476" s="10">
        <v>7177225700</v>
      </c>
      <c r="D476" s="10">
        <v>7177225700</v>
      </c>
      <c r="E476" s="10" t="s">
        <v>4</v>
      </c>
    </row>
    <row r="477" spans="1:5" x14ac:dyDescent="0.2">
      <c r="A477" s="9" t="s">
        <v>86</v>
      </c>
      <c r="B477" s="9" t="s">
        <v>87</v>
      </c>
      <c r="C477" s="10">
        <v>7676832463.9200001</v>
      </c>
      <c r="D477" s="10">
        <v>7304262787.7600002</v>
      </c>
      <c r="E477" s="10">
        <v>372569676.16000003</v>
      </c>
    </row>
    <row r="478" spans="1:5" x14ac:dyDescent="0.2">
      <c r="A478" s="9" t="s">
        <v>88</v>
      </c>
      <c r="B478" s="9" t="s">
        <v>89</v>
      </c>
      <c r="C478" s="10">
        <v>75232909.980000004</v>
      </c>
      <c r="D478" s="10">
        <v>75193309.980000004</v>
      </c>
      <c r="E478" s="10">
        <v>39600</v>
      </c>
    </row>
    <row r="479" spans="1:5" x14ac:dyDescent="0.2">
      <c r="A479" s="9" t="s">
        <v>88</v>
      </c>
      <c r="B479" s="9" t="s">
        <v>90</v>
      </c>
      <c r="C479" s="10">
        <v>75232909.980000004</v>
      </c>
      <c r="D479" s="10">
        <v>75193309.980000004</v>
      </c>
      <c r="E479" s="10">
        <v>39600</v>
      </c>
    </row>
    <row r="480" spans="1:5" x14ac:dyDescent="0.2">
      <c r="A480" s="9" t="s">
        <v>308</v>
      </c>
      <c r="B480" s="9" t="s">
        <v>309</v>
      </c>
      <c r="C480" s="10">
        <v>897207.07</v>
      </c>
      <c r="D480" s="10">
        <v>877607.07</v>
      </c>
      <c r="E480" s="10">
        <v>19600</v>
      </c>
    </row>
    <row r="481" spans="1:5" x14ac:dyDescent="0.2">
      <c r="A481" s="9" t="s">
        <v>294</v>
      </c>
      <c r="B481" s="9" t="s">
        <v>310</v>
      </c>
      <c r="C481" s="10">
        <v>29283998.079999998</v>
      </c>
      <c r="D481" s="10">
        <v>29283998.079999998</v>
      </c>
      <c r="E481" s="10" t="s">
        <v>4</v>
      </c>
    </row>
    <row r="482" spans="1:5" x14ac:dyDescent="0.2">
      <c r="A482" s="9" t="s">
        <v>311</v>
      </c>
      <c r="B482" s="9" t="s">
        <v>312</v>
      </c>
      <c r="C482" s="10">
        <v>44023000</v>
      </c>
      <c r="D482" s="10">
        <v>44023000</v>
      </c>
      <c r="E482" s="10" t="s">
        <v>4</v>
      </c>
    </row>
    <row r="483" spans="1:5" x14ac:dyDescent="0.2">
      <c r="A483" s="9" t="s">
        <v>313</v>
      </c>
      <c r="B483" s="9" t="s">
        <v>314</v>
      </c>
      <c r="C483" s="10">
        <v>26404.83</v>
      </c>
      <c r="D483" s="10">
        <v>26404.83</v>
      </c>
      <c r="E483" s="10" t="s">
        <v>4</v>
      </c>
    </row>
    <row r="484" spans="1:5" x14ac:dyDescent="0.2">
      <c r="A484" s="9" t="s">
        <v>315</v>
      </c>
      <c r="B484" s="9" t="s">
        <v>316</v>
      </c>
      <c r="C484" s="10">
        <v>1002300</v>
      </c>
      <c r="D484" s="10">
        <v>982300</v>
      </c>
      <c r="E484" s="10">
        <v>20000</v>
      </c>
    </row>
    <row r="485" spans="1:5" x14ac:dyDescent="0.2">
      <c r="A485" s="9" t="s">
        <v>317</v>
      </c>
      <c r="B485" s="9" t="s">
        <v>318</v>
      </c>
      <c r="C485" s="10">
        <v>1002300</v>
      </c>
      <c r="D485" s="10">
        <v>982300</v>
      </c>
      <c r="E485" s="10">
        <v>20000</v>
      </c>
    </row>
    <row r="486" spans="1:5" x14ac:dyDescent="0.2">
      <c r="A486" s="9" t="s">
        <v>91</v>
      </c>
      <c r="B486" s="9" t="s">
        <v>92</v>
      </c>
      <c r="C486" s="10">
        <v>7601599553.9399996</v>
      </c>
      <c r="D486" s="10">
        <v>7229069477.7799997</v>
      </c>
      <c r="E486" s="10">
        <v>372530076.16000003</v>
      </c>
    </row>
    <row r="487" spans="1:5" x14ac:dyDescent="0.2">
      <c r="A487" s="9" t="s">
        <v>91</v>
      </c>
      <c r="B487" s="9" t="s">
        <v>93</v>
      </c>
      <c r="C487" s="10">
        <v>7601599553.9399996</v>
      </c>
      <c r="D487" s="10">
        <v>7229069477.7799997</v>
      </c>
      <c r="E487" s="10">
        <v>372530076.16000003</v>
      </c>
    </row>
    <row r="488" spans="1:5" x14ac:dyDescent="0.2">
      <c r="A488" s="9" t="s">
        <v>319</v>
      </c>
      <c r="B488" s="9" t="s">
        <v>320</v>
      </c>
      <c r="C488" s="10">
        <v>2459583708.1300001</v>
      </c>
      <c r="D488" s="10">
        <v>2446985981.1300001</v>
      </c>
      <c r="E488" s="10">
        <v>12597727</v>
      </c>
    </row>
    <row r="489" spans="1:5" x14ac:dyDescent="0.2">
      <c r="A489" s="9" t="s">
        <v>321</v>
      </c>
      <c r="B489" s="9" t="s">
        <v>322</v>
      </c>
      <c r="C489" s="10">
        <v>547178337</v>
      </c>
      <c r="D489" s="10">
        <v>547142337</v>
      </c>
      <c r="E489" s="10">
        <v>36000</v>
      </c>
    </row>
    <row r="490" spans="1:5" x14ac:dyDescent="0.2">
      <c r="A490" s="9" t="s">
        <v>323</v>
      </c>
      <c r="B490" s="9" t="s">
        <v>324</v>
      </c>
      <c r="C490" s="10">
        <v>89640523.890000001</v>
      </c>
      <c r="D490" s="10">
        <v>89640523.890000001</v>
      </c>
      <c r="E490" s="10" t="s">
        <v>4</v>
      </c>
    </row>
    <row r="491" spans="1:5" x14ac:dyDescent="0.2">
      <c r="A491" s="9" t="s">
        <v>325</v>
      </c>
      <c r="B491" s="9" t="s">
        <v>326</v>
      </c>
      <c r="C491" s="10">
        <v>3952845</v>
      </c>
      <c r="D491" s="10">
        <v>3515845</v>
      </c>
      <c r="E491" s="10">
        <v>437000</v>
      </c>
    </row>
    <row r="492" spans="1:5" x14ac:dyDescent="0.2">
      <c r="A492" s="9" t="s">
        <v>327</v>
      </c>
      <c r="B492" s="9" t="s">
        <v>328</v>
      </c>
      <c r="C492" s="10">
        <v>2601876682.4000001</v>
      </c>
      <c r="D492" s="10">
        <v>2581699630.3600001</v>
      </c>
      <c r="E492" s="10">
        <v>20177052.039999999</v>
      </c>
    </row>
    <row r="493" spans="1:5" x14ac:dyDescent="0.2">
      <c r="A493" s="9" t="s">
        <v>329</v>
      </c>
      <c r="B493" s="9" t="s">
        <v>330</v>
      </c>
      <c r="C493" s="10">
        <v>7926646.0999999996</v>
      </c>
      <c r="D493" s="10">
        <v>7821681.0999999996</v>
      </c>
      <c r="E493" s="10">
        <v>104965</v>
      </c>
    </row>
    <row r="494" spans="1:5" x14ac:dyDescent="0.2">
      <c r="A494" s="9" t="s">
        <v>331</v>
      </c>
      <c r="B494" s="9" t="s">
        <v>332</v>
      </c>
      <c r="C494" s="10">
        <v>138843</v>
      </c>
      <c r="D494" s="10">
        <v>138843</v>
      </c>
      <c r="E494" s="10" t="s">
        <v>4</v>
      </c>
    </row>
    <row r="495" spans="1:5" x14ac:dyDescent="0.2">
      <c r="A495" s="9" t="s">
        <v>333</v>
      </c>
      <c r="B495" s="9" t="s">
        <v>334</v>
      </c>
      <c r="C495" s="10">
        <v>249354682.61000001</v>
      </c>
      <c r="D495" s="10">
        <v>249448665.61000001</v>
      </c>
      <c r="E495" s="10">
        <v>-93983</v>
      </c>
    </row>
    <row r="496" spans="1:5" x14ac:dyDescent="0.2">
      <c r="A496" s="9" t="s">
        <v>335</v>
      </c>
      <c r="B496" s="9" t="s">
        <v>336</v>
      </c>
      <c r="C496" s="10">
        <v>13974083.26</v>
      </c>
      <c r="D496" s="10">
        <v>7508836.8499999996</v>
      </c>
      <c r="E496" s="10">
        <v>6465246.4100000001</v>
      </c>
    </row>
    <row r="497" spans="1:5" x14ac:dyDescent="0.2">
      <c r="A497" s="9" t="s">
        <v>337</v>
      </c>
      <c r="B497" s="9" t="s">
        <v>338</v>
      </c>
      <c r="C497" s="10">
        <v>1274059291.49</v>
      </c>
      <c r="D497" s="10">
        <v>946040193.77999997</v>
      </c>
      <c r="E497" s="10">
        <v>328019097.70999998</v>
      </c>
    </row>
    <row r="498" spans="1:5" x14ac:dyDescent="0.2">
      <c r="A498" s="9" t="s">
        <v>339</v>
      </c>
      <c r="B498" s="9" t="s">
        <v>340</v>
      </c>
      <c r="C498" s="10">
        <v>24974484.16</v>
      </c>
      <c r="D498" s="10">
        <v>24974484.16</v>
      </c>
      <c r="E498" s="10" t="s">
        <v>4</v>
      </c>
    </row>
    <row r="499" spans="1:5" x14ac:dyDescent="0.2">
      <c r="A499" s="9" t="s">
        <v>341</v>
      </c>
      <c r="B499" s="9" t="s">
        <v>342</v>
      </c>
      <c r="C499" s="10">
        <v>37488231.920000002</v>
      </c>
      <c r="D499" s="10">
        <v>37175081.920000002</v>
      </c>
      <c r="E499" s="10">
        <v>313150</v>
      </c>
    </row>
    <row r="500" spans="1:5" x14ac:dyDescent="0.2">
      <c r="A500" s="9" t="s">
        <v>343</v>
      </c>
      <c r="B500" s="9" t="s">
        <v>344</v>
      </c>
      <c r="C500" s="10">
        <v>273413703.98000002</v>
      </c>
      <c r="D500" s="10">
        <v>273413703.98000002</v>
      </c>
      <c r="E500" s="10" t="s">
        <v>4</v>
      </c>
    </row>
    <row r="501" spans="1:5" x14ac:dyDescent="0.2">
      <c r="A501" s="9" t="s">
        <v>345</v>
      </c>
      <c r="B501" s="9" t="s">
        <v>346</v>
      </c>
      <c r="C501" s="10">
        <v>2059301</v>
      </c>
      <c r="D501" s="10">
        <v>293670</v>
      </c>
      <c r="E501" s="10">
        <v>1765631</v>
      </c>
    </row>
    <row r="502" spans="1:5" x14ac:dyDescent="0.2">
      <c r="A502" s="9" t="s">
        <v>347</v>
      </c>
      <c r="B502" s="9" t="s">
        <v>348</v>
      </c>
      <c r="C502" s="10">
        <v>15978190</v>
      </c>
      <c r="D502" s="10">
        <v>13270000</v>
      </c>
      <c r="E502" s="10">
        <v>2708190</v>
      </c>
    </row>
    <row r="503" spans="1:5" x14ac:dyDescent="0.2">
      <c r="A503" s="9" t="s">
        <v>94</v>
      </c>
      <c r="B503" s="9" t="s">
        <v>95</v>
      </c>
      <c r="C503" s="10">
        <v>599446489.89999998</v>
      </c>
      <c r="D503" s="10">
        <v>514856995.80000001</v>
      </c>
      <c r="E503" s="10">
        <v>84589494.099999994</v>
      </c>
    </row>
    <row r="504" spans="1:5" x14ac:dyDescent="0.2">
      <c r="A504" s="9" t="s">
        <v>96</v>
      </c>
      <c r="B504" s="9" t="s">
        <v>97</v>
      </c>
      <c r="C504" s="10">
        <v>599446489.89999998</v>
      </c>
      <c r="D504" s="10">
        <v>514856995.80000001</v>
      </c>
      <c r="E504" s="10">
        <v>84589494.099999994</v>
      </c>
    </row>
    <row r="505" spans="1:5" x14ac:dyDescent="0.2">
      <c r="A505" s="9" t="s">
        <v>98</v>
      </c>
      <c r="B505" s="9" t="s">
        <v>99</v>
      </c>
      <c r="C505" s="10">
        <v>326714334.32999998</v>
      </c>
      <c r="D505" s="10">
        <v>318699334.32999998</v>
      </c>
      <c r="E505" s="10">
        <v>8015000</v>
      </c>
    </row>
    <row r="506" spans="1:5" x14ac:dyDescent="0.2">
      <c r="A506" s="9" t="s">
        <v>349</v>
      </c>
      <c r="B506" s="9" t="s">
        <v>350</v>
      </c>
      <c r="C506" s="10">
        <v>101542387.17</v>
      </c>
      <c r="D506" s="10">
        <v>93527387.170000002</v>
      </c>
      <c r="E506" s="10">
        <v>8015000</v>
      </c>
    </row>
    <row r="507" spans="1:5" x14ac:dyDescent="0.2">
      <c r="A507" s="9" t="s">
        <v>351</v>
      </c>
      <c r="B507" s="9" t="s">
        <v>352</v>
      </c>
      <c r="C507" s="10">
        <v>225171947.16</v>
      </c>
      <c r="D507" s="10">
        <v>225171947.16</v>
      </c>
      <c r="E507" s="10" t="s">
        <v>4</v>
      </c>
    </row>
    <row r="508" spans="1:5" x14ac:dyDescent="0.2">
      <c r="A508" s="9" t="s">
        <v>353</v>
      </c>
      <c r="B508" s="9" t="s">
        <v>354</v>
      </c>
      <c r="C508" s="10">
        <v>14162887</v>
      </c>
      <c r="D508" s="10">
        <v>14162887</v>
      </c>
      <c r="E508" s="10" t="s">
        <v>4</v>
      </c>
    </row>
    <row r="509" spans="1:5" x14ac:dyDescent="0.2">
      <c r="A509" s="9" t="s">
        <v>353</v>
      </c>
      <c r="B509" s="9" t="s">
        <v>355</v>
      </c>
      <c r="C509" s="10">
        <v>14162887</v>
      </c>
      <c r="D509" s="10">
        <v>14162887</v>
      </c>
      <c r="E509" s="10" t="s">
        <v>4</v>
      </c>
    </row>
    <row r="510" spans="1:5" x14ac:dyDescent="0.2">
      <c r="A510" s="9" t="s">
        <v>100</v>
      </c>
      <c r="B510" s="9" t="s">
        <v>101</v>
      </c>
      <c r="C510" s="10">
        <v>95409300</v>
      </c>
      <c r="D510" s="10">
        <v>76820631.900000006</v>
      </c>
      <c r="E510" s="10">
        <v>18588668.100000001</v>
      </c>
    </row>
    <row r="511" spans="1:5" x14ac:dyDescent="0.2">
      <c r="A511" s="9" t="s">
        <v>100</v>
      </c>
      <c r="B511" s="9" t="s">
        <v>356</v>
      </c>
      <c r="C511" s="10">
        <v>95314840</v>
      </c>
      <c r="D511" s="10">
        <v>76763971.900000006</v>
      </c>
      <c r="E511" s="10">
        <v>18550868.100000001</v>
      </c>
    </row>
    <row r="512" spans="1:5" x14ac:dyDescent="0.2">
      <c r="A512" s="9" t="s">
        <v>357</v>
      </c>
      <c r="B512" s="9" t="s">
        <v>358</v>
      </c>
      <c r="C512" s="10">
        <v>94460</v>
      </c>
      <c r="D512" s="10">
        <v>56660</v>
      </c>
      <c r="E512" s="10">
        <v>37800</v>
      </c>
    </row>
    <row r="513" spans="1:5" x14ac:dyDescent="0.2">
      <c r="A513" s="9" t="s">
        <v>102</v>
      </c>
      <c r="B513" s="9" t="s">
        <v>103</v>
      </c>
      <c r="C513" s="10">
        <v>163159968.56999999</v>
      </c>
      <c r="D513" s="10">
        <v>105174142.56999999</v>
      </c>
      <c r="E513" s="10">
        <v>57985826</v>
      </c>
    </row>
    <row r="514" spans="1:5" x14ac:dyDescent="0.2">
      <c r="A514" s="9" t="s">
        <v>102</v>
      </c>
      <c r="B514" s="9" t="s">
        <v>359</v>
      </c>
      <c r="C514" s="10">
        <v>163159968.56999999</v>
      </c>
      <c r="D514" s="10">
        <v>105174142.56999999</v>
      </c>
      <c r="E514" s="10">
        <v>57985826</v>
      </c>
    </row>
    <row r="515" spans="1:5" x14ac:dyDescent="0.2">
      <c r="A515" s="9" t="s">
        <v>104</v>
      </c>
      <c r="B515" s="9"/>
      <c r="C515" s="10">
        <f>5794209737.85+C516</f>
        <v>5894528418.8500004</v>
      </c>
      <c r="D515" s="10">
        <f>5100484255.06+D516</f>
        <v>5200802936.0600004</v>
      </c>
      <c r="E515" s="10">
        <v>693725482.78999996</v>
      </c>
    </row>
    <row r="516" spans="1:5" ht="10.8" x14ac:dyDescent="0.2">
      <c r="A516" s="14" t="s">
        <v>105</v>
      </c>
      <c r="B516" s="14"/>
      <c r="C516" s="15">
        <v>100318681</v>
      </c>
      <c r="D516" s="16">
        <v>100318681</v>
      </c>
      <c r="E516" s="16"/>
    </row>
    <row r="517" spans="1:5" x14ac:dyDescent="0.2">
      <c r="A517" s="23" t="s">
        <v>360</v>
      </c>
      <c r="B517" s="23"/>
      <c r="C517" s="24">
        <f>C333</f>
        <v>95392549122.869995</v>
      </c>
      <c r="D517" s="24">
        <f>D333</f>
        <v>85948596861.309998</v>
      </c>
      <c r="E517" s="24">
        <f>E333</f>
        <v>11342502261.559999</v>
      </c>
    </row>
    <row r="518" spans="1:5" x14ac:dyDescent="0.2">
      <c r="A518" s="25" t="s">
        <v>361</v>
      </c>
      <c r="B518" s="25"/>
      <c r="C518" s="25">
        <f>[1]Доход!C386-[1]расход!C519</f>
        <v>16327652739.890015</v>
      </c>
      <c r="D518" s="25">
        <f>[1]Доход!D386-[1]расход!D519</f>
        <v>11817737362.279999</v>
      </c>
      <c r="E518" s="25">
        <f>[1]Доход!E386-[1]расход!E519</f>
        <v>4509915377.6100006</v>
      </c>
    </row>
  </sheetData>
  <mergeCells count="10">
    <mergeCell ref="B2:E2"/>
    <mergeCell ref="B55:E55"/>
    <mergeCell ref="B295:E295"/>
    <mergeCell ref="B332:E332"/>
    <mergeCell ref="B57:E57"/>
    <mergeCell ref="B102:E102"/>
    <mergeCell ref="B139:E139"/>
    <mergeCell ref="B181:E181"/>
    <mergeCell ref="B214:E214"/>
    <mergeCell ref="B254:E2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Chingiz Beksultanov</cp:lastModifiedBy>
  <dcterms:created xsi:type="dcterms:W3CDTF">2015-06-05T18:19:34Z</dcterms:created>
  <dcterms:modified xsi:type="dcterms:W3CDTF">2020-01-08T08:06:45Z</dcterms:modified>
</cp:coreProperties>
</file>