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16CE3FA-D353-4E6D-AA7C-DFF0C20A056F}" xr6:coauthVersionLast="45" xr6:coauthVersionMax="45" xr10:uidLastSave="{00000000-0000-0000-0000-000000000000}"/>
  <bookViews>
    <workbookView xWindow="-120" yWindow="-120" windowWidth="29040" windowHeight="15840" xr2:uid="{9EB61504-0FC5-447B-A8C5-769D8AF731C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0" i="1" l="1"/>
  <c r="N110" i="1" s="1"/>
  <c r="K110" i="1"/>
  <c r="M110" i="1" s="1"/>
  <c r="J110" i="1"/>
  <c r="I110" i="1"/>
  <c r="G110" i="1"/>
  <c r="F110" i="1"/>
  <c r="H110" i="1" s="1"/>
  <c r="E110" i="1"/>
  <c r="D110" i="1"/>
  <c r="C110" i="1"/>
  <c r="L109" i="1"/>
  <c r="K109" i="1"/>
  <c r="M109" i="1" s="1"/>
  <c r="J109" i="1"/>
  <c r="N109" i="1" s="1"/>
  <c r="I109" i="1"/>
  <c r="F109" i="1"/>
  <c r="H109" i="1" s="1"/>
  <c r="E109" i="1"/>
  <c r="G109" i="1" s="1"/>
  <c r="D109" i="1"/>
  <c r="C109" i="1"/>
  <c r="L108" i="1"/>
  <c r="N108" i="1" s="1"/>
  <c r="K108" i="1"/>
  <c r="M108" i="1" s="1"/>
  <c r="J108" i="1"/>
  <c r="I108" i="1"/>
  <c r="G108" i="1"/>
  <c r="F108" i="1"/>
  <c r="H108" i="1" s="1"/>
  <c r="E108" i="1"/>
  <c r="D108" i="1"/>
  <c r="C108" i="1"/>
  <c r="L107" i="1"/>
  <c r="N107" i="1" s="1"/>
  <c r="K107" i="1"/>
  <c r="M107" i="1" s="1"/>
  <c r="J107" i="1"/>
  <c r="I107" i="1"/>
  <c r="F107" i="1"/>
  <c r="H107" i="1" s="1"/>
  <c r="E107" i="1"/>
  <c r="G107" i="1" s="1"/>
  <c r="D107" i="1"/>
  <c r="C107" i="1"/>
  <c r="L106" i="1"/>
  <c r="N106" i="1" s="1"/>
  <c r="K106" i="1"/>
  <c r="M106" i="1" s="1"/>
  <c r="J106" i="1"/>
  <c r="I106" i="1"/>
  <c r="G106" i="1"/>
  <c r="F106" i="1"/>
  <c r="H106" i="1" s="1"/>
  <c r="E106" i="1"/>
  <c r="D106" i="1"/>
  <c r="C106" i="1"/>
  <c r="L105" i="1"/>
  <c r="N105" i="1" s="1"/>
  <c r="K105" i="1"/>
  <c r="M105" i="1" s="1"/>
  <c r="J105" i="1"/>
  <c r="I105" i="1"/>
  <c r="F105" i="1"/>
  <c r="H105" i="1" s="1"/>
  <c r="E105" i="1"/>
  <c r="G105" i="1" s="1"/>
  <c r="D105" i="1"/>
  <c r="C105" i="1"/>
  <c r="L104" i="1"/>
  <c r="N104" i="1" s="1"/>
  <c r="K104" i="1"/>
  <c r="M104" i="1" s="1"/>
  <c r="J104" i="1"/>
  <c r="I104" i="1"/>
  <c r="G104" i="1"/>
  <c r="F104" i="1"/>
  <c r="H104" i="1" s="1"/>
  <c r="E104" i="1"/>
  <c r="D104" i="1"/>
  <c r="C104" i="1"/>
  <c r="L103" i="1"/>
  <c r="N103" i="1" s="1"/>
  <c r="K103" i="1"/>
  <c r="M103" i="1" s="1"/>
  <c r="J103" i="1"/>
  <c r="I103" i="1"/>
  <c r="F103" i="1"/>
  <c r="H103" i="1" s="1"/>
  <c r="E103" i="1"/>
  <c r="G103" i="1" s="1"/>
  <c r="D103" i="1"/>
  <c r="C103" i="1"/>
  <c r="L102" i="1"/>
  <c r="N102" i="1" s="1"/>
  <c r="K102" i="1"/>
  <c r="M102" i="1" s="1"/>
  <c r="J102" i="1"/>
  <c r="I102" i="1"/>
  <c r="G102" i="1"/>
  <c r="F102" i="1"/>
  <c r="H102" i="1" s="1"/>
  <c r="E102" i="1"/>
  <c r="D102" i="1"/>
  <c r="C102" i="1"/>
  <c r="L101" i="1"/>
  <c r="N101" i="1" s="1"/>
  <c r="K101" i="1"/>
  <c r="K99" i="1" s="1"/>
  <c r="M99" i="1" s="1"/>
  <c r="J101" i="1"/>
  <c r="I101" i="1"/>
  <c r="F101" i="1"/>
  <c r="H101" i="1" s="1"/>
  <c r="E101" i="1"/>
  <c r="G101" i="1" s="1"/>
  <c r="D101" i="1"/>
  <c r="C101" i="1"/>
  <c r="C99" i="1" s="1"/>
  <c r="G99" i="1" s="1"/>
  <c r="L100" i="1"/>
  <c r="N100" i="1" s="1"/>
  <c r="K100" i="1"/>
  <c r="M100" i="1" s="1"/>
  <c r="J100" i="1"/>
  <c r="I100" i="1"/>
  <c r="G100" i="1"/>
  <c r="F100" i="1"/>
  <c r="H100" i="1" s="1"/>
  <c r="E100" i="1"/>
  <c r="D100" i="1"/>
  <c r="D99" i="1" s="1"/>
  <c r="C100" i="1"/>
  <c r="L99" i="1"/>
  <c r="N99" i="1" s="1"/>
  <c r="J99" i="1"/>
  <c r="I99" i="1"/>
  <c r="F99" i="1"/>
  <c r="H99" i="1" s="1"/>
  <c r="E99" i="1"/>
  <c r="L97" i="1"/>
  <c r="N97" i="1" s="1"/>
  <c r="K97" i="1"/>
  <c r="M97" i="1" s="1"/>
  <c r="J97" i="1"/>
  <c r="I97" i="1"/>
  <c r="G97" i="1"/>
  <c r="F97" i="1"/>
  <c r="H97" i="1" s="1"/>
  <c r="E97" i="1"/>
  <c r="D97" i="1"/>
  <c r="C97" i="1"/>
  <c r="L96" i="1"/>
  <c r="N96" i="1" s="1"/>
  <c r="K96" i="1"/>
  <c r="K94" i="1" s="1"/>
  <c r="J96" i="1"/>
  <c r="I96" i="1"/>
  <c r="F96" i="1"/>
  <c r="H96" i="1" s="1"/>
  <c r="E96" i="1"/>
  <c r="G96" i="1" s="1"/>
  <c r="D96" i="1"/>
  <c r="C96" i="1"/>
  <c r="C94" i="1" s="1"/>
  <c r="C93" i="1" s="1"/>
  <c r="L95" i="1"/>
  <c r="N95" i="1" s="1"/>
  <c r="K95" i="1"/>
  <c r="M95" i="1" s="1"/>
  <c r="J95" i="1"/>
  <c r="I95" i="1"/>
  <c r="G95" i="1"/>
  <c r="F95" i="1"/>
  <c r="F94" i="1" s="1"/>
  <c r="E95" i="1"/>
  <c r="E94" i="1" s="1"/>
  <c r="D95" i="1"/>
  <c r="C95" i="1"/>
  <c r="L94" i="1"/>
  <c r="N94" i="1" s="1"/>
  <c r="J94" i="1"/>
  <c r="J93" i="1" s="1"/>
  <c r="I94" i="1"/>
  <c r="I93" i="1" s="1"/>
  <c r="D94" i="1"/>
  <c r="L93" i="1"/>
  <c r="N93" i="1" s="1"/>
  <c r="D93" i="1"/>
  <c r="L91" i="1"/>
  <c r="N91" i="1" s="1"/>
  <c r="K91" i="1"/>
  <c r="M91" i="1" s="1"/>
  <c r="J91" i="1"/>
  <c r="I91" i="1"/>
  <c r="F91" i="1"/>
  <c r="H91" i="1" s="1"/>
  <c r="E91" i="1"/>
  <c r="G91" i="1" s="1"/>
  <c r="D91" i="1"/>
  <c r="C91" i="1"/>
  <c r="C7" i="1" s="1"/>
  <c r="K90" i="1"/>
  <c r="M90" i="1" s="1"/>
  <c r="I90" i="1"/>
  <c r="E90" i="1"/>
  <c r="G90" i="1" s="1"/>
  <c r="C90" i="1"/>
  <c r="K89" i="1"/>
  <c r="K86" i="1" s="1"/>
  <c r="I89" i="1"/>
  <c r="G89" i="1"/>
  <c r="E89" i="1"/>
  <c r="C89" i="1"/>
  <c r="K88" i="1"/>
  <c r="M88" i="1" s="1"/>
  <c r="I88" i="1"/>
  <c r="G88" i="1"/>
  <c r="E88" i="1"/>
  <c r="C88" i="1"/>
  <c r="K87" i="1"/>
  <c r="M87" i="1" s="1"/>
  <c r="I87" i="1"/>
  <c r="I86" i="1" s="1"/>
  <c r="E87" i="1"/>
  <c r="E86" i="1" s="1"/>
  <c r="C87" i="1"/>
  <c r="C86" i="1" s="1"/>
  <c r="M85" i="1"/>
  <c r="L85" i="1"/>
  <c r="N85" i="1" s="1"/>
  <c r="K85" i="1"/>
  <c r="J85" i="1"/>
  <c r="I85" i="1"/>
  <c r="F85" i="1"/>
  <c r="H85" i="1" s="1"/>
  <c r="E85" i="1"/>
  <c r="G85" i="1" s="1"/>
  <c r="D85" i="1"/>
  <c r="C85" i="1"/>
  <c r="L84" i="1"/>
  <c r="N84" i="1" s="1"/>
  <c r="K84" i="1"/>
  <c r="M84" i="1" s="1"/>
  <c r="J84" i="1"/>
  <c r="I84" i="1"/>
  <c r="G84" i="1"/>
  <c r="F84" i="1"/>
  <c r="H84" i="1" s="1"/>
  <c r="E84" i="1"/>
  <c r="D84" i="1"/>
  <c r="C84" i="1"/>
  <c r="M83" i="1"/>
  <c r="L83" i="1"/>
  <c r="N83" i="1" s="1"/>
  <c r="K83" i="1"/>
  <c r="J83" i="1"/>
  <c r="I83" i="1"/>
  <c r="F83" i="1"/>
  <c r="H83" i="1" s="1"/>
  <c r="E83" i="1"/>
  <c r="E73" i="1" s="1"/>
  <c r="G73" i="1" s="1"/>
  <c r="D83" i="1"/>
  <c r="C83" i="1"/>
  <c r="L82" i="1"/>
  <c r="N82" i="1" s="1"/>
  <c r="K82" i="1"/>
  <c r="M82" i="1" s="1"/>
  <c r="J82" i="1"/>
  <c r="I82" i="1"/>
  <c r="I72" i="1" s="1"/>
  <c r="M72" i="1" s="1"/>
  <c r="F82" i="1"/>
  <c r="H82" i="1" s="1"/>
  <c r="E82" i="1"/>
  <c r="D82" i="1"/>
  <c r="C82" i="1"/>
  <c r="G82" i="1" s="1"/>
  <c r="M81" i="1"/>
  <c r="L81" i="1"/>
  <c r="N81" i="1" s="1"/>
  <c r="K81" i="1"/>
  <c r="K80" i="1" s="1"/>
  <c r="J81" i="1"/>
  <c r="I81" i="1"/>
  <c r="F81" i="1"/>
  <c r="H81" i="1" s="1"/>
  <c r="E81" i="1"/>
  <c r="E80" i="1" s="1"/>
  <c r="D81" i="1"/>
  <c r="D80" i="1" s="1"/>
  <c r="C81" i="1"/>
  <c r="C80" i="1" s="1"/>
  <c r="C70" i="1" s="1"/>
  <c r="L80" i="1"/>
  <c r="J80" i="1"/>
  <c r="N80" i="1" s="1"/>
  <c r="F80" i="1"/>
  <c r="M79" i="1"/>
  <c r="L79" i="1"/>
  <c r="N79" i="1" s="1"/>
  <c r="K79" i="1"/>
  <c r="J79" i="1"/>
  <c r="I79" i="1"/>
  <c r="F79" i="1"/>
  <c r="H79" i="1" s="1"/>
  <c r="E79" i="1"/>
  <c r="G79" i="1" s="1"/>
  <c r="D79" i="1"/>
  <c r="C79" i="1"/>
  <c r="L77" i="1"/>
  <c r="K77" i="1"/>
  <c r="J77" i="1"/>
  <c r="N77" i="1" s="1"/>
  <c r="I77" i="1"/>
  <c r="M77" i="1" s="1"/>
  <c r="F77" i="1"/>
  <c r="H77" i="1" s="1"/>
  <c r="E77" i="1"/>
  <c r="G77" i="1" s="1"/>
  <c r="D77" i="1"/>
  <c r="C77" i="1"/>
  <c r="M76" i="1"/>
  <c r="L76" i="1"/>
  <c r="N76" i="1" s="1"/>
  <c r="K76" i="1"/>
  <c r="J76" i="1"/>
  <c r="I76" i="1"/>
  <c r="F76" i="1"/>
  <c r="H76" i="1" s="1"/>
  <c r="E76" i="1"/>
  <c r="E74" i="1" s="1"/>
  <c r="D76" i="1"/>
  <c r="C76" i="1"/>
  <c r="L75" i="1"/>
  <c r="N75" i="1" s="1"/>
  <c r="K75" i="1"/>
  <c r="M75" i="1" s="1"/>
  <c r="J75" i="1"/>
  <c r="I75" i="1"/>
  <c r="I74" i="1" s="1"/>
  <c r="F75" i="1"/>
  <c r="H75" i="1" s="1"/>
  <c r="E75" i="1"/>
  <c r="G75" i="1" s="1"/>
  <c r="D75" i="1"/>
  <c r="D74" i="1" s="1"/>
  <c r="C75" i="1"/>
  <c r="L74" i="1"/>
  <c r="N74" i="1" s="1"/>
  <c r="K74" i="1"/>
  <c r="J74" i="1"/>
  <c r="F74" i="1"/>
  <c r="C74" i="1"/>
  <c r="L73" i="1"/>
  <c r="N73" i="1" s="1"/>
  <c r="K73" i="1"/>
  <c r="M73" i="1" s="1"/>
  <c r="J73" i="1"/>
  <c r="I73" i="1"/>
  <c r="F73" i="1"/>
  <c r="H73" i="1" s="1"/>
  <c r="D73" i="1"/>
  <c r="C73" i="1"/>
  <c r="L72" i="1"/>
  <c r="K72" i="1"/>
  <c r="J72" i="1"/>
  <c r="N72" i="1" s="1"/>
  <c r="F72" i="1"/>
  <c r="H72" i="1" s="1"/>
  <c r="D72" i="1"/>
  <c r="C72" i="1"/>
  <c r="L71" i="1"/>
  <c r="N71" i="1" s="1"/>
  <c r="K71" i="1"/>
  <c r="J71" i="1"/>
  <c r="F71" i="1"/>
  <c r="H71" i="1" s="1"/>
  <c r="D71" i="1"/>
  <c r="C71" i="1"/>
  <c r="N70" i="1"/>
  <c r="L70" i="1"/>
  <c r="J70" i="1"/>
  <c r="F70" i="1"/>
  <c r="I69" i="1"/>
  <c r="I7" i="1" s="1"/>
  <c r="D69" i="1"/>
  <c r="C69" i="1"/>
  <c r="M68" i="1"/>
  <c r="L68" i="1"/>
  <c r="N68" i="1" s="1"/>
  <c r="K68" i="1"/>
  <c r="J68" i="1"/>
  <c r="I68" i="1"/>
  <c r="F68" i="1"/>
  <c r="E68" i="1"/>
  <c r="G68" i="1" s="1"/>
  <c r="D68" i="1"/>
  <c r="H68" i="1" s="1"/>
  <c r="C68" i="1"/>
  <c r="L67" i="1"/>
  <c r="N67" i="1" s="1"/>
  <c r="K67" i="1"/>
  <c r="M67" i="1" s="1"/>
  <c r="J67" i="1"/>
  <c r="I67" i="1"/>
  <c r="F67" i="1"/>
  <c r="H67" i="1" s="1"/>
  <c r="E67" i="1"/>
  <c r="G67" i="1" s="1"/>
  <c r="D67" i="1"/>
  <c r="C67" i="1"/>
  <c r="M66" i="1"/>
  <c r="L66" i="1"/>
  <c r="N66" i="1" s="1"/>
  <c r="K66" i="1"/>
  <c r="J66" i="1"/>
  <c r="I66" i="1"/>
  <c r="F66" i="1"/>
  <c r="H66" i="1" s="1"/>
  <c r="E66" i="1"/>
  <c r="G66" i="1" s="1"/>
  <c r="D66" i="1"/>
  <c r="C66" i="1"/>
  <c r="L65" i="1"/>
  <c r="N65" i="1" s="1"/>
  <c r="K65" i="1"/>
  <c r="M65" i="1" s="1"/>
  <c r="J65" i="1"/>
  <c r="I65" i="1"/>
  <c r="I64" i="1" s="1"/>
  <c r="M64" i="1" s="1"/>
  <c r="F65" i="1"/>
  <c r="H65" i="1" s="1"/>
  <c r="E65" i="1"/>
  <c r="G65" i="1" s="1"/>
  <c r="D65" i="1"/>
  <c r="D64" i="1" s="1"/>
  <c r="H64" i="1" s="1"/>
  <c r="C65" i="1"/>
  <c r="C64" i="1" s="1"/>
  <c r="L64" i="1"/>
  <c r="K64" i="1"/>
  <c r="J64" i="1"/>
  <c r="N64" i="1" s="1"/>
  <c r="F64" i="1"/>
  <c r="L63" i="1"/>
  <c r="N63" i="1" s="1"/>
  <c r="K63" i="1"/>
  <c r="M63" i="1" s="1"/>
  <c r="J63" i="1"/>
  <c r="I63" i="1"/>
  <c r="F63" i="1"/>
  <c r="H63" i="1" s="1"/>
  <c r="E63" i="1"/>
  <c r="G63" i="1" s="1"/>
  <c r="D63" i="1"/>
  <c r="C63" i="1"/>
  <c r="M62" i="1"/>
  <c r="L62" i="1"/>
  <c r="N62" i="1" s="1"/>
  <c r="K62" i="1"/>
  <c r="J62" i="1"/>
  <c r="I62" i="1"/>
  <c r="F62" i="1"/>
  <c r="H62" i="1" s="1"/>
  <c r="E62" i="1"/>
  <c r="E60" i="1" s="1"/>
  <c r="G60" i="1" s="1"/>
  <c r="D62" i="1"/>
  <c r="C62" i="1"/>
  <c r="L61" i="1"/>
  <c r="L60" i="1" s="1"/>
  <c r="K61" i="1"/>
  <c r="K60" i="1" s="1"/>
  <c r="J61" i="1"/>
  <c r="I61" i="1"/>
  <c r="I60" i="1" s="1"/>
  <c r="F61" i="1"/>
  <c r="H61" i="1" s="1"/>
  <c r="E61" i="1"/>
  <c r="G61" i="1" s="1"/>
  <c r="D61" i="1"/>
  <c r="D60" i="1" s="1"/>
  <c r="H60" i="1" s="1"/>
  <c r="C61" i="1"/>
  <c r="C60" i="1" s="1"/>
  <c r="J60" i="1"/>
  <c r="F60" i="1"/>
  <c r="L59" i="1"/>
  <c r="N59" i="1" s="1"/>
  <c r="K59" i="1"/>
  <c r="M59" i="1" s="1"/>
  <c r="J59" i="1"/>
  <c r="I59" i="1"/>
  <c r="F59" i="1"/>
  <c r="H59" i="1" s="1"/>
  <c r="E59" i="1"/>
  <c r="G59" i="1" s="1"/>
  <c r="D59" i="1"/>
  <c r="C59" i="1"/>
  <c r="M58" i="1"/>
  <c r="L58" i="1"/>
  <c r="K58" i="1"/>
  <c r="J58" i="1"/>
  <c r="N58" i="1" s="1"/>
  <c r="I58" i="1"/>
  <c r="H58" i="1"/>
  <c r="F58" i="1"/>
  <c r="E58" i="1"/>
  <c r="G58" i="1" s="1"/>
  <c r="D58" i="1"/>
  <c r="C58" i="1"/>
  <c r="L57" i="1"/>
  <c r="N57" i="1" s="1"/>
  <c r="K57" i="1"/>
  <c r="M57" i="1" s="1"/>
  <c r="J57" i="1"/>
  <c r="I57" i="1"/>
  <c r="F57" i="1"/>
  <c r="H57" i="1" s="1"/>
  <c r="E57" i="1"/>
  <c r="G57" i="1" s="1"/>
  <c r="D57" i="1"/>
  <c r="C57" i="1"/>
  <c r="M56" i="1"/>
  <c r="L56" i="1"/>
  <c r="N56" i="1" s="1"/>
  <c r="K56" i="1"/>
  <c r="J56" i="1"/>
  <c r="I56" i="1"/>
  <c r="F56" i="1"/>
  <c r="E56" i="1"/>
  <c r="G56" i="1" s="1"/>
  <c r="D56" i="1"/>
  <c r="H56" i="1" s="1"/>
  <c r="C56" i="1"/>
  <c r="L55" i="1"/>
  <c r="N55" i="1" s="1"/>
  <c r="K55" i="1"/>
  <c r="M55" i="1" s="1"/>
  <c r="J55" i="1"/>
  <c r="I55" i="1"/>
  <c r="F55" i="1"/>
  <c r="H55" i="1" s="1"/>
  <c r="E55" i="1"/>
  <c r="G55" i="1" s="1"/>
  <c r="D55" i="1"/>
  <c r="C55" i="1"/>
  <c r="M54" i="1"/>
  <c r="L54" i="1"/>
  <c r="N54" i="1" s="1"/>
  <c r="K54" i="1"/>
  <c r="J54" i="1"/>
  <c r="I54" i="1"/>
  <c r="F54" i="1"/>
  <c r="H54" i="1" s="1"/>
  <c r="E54" i="1"/>
  <c r="G54" i="1" s="1"/>
  <c r="D54" i="1"/>
  <c r="C54" i="1"/>
  <c r="L53" i="1"/>
  <c r="N53" i="1" s="1"/>
  <c r="K53" i="1"/>
  <c r="M53" i="1" s="1"/>
  <c r="J53" i="1"/>
  <c r="I53" i="1"/>
  <c r="F53" i="1"/>
  <c r="H53" i="1" s="1"/>
  <c r="E53" i="1"/>
  <c r="G53" i="1" s="1"/>
  <c r="D53" i="1"/>
  <c r="C53" i="1"/>
  <c r="M52" i="1"/>
  <c r="L52" i="1"/>
  <c r="N52" i="1" s="1"/>
  <c r="K52" i="1"/>
  <c r="J52" i="1"/>
  <c r="I52" i="1"/>
  <c r="F52" i="1"/>
  <c r="H52" i="1" s="1"/>
  <c r="E52" i="1"/>
  <c r="G52" i="1" s="1"/>
  <c r="D52" i="1"/>
  <c r="C52" i="1"/>
  <c r="L51" i="1"/>
  <c r="N51" i="1" s="1"/>
  <c r="K51" i="1"/>
  <c r="M51" i="1" s="1"/>
  <c r="J51" i="1"/>
  <c r="I51" i="1"/>
  <c r="F51" i="1"/>
  <c r="H51" i="1" s="1"/>
  <c r="E51" i="1"/>
  <c r="G51" i="1" s="1"/>
  <c r="D51" i="1"/>
  <c r="C51" i="1"/>
  <c r="M50" i="1"/>
  <c r="L50" i="1"/>
  <c r="N50" i="1" s="1"/>
  <c r="K50" i="1"/>
  <c r="J50" i="1"/>
  <c r="I50" i="1"/>
  <c r="F50" i="1"/>
  <c r="H50" i="1" s="1"/>
  <c r="E50" i="1"/>
  <c r="G50" i="1" s="1"/>
  <c r="D50" i="1"/>
  <c r="C50" i="1"/>
  <c r="L49" i="1"/>
  <c r="N49" i="1" s="1"/>
  <c r="K49" i="1"/>
  <c r="M49" i="1" s="1"/>
  <c r="J49" i="1"/>
  <c r="I49" i="1"/>
  <c r="F49" i="1"/>
  <c r="H49" i="1" s="1"/>
  <c r="E49" i="1"/>
  <c r="G49" i="1" s="1"/>
  <c r="D49" i="1"/>
  <c r="C49" i="1"/>
  <c r="M48" i="1"/>
  <c r="L48" i="1"/>
  <c r="N48" i="1" s="1"/>
  <c r="K48" i="1"/>
  <c r="J48" i="1"/>
  <c r="I48" i="1"/>
  <c r="F48" i="1"/>
  <c r="H48" i="1" s="1"/>
  <c r="E48" i="1"/>
  <c r="G48" i="1" s="1"/>
  <c r="D48" i="1"/>
  <c r="C48" i="1"/>
  <c r="L47" i="1"/>
  <c r="K47" i="1"/>
  <c r="J47" i="1"/>
  <c r="N47" i="1" s="1"/>
  <c r="I47" i="1"/>
  <c r="M47" i="1" s="1"/>
  <c r="F47" i="1"/>
  <c r="H47" i="1" s="1"/>
  <c r="E47" i="1"/>
  <c r="G47" i="1" s="1"/>
  <c r="D47" i="1"/>
  <c r="C47" i="1"/>
  <c r="M46" i="1"/>
  <c r="L46" i="1"/>
  <c r="N46" i="1" s="1"/>
  <c r="K46" i="1"/>
  <c r="J46" i="1"/>
  <c r="I46" i="1"/>
  <c r="F46" i="1"/>
  <c r="H46" i="1" s="1"/>
  <c r="E46" i="1"/>
  <c r="E43" i="1" s="1"/>
  <c r="G43" i="1" s="1"/>
  <c r="D46" i="1"/>
  <c r="C46" i="1"/>
  <c r="L45" i="1"/>
  <c r="N45" i="1" s="1"/>
  <c r="K45" i="1"/>
  <c r="M45" i="1" s="1"/>
  <c r="J45" i="1"/>
  <c r="I45" i="1"/>
  <c r="I42" i="1" s="1"/>
  <c r="M42" i="1" s="1"/>
  <c r="F45" i="1"/>
  <c r="H45" i="1" s="1"/>
  <c r="E45" i="1"/>
  <c r="G45" i="1" s="1"/>
  <c r="D45" i="1"/>
  <c r="C45" i="1"/>
  <c r="M44" i="1"/>
  <c r="L44" i="1"/>
  <c r="N44" i="1" s="1"/>
  <c r="K44" i="1"/>
  <c r="J44" i="1"/>
  <c r="I44" i="1"/>
  <c r="F44" i="1"/>
  <c r="H44" i="1" s="1"/>
  <c r="E44" i="1"/>
  <c r="D44" i="1"/>
  <c r="C44" i="1"/>
  <c r="L43" i="1"/>
  <c r="K43" i="1"/>
  <c r="J43" i="1"/>
  <c r="N43" i="1" s="1"/>
  <c r="I43" i="1"/>
  <c r="M43" i="1" s="1"/>
  <c r="H43" i="1"/>
  <c r="F43" i="1"/>
  <c r="D43" i="1"/>
  <c r="C43" i="1"/>
  <c r="L42" i="1"/>
  <c r="N42" i="1" s="1"/>
  <c r="K42" i="1"/>
  <c r="J42" i="1"/>
  <c r="F42" i="1"/>
  <c r="H42" i="1" s="1"/>
  <c r="E42" i="1"/>
  <c r="G42" i="1" s="1"/>
  <c r="D42" i="1"/>
  <c r="C42" i="1"/>
  <c r="J41" i="1"/>
  <c r="F41" i="1"/>
  <c r="M40" i="1"/>
  <c r="L40" i="1"/>
  <c r="N40" i="1" s="1"/>
  <c r="K40" i="1"/>
  <c r="J40" i="1"/>
  <c r="I40" i="1"/>
  <c r="F40" i="1"/>
  <c r="H40" i="1" s="1"/>
  <c r="E40" i="1"/>
  <c r="G40" i="1" s="1"/>
  <c r="D40" i="1"/>
  <c r="C40" i="1"/>
  <c r="L39" i="1"/>
  <c r="K39" i="1"/>
  <c r="J39" i="1"/>
  <c r="N39" i="1" s="1"/>
  <c r="I39" i="1"/>
  <c r="M39" i="1" s="1"/>
  <c r="F39" i="1"/>
  <c r="H39" i="1" s="1"/>
  <c r="E39" i="1"/>
  <c r="G39" i="1" s="1"/>
  <c r="D39" i="1"/>
  <c r="C39" i="1"/>
  <c r="M38" i="1"/>
  <c r="L38" i="1"/>
  <c r="N38" i="1" s="1"/>
  <c r="K38" i="1"/>
  <c r="J38" i="1"/>
  <c r="I38" i="1"/>
  <c r="F38" i="1"/>
  <c r="H38" i="1" s="1"/>
  <c r="E38" i="1"/>
  <c r="G38" i="1" s="1"/>
  <c r="D38" i="1"/>
  <c r="C38" i="1"/>
  <c r="L37" i="1"/>
  <c r="N37" i="1" s="1"/>
  <c r="K37" i="1"/>
  <c r="M37" i="1" s="1"/>
  <c r="J37" i="1"/>
  <c r="I37" i="1"/>
  <c r="I35" i="1" s="1"/>
  <c r="F37" i="1"/>
  <c r="H37" i="1" s="1"/>
  <c r="E37" i="1"/>
  <c r="G37" i="1" s="1"/>
  <c r="D37" i="1"/>
  <c r="C37" i="1"/>
  <c r="M36" i="1"/>
  <c r="L36" i="1"/>
  <c r="L35" i="1" s="1"/>
  <c r="N35" i="1" s="1"/>
  <c r="K36" i="1"/>
  <c r="K35" i="1" s="1"/>
  <c r="J36" i="1"/>
  <c r="I36" i="1"/>
  <c r="F36" i="1"/>
  <c r="H36" i="1" s="1"/>
  <c r="E36" i="1"/>
  <c r="E35" i="1" s="1"/>
  <c r="D36" i="1"/>
  <c r="D35" i="1" s="1"/>
  <c r="H35" i="1" s="1"/>
  <c r="C36" i="1"/>
  <c r="C35" i="1" s="1"/>
  <c r="J35" i="1"/>
  <c r="F35" i="1"/>
  <c r="M33" i="1"/>
  <c r="L33" i="1"/>
  <c r="N33" i="1" s="1"/>
  <c r="K33" i="1"/>
  <c r="J33" i="1"/>
  <c r="I33" i="1"/>
  <c r="F33" i="1"/>
  <c r="H33" i="1" s="1"/>
  <c r="E33" i="1"/>
  <c r="G33" i="1" s="1"/>
  <c r="D33" i="1"/>
  <c r="C33" i="1"/>
  <c r="L32" i="1"/>
  <c r="N32" i="1" s="1"/>
  <c r="K32" i="1"/>
  <c r="M32" i="1" s="1"/>
  <c r="J32" i="1"/>
  <c r="I32" i="1"/>
  <c r="F32" i="1"/>
  <c r="H32" i="1" s="1"/>
  <c r="E32" i="1"/>
  <c r="G32" i="1" s="1"/>
  <c r="D32" i="1"/>
  <c r="C32" i="1"/>
  <c r="M31" i="1"/>
  <c r="L31" i="1"/>
  <c r="N31" i="1" s="1"/>
  <c r="K31" i="1"/>
  <c r="J31" i="1"/>
  <c r="I31" i="1"/>
  <c r="F31" i="1"/>
  <c r="H31" i="1" s="1"/>
  <c r="E31" i="1"/>
  <c r="G31" i="1" s="1"/>
  <c r="D31" i="1"/>
  <c r="C31" i="1"/>
  <c r="L30" i="1"/>
  <c r="N30" i="1" s="1"/>
  <c r="K30" i="1"/>
  <c r="M30" i="1" s="1"/>
  <c r="J30" i="1"/>
  <c r="I30" i="1"/>
  <c r="F30" i="1"/>
  <c r="H30" i="1" s="1"/>
  <c r="E30" i="1"/>
  <c r="G30" i="1" s="1"/>
  <c r="D30" i="1"/>
  <c r="C30" i="1"/>
  <c r="M29" i="1"/>
  <c r="L29" i="1"/>
  <c r="N29" i="1" s="1"/>
  <c r="K29" i="1"/>
  <c r="J29" i="1"/>
  <c r="I29" i="1"/>
  <c r="F29" i="1"/>
  <c r="H29" i="1" s="1"/>
  <c r="E29" i="1"/>
  <c r="G29" i="1" s="1"/>
  <c r="D29" i="1"/>
  <c r="C29" i="1"/>
  <c r="L28" i="1"/>
  <c r="N28" i="1" s="1"/>
  <c r="K28" i="1"/>
  <c r="M28" i="1" s="1"/>
  <c r="J28" i="1"/>
  <c r="I28" i="1"/>
  <c r="F28" i="1"/>
  <c r="H28" i="1" s="1"/>
  <c r="E28" i="1"/>
  <c r="G28" i="1" s="1"/>
  <c r="D28" i="1"/>
  <c r="C28" i="1"/>
  <c r="M27" i="1"/>
  <c r="L27" i="1"/>
  <c r="N27" i="1" s="1"/>
  <c r="K27" i="1"/>
  <c r="J27" i="1"/>
  <c r="I27" i="1"/>
  <c r="F27" i="1"/>
  <c r="H27" i="1" s="1"/>
  <c r="E27" i="1"/>
  <c r="G27" i="1" s="1"/>
  <c r="D27" i="1"/>
  <c r="C27" i="1"/>
  <c r="L26" i="1"/>
  <c r="N26" i="1" s="1"/>
  <c r="K26" i="1"/>
  <c r="M26" i="1" s="1"/>
  <c r="J26" i="1"/>
  <c r="I26" i="1"/>
  <c r="F26" i="1"/>
  <c r="H26" i="1" s="1"/>
  <c r="E26" i="1"/>
  <c r="G26" i="1" s="1"/>
  <c r="D26" i="1"/>
  <c r="C26" i="1"/>
  <c r="M25" i="1"/>
  <c r="L25" i="1"/>
  <c r="N25" i="1" s="1"/>
  <c r="K25" i="1"/>
  <c r="J25" i="1"/>
  <c r="I25" i="1"/>
  <c r="F25" i="1"/>
  <c r="H25" i="1" s="1"/>
  <c r="E25" i="1"/>
  <c r="G25" i="1" s="1"/>
  <c r="D25" i="1"/>
  <c r="C25" i="1"/>
  <c r="L24" i="1"/>
  <c r="N24" i="1" s="1"/>
  <c r="K24" i="1"/>
  <c r="M24" i="1" s="1"/>
  <c r="J24" i="1"/>
  <c r="I24" i="1"/>
  <c r="F24" i="1"/>
  <c r="H24" i="1" s="1"/>
  <c r="E24" i="1"/>
  <c r="G24" i="1" s="1"/>
  <c r="D24" i="1"/>
  <c r="C24" i="1"/>
  <c r="M23" i="1"/>
  <c r="L23" i="1"/>
  <c r="N23" i="1" s="1"/>
  <c r="K23" i="1"/>
  <c r="J23" i="1"/>
  <c r="I23" i="1"/>
  <c r="F23" i="1"/>
  <c r="H23" i="1" s="1"/>
  <c r="E23" i="1"/>
  <c r="G23" i="1" s="1"/>
  <c r="D23" i="1"/>
  <c r="C23" i="1"/>
  <c r="L22" i="1"/>
  <c r="N22" i="1" s="1"/>
  <c r="K22" i="1"/>
  <c r="M22" i="1" s="1"/>
  <c r="J22" i="1"/>
  <c r="I22" i="1"/>
  <c r="F22" i="1"/>
  <c r="H22" i="1" s="1"/>
  <c r="E22" i="1"/>
  <c r="G22" i="1" s="1"/>
  <c r="D22" i="1"/>
  <c r="C22" i="1"/>
  <c r="M21" i="1"/>
  <c r="L21" i="1"/>
  <c r="N21" i="1" s="1"/>
  <c r="K21" i="1"/>
  <c r="J21" i="1"/>
  <c r="I21" i="1"/>
  <c r="F21" i="1"/>
  <c r="H21" i="1" s="1"/>
  <c r="E21" i="1"/>
  <c r="G21" i="1" s="1"/>
  <c r="D21" i="1"/>
  <c r="C21" i="1"/>
  <c r="L20" i="1"/>
  <c r="N20" i="1" s="1"/>
  <c r="K20" i="1"/>
  <c r="M20" i="1" s="1"/>
  <c r="J20" i="1"/>
  <c r="I20" i="1"/>
  <c r="F20" i="1"/>
  <c r="H20" i="1" s="1"/>
  <c r="E20" i="1"/>
  <c r="G20" i="1" s="1"/>
  <c r="D20" i="1"/>
  <c r="C20" i="1"/>
  <c r="M19" i="1"/>
  <c r="L19" i="1"/>
  <c r="N19" i="1" s="1"/>
  <c r="K19" i="1"/>
  <c r="J19" i="1"/>
  <c r="I19" i="1"/>
  <c r="F19" i="1"/>
  <c r="H19" i="1" s="1"/>
  <c r="E19" i="1"/>
  <c r="G19" i="1" s="1"/>
  <c r="D19" i="1"/>
  <c r="C19" i="1"/>
  <c r="L18" i="1"/>
  <c r="N18" i="1" s="1"/>
  <c r="K18" i="1"/>
  <c r="M18" i="1" s="1"/>
  <c r="J18" i="1"/>
  <c r="I18" i="1"/>
  <c r="F18" i="1"/>
  <c r="H18" i="1" s="1"/>
  <c r="E18" i="1"/>
  <c r="G18" i="1" s="1"/>
  <c r="D18" i="1"/>
  <c r="C18" i="1"/>
  <c r="M17" i="1"/>
  <c r="L17" i="1"/>
  <c r="N17" i="1" s="1"/>
  <c r="K17" i="1"/>
  <c r="J17" i="1"/>
  <c r="I17" i="1"/>
  <c r="F17" i="1"/>
  <c r="H17" i="1" s="1"/>
  <c r="E17" i="1"/>
  <c r="G17" i="1" s="1"/>
  <c r="D17" i="1"/>
  <c r="C17" i="1"/>
  <c r="L16" i="1"/>
  <c r="N16" i="1" s="1"/>
  <c r="K16" i="1"/>
  <c r="M16" i="1" s="1"/>
  <c r="J16" i="1"/>
  <c r="I16" i="1"/>
  <c r="F16" i="1"/>
  <c r="H16" i="1" s="1"/>
  <c r="E16" i="1"/>
  <c r="G16" i="1" s="1"/>
  <c r="D16" i="1"/>
  <c r="C16" i="1"/>
  <c r="M15" i="1"/>
  <c r="L15" i="1"/>
  <c r="N15" i="1" s="1"/>
  <c r="K15" i="1"/>
  <c r="J15" i="1"/>
  <c r="I15" i="1"/>
  <c r="F15" i="1"/>
  <c r="H15" i="1" s="1"/>
  <c r="E15" i="1"/>
  <c r="G15" i="1" s="1"/>
  <c r="D15" i="1"/>
  <c r="C15" i="1"/>
  <c r="L14" i="1"/>
  <c r="N14" i="1" s="1"/>
  <c r="K14" i="1"/>
  <c r="M14" i="1" s="1"/>
  <c r="J14" i="1"/>
  <c r="I14" i="1"/>
  <c r="F14" i="1"/>
  <c r="H14" i="1" s="1"/>
  <c r="E14" i="1"/>
  <c r="G14" i="1" s="1"/>
  <c r="D14" i="1"/>
  <c r="C14" i="1"/>
  <c r="M13" i="1"/>
  <c r="L13" i="1"/>
  <c r="L69" i="1" s="1"/>
  <c r="K13" i="1"/>
  <c r="K69" i="1" s="1"/>
  <c r="J13" i="1"/>
  <c r="J69" i="1" s="1"/>
  <c r="J7" i="1" s="1"/>
  <c r="I13" i="1"/>
  <c r="F13" i="1"/>
  <c r="F69" i="1" s="1"/>
  <c r="E13" i="1"/>
  <c r="E69" i="1" s="1"/>
  <c r="D13" i="1"/>
  <c r="C13" i="1"/>
  <c r="L12" i="1"/>
  <c r="N12" i="1" s="1"/>
  <c r="K12" i="1"/>
  <c r="M12" i="1" s="1"/>
  <c r="J12" i="1"/>
  <c r="I12" i="1"/>
  <c r="I11" i="1" s="1"/>
  <c r="F12" i="1"/>
  <c r="H12" i="1" s="1"/>
  <c r="E12" i="1"/>
  <c r="G12" i="1" s="1"/>
  <c r="D12" i="1"/>
  <c r="C12" i="1"/>
  <c r="L11" i="1"/>
  <c r="L9" i="1" s="1"/>
  <c r="K11" i="1"/>
  <c r="J11" i="1"/>
  <c r="F11" i="1"/>
  <c r="H11" i="1" s="1"/>
  <c r="E11" i="1"/>
  <c r="D11" i="1"/>
  <c r="C11" i="1"/>
  <c r="J9" i="1"/>
  <c r="J6" i="1" s="1"/>
  <c r="F9" i="1"/>
  <c r="D7" i="1"/>
  <c r="I41" i="1" l="1"/>
  <c r="M86" i="1"/>
  <c r="C9" i="1"/>
  <c r="C6" i="1" s="1"/>
  <c r="C41" i="1"/>
  <c r="G80" i="1"/>
  <c r="K7" i="1"/>
  <c r="M7" i="1" s="1"/>
  <c r="M69" i="1"/>
  <c r="D9" i="1"/>
  <c r="M60" i="1"/>
  <c r="K41" i="1"/>
  <c r="K93" i="1"/>
  <c r="M93" i="1" s="1"/>
  <c r="M94" i="1"/>
  <c r="N9" i="1"/>
  <c r="L6" i="1"/>
  <c r="N6" i="1" s="1"/>
  <c r="D41" i="1"/>
  <c r="H41" i="1" s="1"/>
  <c r="E9" i="1"/>
  <c r="H69" i="1"/>
  <c r="F7" i="1"/>
  <c r="H7" i="1" s="1"/>
  <c r="M35" i="1"/>
  <c r="L41" i="1"/>
  <c r="N41" i="1" s="1"/>
  <c r="N60" i="1"/>
  <c r="D70" i="1"/>
  <c r="H74" i="1"/>
  <c r="G69" i="1"/>
  <c r="E7" i="1"/>
  <c r="G7" i="1" s="1"/>
  <c r="M11" i="1"/>
  <c r="E70" i="1"/>
  <c r="G70" i="1" s="1"/>
  <c r="G74" i="1"/>
  <c r="H80" i="1"/>
  <c r="G86" i="1"/>
  <c r="K70" i="1"/>
  <c r="E93" i="1"/>
  <c r="G93" i="1" s="1"/>
  <c r="G94" i="1"/>
  <c r="H70" i="1"/>
  <c r="M71" i="1"/>
  <c r="M74" i="1"/>
  <c r="F93" i="1"/>
  <c r="H94" i="1"/>
  <c r="L7" i="1"/>
  <c r="N7" i="1" s="1"/>
  <c r="N69" i="1"/>
  <c r="G35" i="1"/>
  <c r="E64" i="1"/>
  <c r="G64" i="1" s="1"/>
  <c r="N11" i="1"/>
  <c r="N13" i="1"/>
  <c r="N36" i="1"/>
  <c r="M89" i="1"/>
  <c r="H95" i="1"/>
  <c r="I71" i="1"/>
  <c r="G11" i="1"/>
  <c r="G13" i="1"/>
  <c r="G36" i="1"/>
  <c r="G44" i="1"/>
  <c r="G46" i="1"/>
  <c r="G62" i="1"/>
  <c r="G76" i="1"/>
  <c r="G81" i="1"/>
  <c r="G83" i="1"/>
  <c r="G87" i="1"/>
  <c r="M96" i="1"/>
  <c r="M101" i="1"/>
  <c r="E72" i="1"/>
  <c r="G72" i="1" s="1"/>
  <c r="I80" i="1"/>
  <c r="M80" i="1" s="1"/>
  <c r="H13" i="1"/>
  <c r="M61" i="1"/>
  <c r="E71" i="1"/>
  <c r="G71" i="1" s="1"/>
  <c r="N61" i="1"/>
  <c r="F6" i="1" l="1"/>
  <c r="H93" i="1"/>
  <c r="G9" i="1"/>
  <c r="E6" i="1"/>
  <c r="G6" i="1" s="1"/>
  <c r="H9" i="1"/>
  <c r="D6" i="1"/>
  <c r="I70" i="1"/>
  <c r="I9" i="1" s="1"/>
  <c r="I6" i="1" s="1"/>
  <c r="M70" i="1"/>
  <c r="E41" i="1"/>
  <c r="G41" i="1" s="1"/>
  <c r="K9" i="1"/>
  <c r="M41" i="1"/>
  <c r="M9" i="1" l="1"/>
  <c r="K6" i="1"/>
  <c r="M6" i="1" s="1"/>
  <c r="H6" i="1"/>
</calcChain>
</file>

<file path=xl/sharedStrings.xml><?xml version="1.0" encoding="utf-8"?>
<sst xmlns="http://schemas.openxmlformats.org/spreadsheetml/2006/main" count="236" uniqueCount="181">
  <si>
    <t>Сведения о получателях пенсии на 31 декабря 2022 года</t>
  </si>
  <si>
    <t>По республике</t>
  </si>
  <si>
    <t>Код стро-ки</t>
  </si>
  <si>
    <t>Численность пен-сионеров, состоя-щих на учете в органах Социаль-ного Фонда (чел.)</t>
  </si>
  <si>
    <t>Общая сумма назначенных месячных пенсий всем пенсионерам  (по гр. 1 в сомах)</t>
  </si>
  <si>
    <t>Средний размер назначенных месячных пенсий (сом) (гр.3/гр.1)</t>
  </si>
  <si>
    <t>Пенсионеры, пенсия которым назначена в отчетном году</t>
  </si>
  <si>
    <t>Численность пенсионеров (человек)</t>
  </si>
  <si>
    <t>Сумма назначенных месячных пенсий (сом)</t>
  </si>
  <si>
    <t>Средний размер месячных пенсий (сом) (гр.9/гр.7)</t>
  </si>
  <si>
    <t>всего</t>
  </si>
  <si>
    <t>в т.ч.                   женщин</t>
  </si>
  <si>
    <t>в т.ч. женщин</t>
  </si>
  <si>
    <t>в т.ч. жен-щин</t>
  </si>
  <si>
    <t>А</t>
  </si>
  <si>
    <t>Б</t>
  </si>
  <si>
    <t>Всего пенсионеров (строки 02 + 40)</t>
  </si>
  <si>
    <t>01</t>
  </si>
  <si>
    <t>из строки 01 проживающие в сельской местности (строки 31+36+39+50)</t>
  </si>
  <si>
    <t>1-1</t>
  </si>
  <si>
    <t>1.  ПО ЗАКОНУ О ГОСУДАРСТВЕННОМ ПЕНСИОННОМ СОЦИАЛЬНОМ СТРАХОВАНИИ</t>
  </si>
  <si>
    <t>Всего пенсионеров     (строки 03+32+37)</t>
  </si>
  <si>
    <t>02</t>
  </si>
  <si>
    <t xml:space="preserve">            в том числе :</t>
  </si>
  <si>
    <t>1. Всего по возрасту (сумма строк 04+ 05+ 06+ 07+ 08+ 09+10+11+ 12+-13+14)</t>
  </si>
  <si>
    <t>03</t>
  </si>
  <si>
    <t xml:space="preserve">           до 1500 сомов</t>
  </si>
  <si>
    <t>04</t>
  </si>
  <si>
    <t>в том числе, прожив. в сельск. мест.</t>
  </si>
  <si>
    <t>04-1</t>
  </si>
  <si>
    <t xml:space="preserve">      от 1501 до 2000 сомов </t>
  </si>
  <si>
    <t>05</t>
  </si>
  <si>
    <t>05-1</t>
  </si>
  <si>
    <t xml:space="preserve">      от 2001 до 3000 сомов</t>
  </si>
  <si>
    <t>06</t>
  </si>
  <si>
    <t>06-1</t>
  </si>
  <si>
    <t xml:space="preserve">      от 3001 до 4000 сомов</t>
  </si>
  <si>
    <t>07</t>
  </si>
  <si>
    <t>07-1</t>
  </si>
  <si>
    <t xml:space="preserve">    от 4001 до 5000 сомов</t>
  </si>
  <si>
    <t>08</t>
  </si>
  <si>
    <t>08-1</t>
  </si>
  <si>
    <t xml:space="preserve">    от 5001 до 10000 сомов</t>
  </si>
  <si>
    <t>09</t>
  </si>
  <si>
    <t>09-1</t>
  </si>
  <si>
    <t xml:space="preserve">   от 10001 до 15000 сомов</t>
  </si>
  <si>
    <t>10</t>
  </si>
  <si>
    <t>10-1</t>
  </si>
  <si>
    <t xml:space="preserve">   от 15001 до 20000 сомов</t>
  </si>
  <si>
    <t>11</t>
  </si>
  <si>
    <t>11-1</t>
  </si>
  <si>
    <t xml:space="preserve">  от 20001 до 30000 сомов</t>
  </si>
  <si>
    <t>12</t>
  </si>
  <si>
    <t>12-1</t>
  </si>
  <si>
    <t xml:space="preserve">    от 30001 до 50000 сомов</t>
  </si>
  <si>
    <t>13</t>
  </si>
  <si>
    <t>13-1</t>
  </si>
  <si>
    <t xml:space="preserve">        свыше 50001  сомов</t>
  </si>
  <si>
    <t>14-1</t>
  </si>
  <si>
    <t xml:space="preserve">                 из строки 03:</t>
  </si>
  <si>
    <t xml:space="preserve">    Досрочная пенсия: (строки 15-1+15-2)</t>
  </si>
  <si>
    <t>15</t>
  </si>
  <si>
    <t>в том числе:   без снижения размера пенсии</t>
  </si>
  <si>
    <t>15-1</t>
  </si>
  <si>
    <t xml:space="preserve">                       со снижением размера пенсии</t>
  </si>
  <si>
    <t>15-2</t>
  </si>
  <si>
    <t xml:space="preserve"> Всего лиц, проживающие в домах интернатах для престарелых и отбывающих наказание в исправительных учреждениях  </t>
  </si>
  <si>
    <t>16</t>
  </si>
  <si>
    <t xml:space="preserve">     в том числе,  проживающие в домах интернатах для престарелых и отбывающих наказание в исправительных учреждениях, у которых размеры пенсии менее 2000 сомов  из строк 04 и 05</t>
  </si>
  <si>
    <t>16-1</t>
  </si>
  <si>
    <t>Получателей пенсии при неполном                                           страховом стаже</t>
  </si>
  <si>
    <t>17</t>
  </si>
  <si>
    <t>1). Получатели пенсий на льготных условиях -всего (строки 19+ 20+21+ 22+23+24+25+26+27+28+29)</t>
  </si>
  <si>
    <t>18</t>
  </si>
  <si>
    <t>в том числе : Досрочная пенсия без снижения размера (строки 19-1+20-1+24-1)</t>
  </si>
  <si>
    <t>18-1</t>
  </si>
  <si>
    <t>Досрочная пенсия со снижением размера пенсии (строки 19-2+20-2+24-2)</t>
  </si>
  <si>
    <t>18-2</t>
  </si>
  <si>
    <t xml:space="preserve"> по Списку № 1 </t>
  </si>
  <si>
    <t>19</t>
  </si>
  <si>
    <t>в том числе :   досрочная пенсия без снижения размера пенсии</t>
  </si>
  <si>
    <t>19-1</t>
  </si>
  <si>
    <t>досрочная пенсия со снижением размера пенсии</t>
  </si>
  <si>
    <t>19-2</t>
  </si>
  <si>
    <t xml:space="preserve"> участники ликвидации катастрофы на ЧАЭС (строки 20-1+20-2)</t>
  </si>
  <si>
    <t>20</t>
  </si>
  <si>
    <t>20-1</t>
  </si>
  <si>
    <t xml:space="preserve">                     досрочная пенсия со снижением размера пенсии</t>
  </si>
  <si>
    <t>20-2</t>
  </si>
  <si>
    <t>лилипуты и диспропорциональные карлики</t>
  </si>
  <si>
    <t>21</t>
  </si>
  <si>
    <t xml:space="preserve">работающие в высокогорных районах </t>
  </si>
  <si>
    <t>22</t>
  </si>
  <si>
    <t>в том числе матери, имеющие 3-х и более детей</t>
  </si>
  <si>
    <t>22-1</t>
  </si>
  <si>
    <t xml:space="preserve">работающие в отдаленных районах </t>
  </si>
  <si>
    <t>23</t>
  </si>
  <si>
    <t xml:space="preserve">многодетные матери и матери инвалидов с детства </t>
  </si>
  <si>
    <t>24</t>
  </si>
  <si>
    <t>24-1</t>
  </si>
  <si>
    <t>24-2</t>
  </si>
  <si>
    <t xml:space="preserve">лица, высвобождаемые по сокращению численности штата в связи с реорганизацией предприятия </t>
  </si>
  <si>
    <t xml:space="preserve">Получатели пенсий по Списку №2 из капитализированных средств </t>
  </si>
  <si>
    <t>Пенсионеры, по Списку №2 получающие пенсии по программе «ПЕСАК» ( пост Прав. Кыргызской Республики № 827)</t>
  </si>
  <si>
    <t>Пенсионеры, по Списку №2 получающие   вторую страховую часть пенсии (строки 28-1+28-2 + 28-3)</t>
  </si>
  <si>
    <t xml:space="preserve">в том числе:   размеры второй страховой части пенсии до 400 сомов </t>
  </si>
  <si>
    <t>28-1</t>
  </si>
  <si>
    <t xml:space="preserve">                    размеры второй страховой части  пенсии с 401 до 600 сомов </t>
  </si>
  <si>
    <t>28-2</t>
  </si>
  <si>
    <t xml:space="preserve">                    размеры второй страховой части пенсии свыше 601 сомов</t>
  </si>
  <si>
    <t>28-3</t>
  </si>
  <si>
    <t>Пенсионеры, получающие пенсии за особые условия труда (строки 29-1+29-2+29-3)</t>
  </si>
  <si>
    <t xml:space="preserve">       - артисты  </t>
  </si>
  <si>
    <t>29-1</t>
  </si>
  <si>
    <t xml:space="preserve">       - летно-испытательный состав</t>
  </si>
  <si>
    <t>29-2</t>
  </si>
  <si>
    <t xml:space="preserve"> - летно-испытательный состав из числа работников ОАО"Кыргызстан аба жолдору"</t>
  </si>
  <si>
    <t>29-3</t>
  </si>
  <si>
    <t>2) Пенсионеры, получающие пенсии за   особые заслуги перед К Р</t>
  </si>
  <si>
    <t>30</t>
  </si>
  <si>
    <r>
      <t xml:space="preserve"> </t>
    </r>
    <r>
      <rPr>
        <b/>
        <sz val="8"/>
        <rFont val="Kyrghyz Times"/>
      </rPr>
      <t xml:space="preserve"> Из строки 03: </t>
    </r>
    <r>
      <rPr>
        <sz val="8"/>
        <rFont val="Kyrghyz Times"/>
      </rPr>
      <t xml:space="preserve">  проживающие в сельской местности</t>
    </r>
  </si>
  <si>
    <t>31</t>
  </si>
  <si>
    <t>2.  Всего пенсионеров по инвалидности (строки 33+35)</t>
  </si>
  <si>
    <t>32</t>
  </si>
  <si>
    <t>из них получающие пенсии:                                                                                                                                                                                                                                                                       по I группе  (строки 33-1+35-1)</t>
  </si>
  <si>
    <t>32-1</t>
  </si>
  <si>
    <t>по II группе(строки 33-2+35-2)</t>
  </si>
  <si>
    <t>32-2</t>
  </si>
  <si>
    <t>по III группе (строки 33-3+35-3)</t>
  </si>
  <si>
    <t>32-3</t>
  </si>
  <si>
    <t>1).Пенсионеры по инвалидности  вслед-ствие  трудового увечья или профес-сионального   заболевания (строки 33-1+ 33-2+33-3)</t>
  </si>
  <si>
    <t>33</t>
  </si>
  <si>
    <t xml:space="preserve"> в том числе:         I группы</t>
  </si>
  <si>
    <t>33-1</t>
  </si>
  <si>
    <t xml:space="preserve">                                II группы</t>
  </si>
  <si>
    <t>33-2</t>
  </si>
  <si>
    <t xml:space="preserve">                                III группы</t>
  </si>
  <si>
    <t>33-3</t>
  </si>
  <si>
    <t>из строки 32:    в том числе:</t>
  </si>
  <si>
    <t xml:space="preserve"> - пенсионеры, ставшие инвалидами вследствие катастрофы на  ЧАЭС </t>
  </si>
  <si>
    <t>34</t>
  </si>
  <si>
    <t>2).Пенсионеры по инвалидности вследствие общего заболевания (строки 35-1+35-2+35-3)</t>
  </si>
  <si>
    <t>35-1</t>
  </si>
  <si>
    <t>35-2</t>
  </si>
  <si>
    <t>35-3</t>
  </si>
  <si>
    <r>
      <t>Из строк 32:</t>
    </r>
    <r>
      <rPr>
        <sz val="8"/>
        <rFont val="Kyrghyz Times"/>
      </rPr>
      <t xml:space="preserve">  проживающие в сельской местности</t>
    </r>
  </si>
  <si>
    <t xml:space="preserve">3. Получатели пенсий по случаю потери кормильца (семьи) - всего </t>
  </si>
  <si>
    <t>Число иждивенцев получающих пенсию по потере кормильца  (человек)</t>
  </si>
  <si>
    <t>х</t>
  </si>
  <si>
    <t xml:space="preserve"> в том числе:       на 1-го иждивенца  </t>
  </si>
  <si>
    <t>38-1</t>
  </si>
  <si>
    <t xml:space="preserve">                              на 2-х иждивенцев</t>
  </si>
  <si>
    <t>38-2</t>
  </si>
  <si>
    <t xml:space="preserve">                               на 3-х иждивенцев</t>
  </si>
  <si>
    <t>38-3</t>
  </si>
  <si>
    <t xml:space="preserve">                              на 4-х и более  иждивенцев</t>
  </si>
  <si>
    <t>38-4</t>
  </si>
  <si>
    <r>
      <t xml:space="preserve"> </t>
    </r>
    <r>
      <rPr>
        <b/>
        <sz val="8"/>
        <rFont val="Kyrghyz Times"/>
      </rPr>
      <t xml:space="preserve"> Из строки 37:   </t>
    </r>
    <r>
      <rPr>
        <sz val="8"/>
        <rFont val="Kyrghyz Times"/>
      </rPr>
      <t>проживающие в сельской местности</t>
    </r>
  </si>
  <si>
    <t>II.  ПО ЗАКОНУ О ПЕНСИОННОМ ОБЕСПЕЧЕНИИ ВОЕННОСЛУЖАЩИХ</t>
  </si>
  <si>
    <t xml:space="preserve">Пенсионеры военнослужащие и их семьи,  получающие пенсии  в органах Социального фонда   (строки 41+47+48)  </t>
  </si>
  <si>
    <t xml:space="preserve">1. Пенсионеры по инвалидности из числа военнослужащих (строки 41-1+41-2+41-3)  </t>
  </si>
  <si>
    <t xml:space="preserve"> в том числе:              I группы</t>
  </si>
  <si>
    <t>41-1</t>
  </si>
  <si>
    <t>41-2</t>
  </si>
  <si>
    <t>41-3</t>
  </si>
  <si>
    <t xml:space="preserve">  Из строки 41:</t>
  </si>
  <si>
    <t xml:space="preserve">  - инвалиды ВОВ (строки 42-1+42-2+42-3)  </t>
  </si>
  <si>
    <t>в том числе :                   I группы</t>
  </si>
  <si>
    <t>42-1</t>
  </si>
  <si>
    <t>II группы</t>
  </si>
  <si>
    <t>42-2</t>
  </si>
  <si>
    <t>III группы</t>
  </si>
  <si>
    <t>42-3</t>
  </si>
  <si>
    <t xml:space="preserve">  афганцы</t>
  </si>
  <si>
    <t>другие военнослужащие из числа солдат и матросов срочной службы, ставщие инвалидами</t>
  </si>
  <si>
    <t xml:space="preserve">  другие приравненные к инвалидам ВОВ</t>
  </si>
  <si>
    <t xml:space="preserve"> военнослужащие, ставшие  инвалидами вследствие катастрофы  на ЧАЭС</t>
  </si>
  <si>
    <t>2.  Пенсионеры, получающие пенсии за особые заслуги</t>
  </si>
  <si>
    <t xml:space="preserve">3. Пенсионеры по случаю потери  кормиль-ца из числа военнослужащих -семьи (всего) </t>
  </si>
  <si>
    <t>Число иждивенцев получающих пенсию по потере кормильца военнослужащих</t>
  </si>
  <si>
    <t xml:space="preserve"> Из строки 40:   проживающие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</si>
</sst>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sz val="12"/>
      <name val="Kyrghyz Times"/>
    </font>
    <font>
      <sz val="8"/>
      <name val="Kyrghyz Times"/>
    </font>
    <font>
      <b/>
      <sz val="8"/>
      <name val="Kyrghyz Time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1" xfId="0" applyFont="1" applyBorder="1" applyAlignment="1">
      <alignment vertical="center"/>
    </xf>
    <xf numFmtId="49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top" wrapText="1"/>
    </xf>
    <xf numFmtId="1" fontId="2" fillId="0" borderId="11" xfId="0" applyNumberFormat="1" applyFont="1" applyBorder="1" applyAlignment="1">
      <alignment horizontal="center" vertical="center"/>
    </xf>
    <xf numFmtId="0" fontId="3" fillId="0" borderId="11" xfId="0" applyFont="1" applyBorder="1"/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wrapText="1"/>
    </xf>
    <xf numFmtId="0" fontId="2" fillId="0" borderId="11" xfId="0" applyFont="1" applyBorder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4;&#1062;-94%20&#1056;&#1077;&#1089;&#1087;&#1091;&#1073;&#1083;&#1080;&#1082;&#1072;%20&#1079;&#1072;%202022%20&#1075;.&#1086;&#1082;&#1086;&#1085;&#1095;&#1072;&#1090;&#1077;&#1083;&#1100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г.Бишкек "/>
      <sheetName val=" Чуй. обл. "/>
      <sheetName val=" Иссык-Куль. обл. "/>
      <sheetName val="Нарын. обл."/>
      <sheetName val="Ош. обл."/>
      <sheetName val="Талас.обл."/>
      <sheetName val="Баткен. обл."/>
      <sheetName val="Джалал-Абад. обл."/>
      <sheetName val="г. Ош"/>
      <sheetName val="СОЦ-94. Республика "/>
    </sheetNames>
    <sheetDataSet>
      <sheetData sheetId="0">
        <row r="12">
          <cell r="C12">
            <v>422</v>
          </cell>
          <cell r="D12">
            <v>224</v>
          </cell>
          <cell r="E12">
            <v>461724</v>
          </cell>
          <cell r="F12">
            <v>261989</v>
          </cell>
          <cell r="I12">
            <v>213</v>
          </cell>
          <cell r="J12">
            <v>122</v>
          </cell>
          <cell r="K12">
            <v>228036</v>
          </cell>
          <cell r="L12">
            <v>144847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497</v>
          </cell>
          <cell r="D14">
            <v>328</v>
          </cell>
          <cell r="E14">
            <v>891017</v>
          </cell>
          <cell r="F14">
            <v>590186.57000000007</v>
          </cell>
          <cell r="I14">
            <v>224</v>
          </cell>
          <cell r="J14">
            <v>144</v>
          </cell>
          <cell r="K14">
            <v>405845</v>
          </cell>
          <cell r="L14">
            <v>258592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2408</v>
          </cell>
          <cell r="D16">
            <v>1742</v>
          </cell>
          <cell r="E16">
            <v>6165687</v>
          </cell>
          <cell r="F16">
            <v>4459810</v>
          </cell>
          <cell r="I16">
            <v>848</v>
          </cell>
          <cell r="J16">
            <v>614</v>
          </cell>
          <cell r="K16">
            <v>2162858</v>
          </cell>
          <cell r="L16">
            <v>1567768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4519</v>
          </cell>
          <cell r="D18">
            <v>3448</v>
          </cell>
          <cell r="E18">
            <v>16073645</v>
          </cell>
          <cell r="F18">
            <v>12287887.27</v>
          </cell>
          <cell r="I18">
            <v>1235</v>
          </cell>
          <cell r="J18">
            <v>945</v>
          </cell>
          <cell r="K18">
            <v>4375575</v>
          </cell>
          <cell r="L18">
            <v>3363212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7208</v>
          </cell>
          <cell r="D20">
            <v>5776</v>
          </cell>
          <cell r="E20">
            <v>32629344.75</v>
          </cell>
          <cell r="F20">
            <v>26143769</v>
          </cell>
          <cell r="I20">
            <v>987</v>
          </cell>
          <cell r="J20">
            <v>698</v>
          </cell>
          <cell r="K20">
            <v>4389300</v>
          </cell>
          <cell r="L20">
            <v>3076887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30052</v>
          </cell>
          <cell r="D22">
            <v>23538</v>
          </cell>
          <cell r="E22">
            <v>227674362.63</v>
          </cell>
          <cell r="F22">
            <v>179475219</v>
          </cell>
          <cell r="I22">
            <v>1820</v>
          </cell>
          <cell r="J22">
            <v>1194</v>
          </cell>
          <cell r="K22">
            <v>12718532</v>
          </cell>
          <cell r="L22">
            <v>8355966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22840</v>
          </cell>
          <cell r="D24">
            <v>18038</v>
          </cell>
          <cell r="E24">
            <v>276273590</v>
          </cell>
          <cell r="F24">
            <v>217522573</v>
          </cell>
          <cell r="I24">
            <v>432</v>
          </cell>
          <cell r="J24">
            <v>211</v>
          </cell>
          <cell r="K24">
            <v>5099011</v>
          </cell>
          <cell r="L24">
            <v>2481147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6672</v>
          </cell>
          <cell r="D26">
            <v>4422</v>
          </cell>
          <cell r="E26">
            <v>113420041</v>
          </cell>
          <cell r="F26">
            <v>74883516</v>
          </cell>
          <cell r="I26">
            <v>142</v>
          </cell>
          <cell r="J26">
            <v>57</v>
          </cell>
          <cell r="K26">
            <v>2470152</v>
          </cell>
          <cell r="L26">
            <v>981175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3282</v>
          </cell>
          <cell r="D28">
            <v>1769</v>
          </cell>
          <cell r="E28">
            <v>77124222</v>
          </cell>
          <cell r="F28">
            <v>41110689</v>
          </cell>
          <cell r="I28">
            <v>55</v>
          </cell>
          <cell r="J28">
            <v>19</v>
          </cell>
          <cell r="K28">
            <v>1303260</v>
          </cell>
          <cell r="L28">
            <v>449762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926</v>
          </cell>
          <cell r="D30">
            <v>367</v>
          </cell>
          <cell r="E30">
            <v>33756098</v>
          </cell>
          <cell r="F30">
            <v>13247003</v>
          </cell>
          <cell r="I30">
            <v>12</v>
          </cell>
          <cell r="J30">
            <v>5</v>
          </cell>
          <cell r="K30">
            <v>467715</v>
          </cell>
          <cell r="L30">
            <v>181364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259</v>
          </cell>
          <cell r="D32">
            <v>88</v>
          </cell>
          <cell r="E32">
            <v>18290153</v>
          </cell>
          <cell r="F32">
            <v>6363193</v>
          </cell>
          <cell r="I32">
            <v>8</v>
          </cell>
          <cell r="J32">
            <v>2</v>
          </cell>
          <cell r="K32">
            <v>486324</v>
          </cell>
          <cell r="L32">
            <v>111417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3088</v>
          </cell>
          <cell r="D36">
            <v>2141</v>
          </cell>
          <cell r="E36">
            <v>29468532</v>
          </cell>
          <cell r="F36">
            <v>17921873</v>
          </cell>
          <cell r="I36">
            <v>1158</v>
          </cell>
          <cell r="J36">
            <v>801</v>
          </cell>
          <cell r="K36">
            <v>10566250</v>
          </cell>
          <cell r="L36">
            <v>6415250</v>
          </cell>
        </row>
        <row r="37">
          <cell r="C37">
            <v>294</v>
          </cell>
          <cell r="D37">
            <v>182</v>
          </cell>
          <cell r="E37">
            <v>1259211</v>
          </cell>
          <cell r="F37">
            <v>739988</v>
          </cell>
          <cell r="I37">
            <v>148</v>
          </cell>
          <cell r="J37">
            <v>93</v>
          </cell>
          <cell r="K37">
            <v>576986</v>
          </cell>
          <cell r="L37">
            <v>347436</v>
          </cell>
        </row>
        <row r="38">
          <cell r="C38">
            <v>163</v>
          </cell>
          <cell r="D38">
            <v>69</v>
          </cell>
          <cell r="E38">
            <v>1022379</v>
          </cell>
          <cell r="F38">
            <v>469127</v>
          </cell>
          <cell r="I38">
            <v>2</v>
          </cell>
          <cell r="J38">
            <v>0</v>
          </cell>
          <cell r="K38">
            <v>4862</v>
          </cell>
          <cell r="L38">
            <v>0</v>
          </cell>
        </row>
        <row r="39">
          <cell r="C39">
            <v>17</v>
          </cell>
          <cell r="D39">
            <v>5</v>
          </cell>
          <cell r="E39">
            <v>14995</v>
          </cell>
          <cell r="F39">
            <v>4325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12326</v>
          </cell>
          <cell r="D40">
            <v>8499</v>
          </cell>
          <cell r="E40">
            <v>50032283</v>
          </cell>
          <cell r="F40">
            <v>33844372</v>
          </cell>
          <cell r="I40">
            <v>2291</v>
          </cell>
          <cell r="J40">
            <v>1460</v>
          </cell>
          <cell r="K40">
            <v>7542256</v>
          </cell>
          <cell r="L40">
            <v>4261928</v>
          </cell>
        </row>
        <row r="44">
          <cell r="C44">
            <v>209</v>
          </cell>
          <cell r="D44">
            <v>96</v>
          </cell>
          <cell r="E44">
            <v>2184270</v>
          </cell>
          <cell r="F44">
            <v>753579</v>
          </cell>
          <cell r="I44">
            <v>26</v>
          </cell>
          <cell r="J44">
            <v>15</v>
          </cell>
          <cell r="K44">
            <v>206700</v>
          </cell>
          <cell r="L44">
            <v>400853</v>
          </cell>
        </row>
        <row r="45">
          <cell r="C45">
            <v>60</v>
          </cell>
          <cell r="D45">
            <v>33</v>
          </cell>
          <cell r="E45">
            <v>739696</v>
          </cell>
          <cell r="F45">
            <v>302537</v>
          </cell>
          <cell r="I45">
            <v>12</v>
          </cell>
          <cell r="J45">
            <v>8</v>
          </cell>
          <cell r="K45">
            <v>87893</v>
          </cell>
          <cell r="L45">
            <v>363003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12</v>
          </cell>
          <cell r="D47">
            <v>1</v>
          </cell>
          <cell r="E47">
            <v>159442</v>
          </cell>
          <cell r="F47">
            <v>10569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11624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124</v>
          </cell>
          <cell r="D51">
            <v>90</v>
          </cell>
          <cell r="E51">
            <v>857569</v>
          </cell>
          <cell r="F51">
            <v>617009</v>
          </cell>
          <cell r="I51">
            <v>14</v>
          </cell>
          <cell r="J51">
            <v>7</v>
          </cell>
          <cell r="K51">
            <v>87382</v>
          </cell>
          <cell r="L51">
            <v>41701</v>
          </cell>
        </row>
        <row r="52">
          <cell r="C52">
            <v>50</v>
          </cell>
          <cell r="D52">
            <v>50</v>
          </cell>
          <cell r="E52">
            <v>331002</v>
          </cell>
          <cell r="F52">
            <v>331002</v>
          </cell>
          <cell r="I52">
            <v>4</v>
          </cell>
          <cell r="J52">
            <v>4</v>
          </cell>
          <cell r="K52">
            <v>22256</v>
          </cell>
          <cell r="L52">
            <v>22256</v>
          </cell>
        </row>
        <row r="53">
          <cell r="C53">
            <v>20</v>
          </cell>
          <cell r="D53">
            <v>10</v>
          </cell>
          <cell r="E53">
            <v>88276</v>
          </cell>
          <cell r="F53">
            <v>40596</v>
          </cell>
          <cell r="I53">
            <v>6</v>
          </cell>
          <cell r="J53">
            <v>3</v>
          </cell>
          <cell r="K53">
            <v>26786</v>
          </cell>
          <cell r="L53">
            <v>11733</v>
          </cell>
        </row>
        <row r="54">
          <cell r="C54">
            <v>884</v>
          </cell>
          <cell r="D54">
            <v>884</v>
          </cell>
          <cell r="E54">
            <v>4629623</v>
          </cell>
          <cell r="F54">
            <v>4629623</v>
          </cell>
          <cell r="I54">
            <v>201</v>
          </cell>
          <cell r="J54">
            <v>201</v>
          </cell>
          <cell r="K54">
            <v>926484</v>
          </cell>
          <cell r="L54">
            <v>926484</v>
          </cell>
        </row>
        <row r="55">
          <cell r="C55">
            <v>245</v>
          </cell>
          <cell r="D55">
            <v>245</v>
          </cell>
          <cell r="E55">
            <v>1238274</v>
          </cell>
          <cell r="F55">
            <v>1238274</v>
          </cell>
          <cell r="I55">
            <v>73</v>
          </cell>
          <cell r="J55">
            <v>73</v>
          </cell>
          <cell r="K55">
            <v>335594</v>
          </cell>
          <cell r="L55">
            <v>335594</v>
          </cell>
        </row>
        <row r="56">
          <cell r="C56">
            <v>10</v>
          </cell>
          <cell r="D56">
            <v>10</v>
          </cell>
          <cell r="E56">
            <v>37320</v>
          </cell>
          <cell r="F56">
            <v>37320</v>
          </cell>
          <cell r="I56">
            <v>6</v>
          </cell>
          <cell r="J56">
            <v>6</v>
          </cell>
          <cell r="K56">
            <v>17766</v>
          </cell>
          <cell r="L56">
            <v>17766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11</v>
          </cell>
          <cell r="D58">
            <v>4</v>
          </cell>
          <cell r="E58">
            <v>79187</v>
          </cell>
          <cell r="F58">
            <v>35029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9</v>
          </cell>
          <cell r="D59">
            <v>0</v>
          </cell>
          <cell r="E59">
            <v>43663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184</v>
          </cell>
          <cell r="D63">
            <v>50</v>
          </cell>
          <cell r="E63">
            <v>2568461</v>
          </cell>
          <cell r="F63">
            <v>385946</v>
          </cell>
          <cell r="I63">
            <v>18</v>
          </cell>
          <cell r="J63">
            <v>6</v>
          </cell>
          <cell r="K63">
            <v>290014</v>
          </cell>
          <cell r="L63">
            <v>75962</v>
          </cell>
        </row>
        <row r="65">
          <cell r="C65">
            <v>37</v>
          </cell>
          <cell r="D65">
            <v>20</v>
          </cell>
          <cell r="E65">
            <v>189441</v>
          </cell>
          <cell r="F65">
            <v>86481</v>
          </cell>
          <cell r="I65">
            <v>1</v>
          </cell>
          <cell r="J65">
            <v>1</v>
          </cell>
          <cell r="K65">
            <v>1813</v>
          </cell>
          <cell r="L65">
            <v>1813</v>
          </cell>
        </row>
        <row r="66">
          <cell r="C66">
            <v>15</v>
          </cell>
          <cell r="D66">
            <v>0</v>
          </cell>
          <cell r="E66">
            <v>350396</v>
          </cell>
          <cell r="F66">
            <v>0</v>
          </cell>
          <cell r="I66">
            <v>6</v>
          </cell>
          <cell r="J66">
            <v>0</v>
          </cell>
          <cell r="K66">
            <v>173239</v>
          </cell>
          <cell r="L66">
            <v>0</v>
          </cell>
        </row>
        <row r="67">
          <cell r="C67">
            <v>18</v>
          </cell>
          <cell r="D67">
            <v>0</v>
          </cell>
          <cell r="E67">
            <v>395421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926</v>
          </cell>
          <cell r="D68">
            <v>404</v>
          </cell>
          <cell r="E68">
            <v>30669042</v>
          </cell>
          <cell r="F68">
            <v>11683969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</row>
        <row r="75">
          <cell r="C75">
            <v>7</v>
          </cell>
          <cell r="D75">
            <v>3</v>
          </cell>
          <cell r="E75">
            <v>66845</v>
          </cell>
          <cell r="F75">
            <v>27854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22</v>
          </cell>
          <cell r="D76">
            <v>8</v>
          </cell>
          <cell r="E76">
            <v>210139</v>
          </cell>
          <cell r="F76">
            <v>67795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32</v>
          </cell>
          <cell r="D77">
            <v>4</v>
          </cell>
          <cell r="E77">
            <v>192470</v>
          </cell>
          <cell r="F77">
            <v>15684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21</v>
          </cell>
          <cell r="D79">
            <v>0</v>
          </cell>
          <cell r="E79">
            <v>179152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1630</v>
          </cell>
          <cell r="D81">
            <v>751</v>
          </cell>
          <cell r="E81">
            <v>14943709</v>
          </cell>
          <cell r="F81">
            <v>6994952</v>
          </cell>
          <cell r="I81">
            <v>131</v>
          </cell>
          <cell r="J81">
            <v>45</v>
          </cell>
          <cell r="K81">
            <v>1008313</v>
          </cell>
          <cell r="L81">
            <v>343358</v>
          </cell>
        </row>
        <row r="82">
          <cell r="C82">
            <v>7577</v>
          </cell>
          <cell r="D82">
            <v>4045</v>
          </cell>
          <cell r="E82">
            <v>54350000</v>
          </cell>
          <cell r="F82">
            <v>29672616</v>
          </cell>
          <cell r="I82">
            <v>691</v>
          </cell>
          <cell r="J82">
            <v>322</v>
          </cell>
          <cell r="K82">
            <v>2959784</v>
          </cell>
          <cell r="L82">
            <v>1308687</v>
          </cell>
        </row>
        <row r="83">
          <cell r="C83">
            <v>1650</v>
          </cell>
          <cell r="D83">
            <v>783</v>
          </cell>
          <cell r="E83">
            <v>6382836</v>
          </cell>
          <cell r="F83">
            <v>2960516</v>
          </cell>
          <cell r="I83">
            <v>171</v>
          </cell>
          <cell r="J83">
            <v>85</v>
          </cell>
          <cell r="K83">
            <v>368627.45</v>
          </cell>
          <cell r="L83">
            <v>179411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3702</v>
          </cell>
          <cell r="D85">
            <v>3091</v>
          </cell>
          <cell r="E85">
            <v>26842537</v>
          </cell>
          <cell r="F85">
            <v>22653306</v>
          </cell>
          <cell r="I85">
            <v>402</v>
          </cell>
          <cell r="J85">
            <v>326</v>
          </cell>
          <cell r="K85">
            <v>2856095</v>
          </cell>
          <cell r="L85">
            <v>2268567</v>
          </cell>
        </row>
        <row r="87">
          <cell r="C87">
            <v>2476</v>
          </cell>
          <cell r="E87">
            <v>14711678</v>
          </cell>
          <cell r="I87">
            <v>223</v>
          </cell>
          <cell r="K87">
            <v>1060521</v>
          </cell>
        </row>
        <row r="88">
          <cell r="C88">
            <v>1680</v>
          </cell>
          <cell r="E88">
            <v>7139654</v>
          </cell>
          <cell r="I88">
            <v>220</v>
          </cell>
          <cell r="K88">
            <v>916510</v>
          </cell>
        </row>
        <row r="89">
          <cell r="C89">
            <v>801</v>
          </cell>
          <cell r="E89">
            <v>3139212</v>
          </cell>
          <cell r="I89">
            <v>111</v>
          </cell>
          <cell r="K89">
            <v>385661</v>
          </cell>
        </row>
        <row r="90">
          <cell r="C90">
            <v>497</v>
          </cell>
          <cell r="E90">
            <v>1851993</v>
          </cell>
          <cell r="I90">
            <v>147</v>
          </cell>
          <cell r="K90">
            <v>493403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5</v>
          </cell>
          <cell r="D95">
            <v>0</v>
          </cell>
          <cell r="E95">
            <v>29796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60</v>
          </cell>
          <cell r="D96">
            <v>1</v>
          </cell>
          <cell r="E96">
            <v>493346</v>
          </cell>
          <cell r="F96">
            <v>4800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103</v>
          </cell>
          <cell r="D97">
            <v>0</v>
          </cell>
          <cell r="E97">
            <v>681745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3</v>
          </cell>
          <cell r="D103">
            <v>0</v>
          </cell>
          <cell r="E103">
            <v>16676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41</v>
          </cell>
          <cell r="D104">
            <v>1</v>
          </cell>
          <cell r="E104">
            <v>231149</v>
          </cell>
          <cell r="F104">
            <v>4800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124</v>
          </cell>
          <cell r="D106">
            <v>0</v>
          </cell>
          <cell r="E106">
            <v>957062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48</v>
          </cell>
          <cell r="D107">
            <v>0</v>
          </cell>
          <cell r="E107">
            <v>2296009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1">
        <row r="12">
          <cell r="C12">
            <v>918</v>
          </cell>
          <cell r="D12">
            <v>417</v>
          </cell>
          <cell r="E12">
            <v>1007160</v>
          </cell>
          <cell r="F12">
            <v>491354</v>
          </cell>
          <cell r="I12">
            <v>474</v>
          </cell>
          <cell r="J12">
            <v>232</v>
          </cell>
          <cell r="K12">
            <v>505012</v>
          </cell>
          <cell r="L12">
            <v>272838</v>
          </cell>
        </row>
        <row r="13">
          <cell r="C13">
            <v>752</v>
          </cell>
          <cell r="D13">
            <v>339</v>
          </cell>
          <cell r="E13">
            <v>828350</v>
          </cell>
          <cell r="F13">
            <v>400410</v>
          </cell>
          <cell r="I13">
            <v>382</v>
          </cell>
          <cell r="J13">
            <v>185</v>
          </cell>
          <cell r="K13">
            <v>407075</v>
          </cell>
          <cell r="L13">
            <v>218036</v>
          </cell>
        </row>
        <row r="14">
          <cell r="C14">
            <v>1368</v>
          </cell>
          <cell r="D14">
            <v>841</v>
          </cell>
          <cell r="E14">
            <v>2428244</v>
          </cell>
          <cell r="F14">
            <v>1490573</v>
          </cell>
          <cell r="I14">
            <v>596</v>
          </cell>
          <cell r="J14">
            <v>399</v>
          </cell>
          <cell r="K14">
            <v>1049886</v>
          </cell>
          <cell r="L14">
            <v>700999</v>
          </cell>
        </row>
        <row r="15">
          <cell r="C15">
            <v>1123</v>
          </cell>
          <cell r="D15">
            <v>698</v>
          </cell>
          <cell r="E15">
            <v>1994458</v>
          </cell>
          <cell r="F15">
            <v>1236863</v>
          </cell>
          <cell r="I15">
            <v>467</v>
          </cell>
          <cell r="J15">
            <v>304</v>
          </cell>
          <cell r="K15">
            <v>821901</v>
          </cell>
          <cell r="L15">
            <v>532466</v>
          </cell>
        </row>
        <row r="16">
          <cell r="C16">
            <v>4761</v>
          </cell>
          <cell r="D16">
            <v>3170</v>
          </cell>
          <cell r="E16">
            <v>12136709</v>
          </cell>
          <cell r="F16">
            <v>8106971</v>
          </cell>
          <cell r="I16">
            <v>1420</v>
          </cell>
          <cell r="J16">
            <v>918</v>
          </cell>
          <cell r="K16">
            <v>3539891</v>
          </cell>
          <cell r="L16">
            <v>2392038</v>
          </cell>
        </row>
        <row r="17">
          <cell r="C17">
            <v>3937</v>
          </cell>
          <cell r="D17">
            <v>2629</v>
          </cell>
          <cell r="E17">
            <v>10047386</v>
          </cell>
          <cell r="F17">
            <v>6723655</v>
          </cell>
          <cell r="I17">
            <v>1172</v>
          </cell>
          <cell r="J17">
            <v>699</v>
          </cell>
          <cell r="K17">
            <v>2933871</v>
          </cell>
          <cell r="L17">
            <v>1740629</v>
          </cell>
        </row>
        <row r="18">
          <cell r="C18">
            <v>8066</v>
          </cell>
          <cell r="D18">
            <v>5520</v>
          </cell>
          <cell r="E18">
            <v>28726953</v>
          </cell>
          <cell r="F18">
            <v>19680053</v>
          </cell>
          <cell r="I18">
            <v>1997</v>
          </cell>
          <cell r="J18">
            <v>1342</v>
          </cell>
          <cell r="K18">
            <v>7081070</v>
          </cell>
          <cell r="L18">
            <v>4778337</v>
          </cell>
        </row>
        <row r="19">
          <cell r="C19">
            <v>6697</v>
          </cell>
          <cell r="D19">
            <v>4567</v>
          </cell>
          <cell r="E19">
            <v>23851203</v>
          </cell>
          <cell r="F19">
            <v>16281458</v>
          </cell>
          <cell r="I19">
            <v>1654</v>
          </cell>
          <cell r="J19">
            <v>1116</v>
          </cell>
          <cell r="K19">
            <v>5877983</v>
          </cell>
          <cell r="L19">
            <v>3972926</v>
          </cell>
        </row>
        <row r="20">
          <cell r="C20">
            <v>11793</v>
          </cell>
          <cell r="D20">
            <v>8201</v>
          </cell>
          <cell r="E20">
            <v>53280438</v>
          </cell>
          <cell r="F20">
            <v>37061507</v>
          </cell>
          <cell r="I20">
            <v>1460</v>
          </cell>
          <cell r="J20">
            <v>848</v>
          </cell>
          <cell r="K20">
            <v>6474140</v>
          </cell>
          <cell r="L20">
            <v>3746041</v>
          </cell>
        </row>
        <row r="21">
          <cell r="C21">
            <v>9804</v>
          </cell>
          <cell r="D21">
            <v>6771</v>
          </cell>
          <cell r="E21">
            <v>44273528</v>
          </cell>
          <cell r="F21">
            <v>30571336</v>
          </cell>
          <cell r="I21">
            <v>1217</v>
          </cell>
          <cell r="J21">
            <v>698</v>
          </cell>
          <cell r="K21">
            <v>5384568</v>
          </cell>
          <cell r="L21">
            <v>3076773</v>
          </cell>
        </row>
        <row r="22">
          <cell r="C22">
            <v>42385</v>
          </cell>
          <cell r="D22">
            <v>31236</v>
          </cell>
          <cell r="E22">
            <v>320407650</v>
          </cell>
          <cell r="F22">
            <v>239817392</v>
          </cell>
          <cell r="I22">
            <v>1614</v>
          </cell>
          <cell r="J22">
            <v>861</v>
          </cell>
          <cell r="K22">
            <v>10808285</v>
          </cell>
          <cell r="L22">
            <v>5692157</v>
          </cell>
        </row>
        <row r="23">
          <cell r="C23">
            <v>34425</v>
          </cell>
          <cell r="D23">
            <v>25202</v>
          </cell>
          <cell r="E23">
            <v>259728241</v>
          </cell>
          <cell r="F23">
            <v>193307267</v>
          </cell>
          <cell r="I23">
            <v>1280</v>
          </cell>
          <cell r="J23">
            <v>677</v>
          </cell>
          <cell r="K23">
            <v>8561834</v>
          </cell>
          <cell r="L23">
            <v>4464490</v>
          </cell>
        </row>
        <row r="24">
          <cell r="C24">
            <v>18077</v>
          </cell>
          <cell r="D24">
            <v>13053</v>
          </cell>
          <cell r="E24">
            <v>211493116</v>
          </cell>
          <cell r="F24">
            <v>151426778</v>
          </cell>
          <cell r="I24">
            <v>157</v>
          </cell>
          <cell r="J24">
            <v>46</v>
          </cell>
          <cell r="K24">
            <v>1840532</v>
          </cell>
          <cell r="L24">
            <v>535292</v>
          </cell>
        </row>
        <row r="25">
          <cell r="C25">
            <v>13582</v>
          </cell>
          <cell r="D25">
            <v>9606</v>
          </cell>
          <cell r="E25">
            <v>157926824</v>
          </cell>
          <cell r="F25">
            <v>110587171</v>
          </cell>
          <cell r="I25">
            <v>117</v>
          </cell>
          <cell r="J25">
            <v>36</v>
          </cell>
          <cell r="K25">
            <v>1369140</v>
          </cell>
          <cell r="L25">
            <v>417473</v>
          </cell>
        </row>
        <row r="26">
          <cell r="C26">
            <v>2415</v>
          </cell>
          <cell r="D26">
            <v>1282</v>
          </cell>
          <cell r="E26">
            <v>40554937</v>
          </cell>
          <cell r="F26">
            <v>21410514</v>
          </cell>
          <cell r="I26">
            <v>28</v>
          </cell>
          <cell r="J26">
            <v>10</v>
          </cell>
          <cell r="K26">
            <v>470658</v>
          </cell>
          <cell r="L26">
            <v>169695</v>
          </cell>
        </row>
        <row r="27">
          <cell r="C27">
            <v>1595</v>
          </cell>
          <cell r="D27">
            <v>828</v>
          </cell>
          <cell r="E27">
            <v>26721146</v>
          </cell>
          <cell r="F27">
            <v>13779503</v>
          </cell>
          <cell r="I27">
            <v>22</v>
          </cell>
          <cell r="J27">
            <v>8</v>
          </cell>
          <cell r="K27">
            <v>372661</v>
          </cell>
          <cell r="L27">
            <v>137968</v>
          </cell>
        </row>
        <row r="28">
          <cell r="C28">
            <v>585</v>
          </cell>
          <cell r="D28">
            <v>256</v>
          </cell>
          <cell r="E28">
            <v>13586279</v>
          </cell>
          <cell r="F28">
            <v>5889091</v>
          </cell>
          <cell r="I28">
            <v>7</v>
          </cell>
          <cell r="J28">
            <v>3</v>
          </cell>
          <cell r="K28">
            <v>153155</v>
          </cell>
          <cell r="L28">
            <v>68006</v>
          </cell>
        </row>
        <row r="29">
          <cell r="C29">
            <v>378</v>
          </cell>
          <cell r="D29">
            <v>163</v>
          </cell>
          <cell r="E29">
            <v>8791898</v>
          </cell>
          <cell r="F29">
            <v>3732771</v>
          </cell>
          <cell r="I29">
            <v>4</v>
          </cell>
          <cell r="J29">
            <v>1</v>
          </cell>
          <cell r="K29">
            <v>85340</v>
          </cell>
          <cell r="L29">
            <v>22496</v>
          </cell>
        </row>
        <row r="30">
          <cell r="C30">
            <v>111</v>
          </cell>
          <cell r="D30">
            <v>20</v>
          </cell>
          <cell r="E30">
            <v>3973794</v>
          </cell>
          <cell r="F30">
            <v>736133</v>
          </cell>
          <cell r="I30">
            <v>5</v>
          </cell>
          <cell r="J30">
            <v>0</v>
          </cell>
          <cell r="K30">
            <v>167659</v>
          </cell>
          <cell r="L30">
            <v>0</v>
          </cell>
        </row>
        <row r="31">
          <cell r="C31">
            <v>71</v>
          </cell>
          <cell r="D31">
            <v>12</v>
          </cell>
          <cell r="E31">
            <v>2562686</v>
          </cell>
          <cell r="F31">
            <v>445149</v>
          </cell>
          <cell r="I31">
            <v>4</v>
          </cell>
          <cell r="J31">
            <v>0</v>
          </cell>
          <cell r="K31">
            <v>135795</v>
          </cell>
          <cell r="L31">
            <v>0</v>
          </cell>
        </row>
        <row r="32">
          <cell r="C32">
            <v>20</v>
          </cell>
          <cell r="D32">
            <v>4</v>
          </cell>
          <cell r="E32">
            <v>1248763</v>
          </cell>
          <cell r="F32">
            <v>215777</v>
          </cell>
          <cell r="I32">
            <v>1</v>
          </cell>
          <cell r="J32">
            <v>0</v>
          </cell>
          <cell r="K32">
            <v>66489</v>
          </cell>
          <cell r="L32">
            <v>0</v>
          </cell>
        </row>
        <row r="33">
          <cell r="C33">
            <v>14</v>
          </cell>
          <cell r="D33">
            <v>3</v>
          </cell>
          <cell r="E33">
            <v>876052</v>
          </cell>
          <cell r="F33">
            <v>159879</v>
          </cell>
          <cell r="I33">
            <v>1</v>
          </cell>
          <cell r="J33">
            <v>0</v>
          </cell>
          <cell r="K33">
            <v>66489</v>
          </cell>
          <cell r="L33">
            <v>0</v>
          </cell>
        </row>
        <row r="36">
          <cell r="C36">
            <v>2962</v>
          </cell>
          <cell r="D36">
            <v>1773</v>
          </cell>
          <cell r="E36">
            <v>21237007</v>
          </cell>
          <cell r="F36">
            <v>11439508</v>
          </cell>
          <cell r="I36">
            <v>1288</v>
          </cell>
          <cell r="J36">
            <v>769</v>
          </cell>
          <cell r="K36">
            <v>8742707</v>
          </cell>
          <cell r="L36">
            <v>4779775</v>
          </cell>
        </row>
        <row r="37">
          <cell r="C37">
            <v>650</v>
          </cell>
          <cell r="D37">
            <v>264</v>
          </cell>
          <cell r="E37">
            <v>2039413</v>
          </cell>
          <cell r="F37">
            <v>830716</v>
          </cell>
          <cell r="I37">
            <v>348</v>
          </cell>
          <cell r="J37">
            <v>136</v>
          </cell>
          <cell r="K37">
            <v>1145887</v>
          </cell>
          <cell r="L37">
            <v>437724</v>
          </cell>
        </row>
        <row r="38">
          <cell r="C38">
            <v>207</v>
          </cell>
          <cell r="D38">
            <v>77</v>
          </cell>
          <cell r="E38">
            <v>964119</v>
          </cell>
          <cell r="F38">
            <v>416869</v>
          </cell>
          <cell r="I38">
            <v>12</v>
          </cell>
          <cell r="J38">
            <v>2</v>
          </cell>
          <cell r="K38">
            <v>35547</v>
          </cell>
          <cell r="L38">
            <v>4559</v>
          </cell>
        </row>
        <row r="39">
          <cell r="C39">
            <v>36</v>
          </cell>
          <cell r="D39">
            <v>11</v>
          </cell>
          <cell r="E39">
            <v>40962</v>
          </cell>
          <cell r="F39">
            <v>13835</v>
          </cell>
          <cell r="I39">
            <v>4</v>
          </cell>
          <cell r="J39">
            <v>1</v>
          </cell>
          <cell r="K39">
            <v>2793</v>
          </cell>
          <cell r="L39">
            <v>1101</v>
          </cell>
        </row>
        <row r="40">
          <cell r="C40">
            <v>21895</v>
          </cell>
          <cell r="D40">
            <v>13734</v>
          </cell>
          <cell r="E40">
            <v>88883575</v>
          </cell>
          <cell r="F40">
            <v>55206216</v>
          </cell>
          <cell r="I40">
            <v>3661</v>
          </cell>
          <cell r="J40">
            <v>2094</v>
          </cell>
          <cell r="K40">
            <v>10225919</v>
          </cell>
          <cell r="L40">
            <v>5542443</v>
          </cell>
        </row>
        <row r="44">
          <cell r="C44">
            <v>283</v>
          </cell>
          <cell r="D44">
            <v>88</v>
          </cell>
          <cell r="E44">
            <v>2398905</v>
          </cell>
          <cell r="F44">
            <v>626828</v>
          </cell>
          <cell r="I44">
            <v>25</v>
          </cell>
          <cell r="J44">
            <v>6</v>
          </cell>
          <cell r="K44">
            <v>176142</v>
          </cell>
          <cell r="L44">
            <v>32610</v>
          </cell>
        </row>
        <row r="45">
          <cell r="C45">
            <v>46</v>
          </cell>
          <cell r="D45">
            <v>15</v>
          </cell>
          <cell r="E45">
            <v>347247</v>
          </cell>
          <cell r="F45">
            <v>102189</v>
          </cell>
          <cell r="I45">
            <v>5</v>
          </cell>
          <cell r="J45">
            <v>0</v>
          </cell>
          <cell r="K45">
            <v>46264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27</v>
          </cell>
          <cell r="D47">
            <v>2</v>
          </cell>
          <cell r="E47">
            <v>356553</v>
          </cell>
          <cell r="F47">
            <v>21562</v>
          </cell>
          <cell r="I47">
            <v>1</v>
          </cell>
          <cell r="J47">
            <v>0</v>
          </cell>
          <cell r="K47">
            <v>7226</v>
          </cell>
          <cell r="L47">
            <v>0</v>
          </cell>
        </row>
        <row r="48">
          <cell r="C48">
            <v>13</v>
          </cell>
          <cell r="D48">
            <v>0</v>
          </cell>
          <cell r="E48">
            <v>198644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487</v>
          </cell>
          <cell r="D51">
            <v>298</v>
          </cell>
          <cell r="E51">
            <v>2852057</v>
          </cell>
          <cell r="F51">
            <v>1783767</v>
          </cell>
          <cell r="I51">
            <v>59</v>
          </cell>
          <cell r="J51">
            <v>41</v>
          </cell>
          <cell r="K51">
            <v>288353</v>
          </cell>
          <cell r="L51">
            <v>195620</v>
          </cell>
        </row>
        <row r="52">
          <cell r="C52">
            <v>282</v>
          </cell>
          <cell r="D52">
            <v>282</v>
          </cell>
          <cell r="E52">
            <v>1718323</v>
          </cell>
          <cell r="F52">
            <v>1718323</v>
          </cell>
          <cell r="I52">
            <v>33</v>
          </cell>
          <cell r="J52">
            <v>33</v>
          </cell>
          <cell r="K52">
            <v>154810</v>
          </cell>
          <cell r="L52">
            <v>154810</v>
          </cell>
        </row>
        <row r="53">
          <cell r="C53">
            <v>7</v>
          </cell>
          <cell r="D53">
            <v>3</v>
          </cell>
          <cell r="E53">
            <v>34991</v>
          </cell>
          <cell r="F53">
            <v>11823</v>
          </cell>
          <cell r="I53">
            <v>1</v>
          </cell>
          <cell r="J53">
            <v>0</v>
          </cell>
          <cell r="K53">
            <v>8965</v>
          </cell>
          <cell r="L53">
            <v>0</v>
          </cell>
        </row>
        <row r="54">
          <cell r="C54">
            <v>1689</v>
          </cell>
          <cell r="D54">
            <v>1689</v>
          </cell>
          <cell r="E54">
            <v>7781392</v>
          </cell>
          <cell r="F54">
            <v>7781392</v>
          </cell>
          <cell r="I54">
            <v>370</v>
          </cell>
          <cell r="J54">
            <v>370</v>
          </cell>
          <cell r="K54">
            <v>1480677</v>
          </cell>
          <cell r="L54">
            <v>1480677</v>
          </cell>
        </row>
        <row r="55">
          <cell r="C55">
            <v>442</v>
          </cell>
          <cell r="D55">
            <v>442</v>
          </cell>
          <cell r="E55">
            <v>2021715</v>
          </cell>
          <cell r="F55">
            <v>2021715</v>
          </cell>
          <cell r="I55">
            <v>141</v>
          </cell>
          <cell r="J55">
            <v>141</v>
          </cell>
          <cell r="K55">
            <v>573980</v>
          </cell>
          <cell r="L55">
            <v>573980</v>
          </cell>
        </row>
        <row r="56">
          <cell r="C56">
            <v>35</v>
          </cell>
          <cell r="D56">
            <v>35</v>
          </cell>
          <cell r="E56">
            <v>100786</v>
          </cell>
          <cell r="F56">
            <v>100786</v>
          </cell>
          <cell r="I56">
            <v>18</v>
          </cell>
          <cell r="J56">
            <v>18</v>
          </cell>
          <cell r="K56">
            <v>47092</v>
          </cell>
          <cell r="L56">
            <v>47092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2</v>
          </cell>
          <cell r="D58">
            <v>0</v>
          </cell>
          <cell r="E58">
            <v>11895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4</v>
          </cell>
          <cell r="D59">
            <v>0</v>
          </cell>
          <cell r="E59">
            <v>35823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2</v>
          </cell>
          <cell r="D61">
            <v>1</v>
          </cell>
          <cell r="E61">
            <v>338</v>
          </cell>
          <cell r="F61">
            <v>269</v>
          </cell>
          <cell r="I61">
            <v>1</v>
          </cell>
          <cell r="J61">
            <v>1</v>
          </cell>
          <cell r="K61">
            <v>269</v>
          </cell>
          <cell r="L61">
            <v>269</v>
          </cell>
        </row>
        <row r="62">
          <cell r="C62">
            <v>2</v>
          </cell>
          <cell r="D62">
            <v>1</v>
          </cell>
          <cell r="E62">
            <v>982</v>
          </cell>
          <cell r="F62">
            <v>569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201</v>
          </cell>
          <cell r="D63">
            <v>97</v>
          </cell>
          <cell r="E63">
            <v>1067836</v>
          </cell>
          <cell r="F63">
            <v>225089</v>
          </cell>
          <cell r="I63">
            <v>47</v>
          </cell>
          <cell r="J63">
            <v>25</v>
          </cell>
          <cell r="K63">
            <v>250926</v>
          </cell>
          <cell r="L63">
            <v>49125</v>
          </cell>
        </row>
        <row r="65">
          <cell r="C65">
            <v>7</v>
          </cell>
          <cell r="D65">
            <v>6</v>
          </cell>
          <cell r="E65">
            <v>24856</v>
          </cell>
          <cell r="F65">
            <v>23281</v>
          </cell>
          <cell r="I65">
            <v>3</v>
          </cell>
          <cell r="J65">
            <v>2</v>
          </cell>
          <cell r="K65">
            <v>8014</v>
          </cell>
          <cell r="L65">
            <v>6439</v>
          </cell>
        </row>
        <row r="66">
          <cell r="C66">
            <v>3</v>
          </cell>
          <cell r="D66">
            <v>0</v>
          </cell>
          <cell r="E66">
            <v>57250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3</v>
          </cell>
          <cell r="D67">
            <v>0</v>
          </cell>
          <cell r="E67">
            <v>40043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128</v>
          </cell>
          <cell r="D68">
            <v>45</v>
          </cell>
          <cell r="E68">
            <v>3025430</v>
          </cell>
          <cell r="F68">
            <v>910533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72378</v>
          </cell>
          <cell r="D69">
            <v>50818</v>
          </cell>
        </row>
        <row r="75">
          <cell r="C75">
            <v>6</v>
          </cell>
          <cell r="D75">
            <v>0</v>
          </cell>
          <cell r="E75">
            <v>63455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38</v>
          </cell>
          <cell r="D76">
            <v>8</v>
          </cell>
          <cell r="E76">
            <v>361090</v>
          </cell>
          <cell r="F76">
            <v>77199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54</v>
          </cell>
          <cell r="D77">
            <v>11</v>
          </cell>
          <cell r="E77">
            <v>297071</v>
          </cell>
          <cell r="F77">
            <v>55804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21</v>
          </cell>
          <cell r="D79">
            <v>1</v>
          </cell>
          <cell r="E79">
            <v>186518</v>
          </cell>
          <cell r="F79">
            <v>12316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1934</v>
          </cell>
          <cell r="D81">
            <v>794</v>
          </cell>
          <cell r="E81">
            <v>16637644</v>
          </cell>
          <cell r="F81">
            <v>7004520</v>
          </cell>
          <cell r="I81">
            <v>128</v>
          </cell>
          <cell r="J81">
            <v>40</v>
          </cell>
          <cell r="K81">
            <v>900685</v>
          </cell>
          <cell r="L81">
            <v>289153</v>
          </cell>
        </row>
        <row r="82">
          <cell r="C82">
            <v>14466</v>
          </cell>
          <cell r="D82">
            <v>7464</v>
          </cell>
          <cell r="E82">
            <v>98871261</v>
          </cell>
          <cell r="F82">
            <v>51694143</v>
          </cell>
          <cell r="I82">
            <v>1065</v>
          </cell>
          <cell r="J82">
            <v>479</v>
          </cell>
          <cell r="K82">
            <v>3888128</v>
          </cell>
          <cell r="L82">
            <v>1770670</v>
          </cell>
        </row>
        <row r="83">
          <cell r="C83">
            <v>2644</v>
          </cell>
          <cell r="D83">
            <v>1090</v>
          </cell>
          <cell r="E83">
            <v>9295392</v>
          </cell>
          <cell r="F83">
            <v>3630630</v>
          </cell>
          <cell r="I83">
            <v>257</v>
          </cell>
          <cell r="J83">
            <v>110</v>
          </cell>
          <cell r="K83">
            <v>468373</v>
          </cell>
          <cell r="L83">
            <v>210394</v>
          </cell>
        </row>
        <row r="84">
          <cell r="C84">
            <v>14917</v>
          </cell>
          <cell r="D84">
            <v>6958</v>
          </cell>
          <cell r="E84">
            <v>95577136</v>
          </cell>
          <cell r="F84">
            <v>45396623</v>
          </cell>
          <cell r="I84">
            <v>1153</v>
          </cell>
          <cell r="J84">
            <v>500</v>
          </cell>
          <cell r="K84">
            <v>4135085</v>
          </cell>
          <cell r="L84">
            <v>1780291</v>
          </cell>
        </row>
        <row r="85">
          <cell r="C85">
            <v>5204</v>
          </cell>
          <cell r="D85">
            <v>4378</v>
          </cell>
          <cell r="E85">
            <v>34513574</v>
          </cell>
          <cell r="F85">
            <v>29148236</v>
          </cell>
          <cell r="I85">
            <v>485</v>
          </cell>
          <cell r="J85">
            <v>398</v>
          </cell>
          <cell r="K85">
            <v>3274002</v>
          </cell>
          <cell r="L85">
            <v>2379439</v>
          </cell>
        </row>
        <row r="87">
          <cell r="C87">
            <v>3374</v>
          </cell>
          <cell r="E87">
            <v>17287221</v>
          </cell>
          <cell r="I87">
            <v>244</v>
          </cell>
          <cell r="K87">
            <v>951683</v>
          </cell>
        </row>
        <row r="88">
          <cell r="C88">
            <v>2366</v>
          </cell>
          <cell r="E88">
            <v>9325772</v>
          </cell>
          <cell r="I88">
            <v>256</v>
          </cell>
          <cell r="K88">
            <v>854109</v>
          </cell>
        </row>
        <row r="89">
          <cell r="C89">
            <v>1296</v>
          </cell>
          <cell r="E89">
            <v>4704459</v>
          </cell>
          <cell r="I89">
            <v>243</v>
          </cell>
          <cell r="K89">
            <v>788005</v>
          </cell>
        </row>
        <row r="90">
          <cell r="C90">
            <v>897</v>
          </cell>
          <cell r="E90">
            <v>3196122</v>
          </cell>
          <cell r="I90">
            <v>196</v>
          </cell>
          <cell r="K90">
            <v>680205</v>
          </cell>
        </row>
        <row r="91">
          <cell r="C91">
            <v>4226</v>
          </cell>
          <cell r="D91">
            <v>3557</v>
          </cell>
          <cell r="E91">
            <v>27942115</v>
          </cell>
          <cell r="F91">
            <v>23605704</v>
          </cell>
          <cell r="I91">
            <v>404</v>
          </cell>
          <cell r="J91">
            <v>336</v>
          </cell>
          <cell r="K91">
            <v>2628655</v>
          </cell>
          <cell r="L91">
            <v>2222258</v>
          </cell>
        </row>
        <row r="95">
          <cell r="C95">
            <v>5</v>
          </cell>
          <cell r="D95">
            <v>0</v>
          </cell>
          <cell r="E95">
            <v>24199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78</v>
          </cell>
          <cell r="D96">
            <v>1</v>
          </cell>
          <cell r="E96">
            <v>527969</v>
          </cell>
          <cell r="F96">
            <v>4802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119</v>
          </cell>
          <cell r="D97">
            <v>0</v>
          </cell>
          <cell r="E97">
            <v>716164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17592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37</v>
          </cell>
          <cell r="D104">
            <v>0</v>
          </cell>
          <cell r="E104">
            <v>217724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3</v>
          </cell>
          <cell r="D105">
            <v>0</v>
          </cell>
          <cell r="E105">
            <v>16500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160</v>
          </cell>
          <cell r="D106">
            <v>1</v>
          </cell>
          <cell r="E106">
            <v>1016516</v>
          </cell>
          <cell r="F106">
            <v>4802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127427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163</v>
          </cell>
          <cell r="D110">
            <v>4</v>
          </cell>
          <cell r="E110">
            <v>1062484</v>
          </cell>
          <cell r="F110">
            <v>1200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>
        <row r="12">
          <cell r="C12">
            <v>154</v>
          </cell>
          <cell r="D12">
            <v>69</v>
          </cell>
          <cell r="E12">
            <v>174682</v>
          </cell>
          <cell r="F12">
            <v>82570</v>
          </cell>
          <cell r="I12">
            <v>69</v>
          </cell>
          <cell r="J12">
            <v>32</v>
          </cell>
          <cell r="K12">
            <v>74818</v>
          </cell>
          <cell r="L12">
            <v>38151</v>
          </cell>
        </row>
        <row r="13">
          <cell r="C13">
            <v>90</v>
          </cell>
          <cell r="D13">
            <v>41</v>
          </cell>
          <cell r="E13">
            <v>102047</v>
          </cell>
          <cell r="F13">
            <v>49234</v>
          </cell>
          <cell r="I13">
            <v>39</v>
          </cell>
          <cell r="J13">
            <v>16</v>
          </cell>
          <cell r="K13">
            <v>42668</v>
          </cell>
          <cell r="L13">
            <v>19801</v>
          </cell>
        </row>
        <row r="14">
          <cell r="C14">
            <v>450</v>
          </cell>
          <cell r="D14">
            <v>237</v>
          </cell>
          <cell r="E14">
            <v>805331</v>
          </cell>
          <cell r="F14">
            <v>421483</v>
          </cell>
          <cell r="I14">
            <v>207</v>
          </cell>
          <cell r="J14">
            <v>105</v>
          </cell>
          <cell r="K14">
            <v>397198</v>
          </cell>
          <cell r="L14">
            <v>186736</v>
          </cell>
        </row>
        <row r="15">
          <cell r="C15">
            <v>338</v>
          </cell>
          <cell r="D15">
            <v>162</v>
          </cell>
          <cell r="E15">
            <v>606842</v>
          </cell>
          <cell r="F15">
            <v>288094</v>
          </cell>
          <cell r="I15">
            <v>168</v>
          </cell>
          <cell r="J15">
            <v>76</v>
          </cell>
          <cell r="K15">
            <v>302071</v>
          </cell>
          <cell r="L15">
            <v>134794</v>
          </cell>
        </row>
        <row r="16">
          <cell r="C16">
            <v>1248</v>
          </cell>
          <cell r="D16">
            <v>760</v>
          </cell>
          <cell r="E16">
            <v>3155606</v>
          </cell>
          <cell r="F16">
            <v>1942305</v>
          </cell>
          <cell r="I16">
            <v>425</v>
          </cell>
          <cell r="J16">
            <v>250</v>
          </cell>
          <cell r="K16">
            <v>1066956</v>
          </cell>
          <cell r="L16">
            <v>629486</v>
          </cell>
        </row>
        <row r="17">
          <cell r="C17">
            <v>722</v>
          </cell>
          <cell r="D17">
            <v>374</v>
          </cell>
          <cell r="E17">
            <v>1799129</v>
          </cell>
          <cell r="F17">
            <v>942483</v>
          </cell>
          <cell r="I17">
            <v>264</v>
          </cell>
          <cell r="J17">
            <v>138</v>
          </cell>
          <cell r="K17">
            <v>657006</v>
          </cell>
          <cell r="L17">
            <v>344834</v>
          </cell>
        </row>
        <row r="18">
          <cell r="C18">
            <v>4918</v>
          </cell>
          <cell r="D18">
            <v>3396</v>
          </cell>
          <cell r="E18">
            <v>17938286</v>
          </cell>
          <cell r="F18">
            <v>12354637</v>
          </cell>
          <cell r="I18">
            <v>1884</v>
          </cell>
          <cell r="J18">
            <v>1237</v>
          </cell>
          <cell r="K18">
            <v>6786010</v>
          </cell>
          <cell r="L18">
            <v>4427118</v>
          </cell>
        </row>
        <row r="19">
          <cell r="C19">
            <v>3872</v>
          </cell>
          <cell r="D19">
            <v>2609</v>
          </cell>
          <cell r="E19">
            <v>14209739</v>
          </cell>
          <cell r="F19">
            <v>9547770</v>
          </cell>
          <cell r="I19">
            <v>1633</v>
          </cell>
          <cell r="J19">
            <v>1050</v>
          </cell>
          <cell r="K19">
            <v>5892223</v>
          </cell>
          <cell r="L19">
            <v>3685211</v>
          </cell>
        </row>
        <row r="20">
          <cell r="C20">
            <v>8320</v>
          </cell>
          <cell r="D20">
            <v>5184</v>
          </cell>
          <cell r="E20">
            <v>37421144</v>
          </cell>
          <cell r="F20">
            <v>23320568</v>
          </cell>
          <cell r="I20">
            <v>781</v>
          </cell>
          <cell r="J20">
            <v>341</v>
          </cell>
          <cell r="K20">
            <v>3419316</v>
          </cell>
          <cell r="L20">
            <v>1503994</v>
          </cell>
        </row>
        <row r="21">
          <cell r="C21">
            <v>6894</v>
          </cell>
          <cell r="D21">
            <v>4088</v>
          </cell>
          <cell r="E21">
            <v>30961178</v>
          </cell>
          <cell r="F21">
            <v>18355292</v>
          </cell>
          <cell r="I21">
            <v>632</v>
          </cell>
          <cell r="J21">
            <v>261</v>
          </cell>
          <cell r="K21">
            <v>2759879</v>
          </cell>
          <cell r="L21">
            <v>1150243</v>
          </cell>
        </row>
        <row r="22">
          <cell r="C22">
            <v>28113</v>
          </cell>
          <cell r="D22">
            <v>20924</v>
          </cell>
          <cell r="E22">
            <v>215505913</v>
          </cell>
          <cell r="F22">
            <v>163288402</v>
          </cell>
          <cell r="I22">
            <v>672</v>
          </cell>
          <cell r="J22">
            <v>384</v>
          </cell>
          <cell r="K22">
            <v>4371777</v>
          </cell>
          <cell r="L22">
            <v>2454443</v>
          </cell>
        </row>
        <row r="23">
          <cell r="C23">
            <v>21936</v>
          </cell>
          <cell r="D23">
            <v>16143</v>
          </cell>
          <cell r="E23">
            <v>168374171</v>
          </cell>
          <cell r="F23">
            <v>126287305</v>
          </cell>
          <cell r="I23">
            <v>455</v>
          </cell>
          <cell r="J23">
            <v>236</v>
          </cell>
          <cell r="K23">
            <v>2957399</v>
          </cell>
          <cell r="L23">
            <v>1493658</v>
          </cell>
        </row>
        <row r="24">
          <cell r="C24">
            <v>8660</v>
          </cell>
          <cell r="D24">
            <v>6227</v>
          </cell>
          <cell r="E24">
            <v>98421838</v>
          </cell>
          <cell r="F24">
            <v>70170724</v>
          </cell>
          <cell r="I24">
            <v>49</v>
          </cell>
          <cell r="J24">
            <v>14</v>
          </cell>
          <cell r="K24">
            <v>574820</v>
          </cell>
          <cell r="L24">
            <v>166096</v>
          </cell>
        </row>
        <row r="25">
          <cell r="C25">
            <v>6049</v>
          </cell>
          <cell r="D25">
            <v>4269</v>
          </cell>
          <cell r="E25">
            <v>68055581</v>
          </cell>
          <cell r="F25">
            <v>47536767</v>
          </cell>
          <cell r="I25">
            <v>23</v>
          </cell>
          <cell r="J25">
            <v>5</v>
          </cell>
          <cell r="K25">
            <v>261623</v>
          </cell>
          <cell r="L25">
            <v>59144</v>
          </cell>
        </row>
        <row r="26">
          <cell r="C26">
            <v>638</v>
          </cell>
          <cell r="D26">
            <v>333</v>
          </cell>
          <cell r="E26">
            <v>10708201</v>
          </cell>
          <cell r="F26">
            <v>5553155</v>
          </cell>
          <cell r="I26">
            <v>22</v>
          </cell>
          <cell r="J26">
            <v>10</v>
          </cell>
          <cell r="K26">
            <v>378111</v>
          </cell>
          <cell r="L26">
            <v>172976</v>
          </cell>
        </row>
        <row r="27">
          <cell r="C27">
            <v>282</v>
          </cell>
          <cell r="D27">
            <v>146</v>
          </cell>
          <cell r="E27">
            <v>4726788</v>
          </cell>
          <cell r="F27">
            <v>2426032</v>
          </cell>
          <cell r="I27">
            <v>12</v>
          </cell>
          <cell r="J27">
            <v>7</v>
          </cell>
          <cell r="K27">
            <v>212599</v>
          </cell>
          <cell r="L27">
            <v>119002</v>
          </cell>
        </row>
        <row r="28">
          <cell r="C28">
            <v>308</v>
          </cell>
          <cell r="D28">
            <v>94</v>
          </cell>
          <cell r="E28">
            <v>7298012</v>
          </cell>
          <cell r="F28">
            <v>2148889</v>
          </cell>
          <cell r="I28">
            <v>20</v>
          </cell>
          <cell r="J28">
            <v>3</v>
          </cell>
          <cell r="K28">
            <v>486812</v>
          </cell>
          <cell r="L28">
            <v>72365</v>
          </cell>
        </row>
        <row r="29">
          <cell r="C29">
            <v>140</v>
          </cell>
          <cell r="D29">
            <v>36</v>
          </cell>
          <cell r="E29">
            <v>3343963</v>
          </cell>
          <cell r="F29">
            <v>821649</v>
          </cell>
          <cell r="I29">
            <v>11</v>
          </cell>
          <cell r="J29">
            <v>0</v>
          </cell>
          <cell r="K29">
            <v>265061</v>
          </cell>
          <cell r="L29">
            <v>0</v>
          </cell>
        </row>
        <row r="30">
          <cell r="C30">
            <v>192</v>
          </cell>
          <cell r="D30">
            <v>11</v>
          </cell>
          <cell r="E30">
            <v>7318788</v>
          </cell>
          <cell r="F30">
            <v>416705</v>
          </cell>
          <cell r="I30">
            <v>33</v>
          </cell>
          <cell r="J30">
            <v>0</v>
          </cell>
          <cell r="K30">
            <v>1240258</v>
          </cell>
          <cell r="L30">
            <v>0</v>
          </cell>
        </row>
        <row r="31">
          <cell r="C31">
            <v>107</v>
          </cell>
          <cell r="D31">
            <v>7</v>
          </cell>
          <cell r="E31">
            <v>4075851</v>
          </cell>
          <cell r="F31">
            <v>269135</v>
          </cell>
          <cell r="I31">
            <v>19</v>
          </cell>
          <cell r="J31">
            <v>0</v>
          </cell>
          <cell r="K31">
            <v>720362</v>
          </cell>
          <cell r="L31">
            <v>0</v>
          </cell>
        </row>
        <row r="32">
          <cell r="C32">
            <v>36</v>
          </cell>
          <cell r="D32">
            <v>3</v>
          </cell>
          <cell r="E32">
            <v>2280554</v>
          </cell>
          <cell r="F32">
            <v>177000</v>
          </cell>
          <cell r="I32">
            <v>4</v>
          </cell>
          <cell r="J32">
            <v>1</v>
          </cell>
          <cell r="K32">
            <v>226546</v>
          </cell>
          <cell r="L32">
            <v>55642</v>
          </cell>
        </row>
        <row r="33">
          <cell r="C33">
            <v>21</v>
          </cell>
          <cell r="D33">
            <v>1</v>
          </cell>
          <cell r="E33">
            <v>1267481</v>
          </cell>
          <cell r="F33">
            <v>59168</v>
          </cell>
          <cell r="I33">
            <v>3</v>
          </cell>
          <cell r="J33">
            <v>0</v>
          </cell>
          <cell r="K33">
            <v>170904</v>
          </cell>
          <cell r="L33">
            <v>0</v>
          </cell>
        </row>
        <row r="36">
          <cell r="C36">
            <v>3071</v>
          </cell>
          <cell r="D36">
            <v>1862</v>
          </cell>
          <cell r="E36">
            <v>18686645</v>
          </cell>
          <cell r="F36">
            <v>9542626</v>
          </cell>
          <cell r="I36">
            <v>1255</v>
          </cell>
          <cell r="J36">
            <v>795</v>
          </cell>
          <cell r="K36">
            <v>7338904</v>
          </cell>
          <cell r="L36">
            <v>3917531</v>
          </cell>
        </row>
        <row r="37">
          <cell r="C37">
            <v>569</v>
          </cell>
          <cell r="D37">
            <v>172</v>
          </cell>
          <cell r="E37">
            <v>1523373</v>
          </cell>
          <cell r="F37">
            <v>402611</v>
          </cell>
          <cell r="I37">
            <v>315</v>
          </cell>
          <cell r="J37">
            <v>96</v>
          </cell>
          <cell r="K37">
            <v>867616</v>
          </cell>
          <cell r="L37">
            <v>226661</v>
          </cell>
        </row>
        <row r="38">
          <cell r="C38">
            <v>25</v>
          </cell>
          <cell r="D38">
            <v>24</v>
          </cell>
          <cell r="E38">
            <v>190640</v>
          </cell>
          <cell r="F38">
            <v>190385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2</v>
          </cell>
          <cell r="D39">
            <v>1</v>
          </cell>
          <cell r="E39">
            <v>1914</v>
          </cell>
          <cell r="F39">
            <v>1659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5018</v>
          </cell>
          <cell r="D40">
            <v>3126</v>
          </cell>
          <cell r="E40">
            <v>20307198</v>
          </cell>
          <cell r="F40">
            <v>12350630</v>
          </cell>
          <cell r="I40">
            <v>806</v>
          </cell>
          <cell r="J40">
            <v>470</v>
          </cell>
          <cell r="K40">
            <v>2337350</v>
          </cell>
          <cell r="L40">
            <v>1267404</v>
          </cell>
        </row>
        <row r="44">
          <cell r="C44">
            <v>160</v>
          </cell>
          <cell r="D44">
            <v>15</v>
          </cell>
          <cell r="E44">
            <v>2251405</v>
          </cell>
          <cell r="F44">
            <v>133572</v>
          </cell>
          <cell r="I44">
            <v>16</v>
          </cell>
          <cell r="J44">
            <v>2</v>
          </cell>
          <cell r="K44">
            <v>186997</v>
          </cell>
          <cell r="L44">
            <v>9192</v>
          </cell>
        </row>
        <row r="45">
          <cell r="C45">
            <v>15</v>
          </cell>
          <cell r="D45">
            <v>0</v>
          </cell>
          <cell r="E45">
            <v>222433</v>
          </cell>
          <cell r="F45">
            <v>0</v>
          </cell>
          <cell r="I45">
            <v>2</v>
          </cell>
          <cell r="J45">
            <v>0</v>
          </cell>
          <cell r="K45">
            <v>39142</v>
          </cell>
          <cell r="L45">
            <v>0</v>
          </cell>
        </row>
        <row r="46">
          <cell r="C46">
            <v>1</v>
          </cell>
          <cell r="D46">
            <v>0</v>
          </cell>
          <cell r="E46">
            <v>21807</v>
          </cell>
          <cell r="F46">
            <v>0</v>
          </cell>
          <cell r="I46">
            <v>1</v>
          </cell>
          <cell r="J46">
            <v>0</v>
          </cell>
          <cell r="K46">
            <v>21807</v>
          </cell>
          <cell r="L46">
            <v>0</v>
          </cell>
        </row>
        <row r="47">
          <cell r="C47">
            <v>2</v>
          </cell>
          <cell r="D47">
            <v>0</v>
          </cell>
          <cell r="E47">
            <v>27654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908</v>
          </cell>
          <cell r="D51">
            <v>567</v>
          </cell>
          <cell r="E51">
            <v>5067706</v>
          </cell>
          <cell r="F51">
            <v>3267966</v>
          </cell>
          <cell r="I51">
            <v>113</v>
          </cell>
          <cell r="J51">
            <v>47</v>
          </cell>
          <cell r="K51">
            <v>488654</v>
          </cell>
          <cell r="L51">
            <v>192713</v>
          </cell>
        </row>
        <row r="52">
          <cell r="C52">
            <v>527</v>
          </cell>
          <cell r="D52">
            <v>527</v>
          </cell>
          <cell r="E52">
            <v>3069603</v>
          </cell>
          <cell r="F52">
            <v>3069603</v>
          </cell>
          <cell r="I52">
            <v>41</v>
          </cell>
          <cell r="J52">
            <v>41</v>
          </cell>
          <cell r="K52">
            <v>171032</v>
          </cell>
          <cell r="L52">
            <v>171032</v>
          </cell>
        </row>
        <row r="53">
          <cell r="C53">
            <v>1471</v>
          </cell>
          <cell r="D53">
            <v>593</v>
          </cell>
          <cell r="E53">
            <v>6502453</v>
          </cell>
          <cell r="F53">
            <v>2656112</v>
          </cell>
          <cell r="I53">
            <v>582</v>
          </cell>
          <cell r="J53">
            <v>245</v>
          </cell>
          <cell r="K53">
            <v>2410568</v>
          </cell>
          <cell r="L53">
            <v>1030406</v>
          </cell>
        </row>
        <row r="54">
          <cell r="C54">
            <v>2509</v>
          </cell>
          <cell r="D54">
            <v>2509</v>
          </cell>
          <cell r="E54">
            <v>11444898</v>
          </cell>
          <cell r="F54">
            <v>11444898</v>
          </cell>
          <cell r="I54">
            <v>517</v>
          </cell>
          <cell r="J54">
            <v>517</v>
          </cell>
          <cell r="K54">
            <v>2005944</v>
          </cell>
          <cell r="L54">
            <v>2005944</v>
          </cell>
        </row>
        <row r="55">
          <cell r="C55">
            <v>839</v>
          </cell>
          <cell r="D55">
            <v>839</v>
          </cell>
          <cell r="E55">
            <v>3364369</v>
          </cell>
          <cell r="F55">
            <v>3364369</v>
          </cell>
          <cell r="I55">
            <v>374</v>
          </cell>
          <cell r="J55">
            <v>374</v>
          </cell>
          <cell r="K55">
            <v>1423294</v>
          </cell>
          <cell r="L55">
            <v>1423294</v>
          </cell>
        </row>
        <row r="56">
          <cell r="C56">
            <v>15</v>
          </cell>
          <cell r="D56">
            <v>15</v>
          </cell>
          <cell r="E56">
            <v>36100</v>
          </cell>
          <cell r="F56">
            <v>36100</v>
          </cell>
          <cell r="I56">
            <v>4</v>
          </cell>
          <cell r="J56">
            <v>4</v>
          </cell>
          <cell r="K56">
            <v>10090</v>
          </cell>
          <cell r="L56">
            <v>10090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146</v>
          </cell>
          <cell r="D63">
            <v>7</v>
          </cell>
          <cell r="E63">
            <v>4226995</v>
          </cell>
          <cell r="F63">
            <v>46260</v>
          </cell>
          <cell r="I63">
            <v>40</v>
          </cell>
          <cell r="J63">
            <v>0</v>
          </cell>
          <cell r="K63">
            <v>1252668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93</v>
          </cell>
          <cell r="D68">
            <v>47</v>
          </cell>
          <cell r="E68">
            <v>2030310</v>
          </cell>
          <cell r="F68">
            <v>902905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40451</v>
          </cell>
          <cell r="D69">
            <v>27876</v>
          </cell>
        </row>
        <row r="75">
          <cell r="C75">
            <v>1</v>
          </cell>
          <cell r="D75">
            <v>0</v>
          </cell>
          <cell r="E75">
            <v>10156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18</v>
          </cell>
          <cell r="D76">
            <v>5</v>
          </cell>
          <cell r="E76">
            <v>178574</v>
          </cell>
          <cell r="F76">
            <v>45629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21</v>
          </cell>
          <cell r="D77">
            <v>2</v>
          </cell>
          <cell r="E77">
            <v>103339</v>
          </cell>
          <cell r="F77">
            <v>8688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4</v>
          </cell>
          <cell r="D79">
            <v>0</v>
          </cell>
          <cell r="E79">
            <v>48364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1025</v>
          </cell>
          <cell r="D81">
            <v>446</v>
          </cell>
          <cell r="E81">
            <v>8836655</v>
          </cell>
          <cell r="F81">
            <v>3860676</v>
          </cell>
          <cell r="I81">
            <v>81</v>
          </cell>
          <cell r="J81">
            <v>31</v>
          </cell>
          <cell r="K81">
            <v>595434</v>
          </cell>
          <cell r="L81">
            <v>226110</v>
          </cell>
        </row>
        <row r="82">
          <cell r="C82">
            <v>8886</v>
          </cell>
          <cell r="D82">
            <v>4467</v>
          </cell>
          <cell r="E82">
            <v>59024525</v>
          </cell>
          <cell r="F82">
            <v>29500282</v>
          </cell>
          <cell r="I82">
            <v>660</v>
          </cell>
          <cell r="J82">
            <v>303</v>
          </cell>
          <cell r="K82">
            <v>2804976</v>
          </cell>
          <cell r="L82">
            <v>1193080</v>
          </cell>
        </row>
        <row r="83">
          <cell r="C83">
            <v>1847</v>
          </cell>
          <cell r="D83">
            <v>635</v>
          </cell>
          <cell r="E83">
            <v>6738566</v>
          </cell>
          <cell r="F83">
            <v>2186433</v>
          </cell>
          <cell r="I83">
            <v>130</v>
          </cell>
          <cell r="J83">
            <v>45</v>
          </cell>
          <cell r="K83">
            <v>303823</v>
          </cell>
          <cell r="L83">
            <v>90448</v>
          </cell>
        </row>
        <row r="84">
          <cell r="C84">
            <v>8644</v>
          </cell>
          <cell r="D84">
            <v>3848</v>
          </cell>
          <cell r="E84">
            <v>53441029</v>
          </cell>
          <cell r="F84">
            <v>23985106</v>
          </cell>
          <cell r="I84">
            <v>658</v>
          </cell>
          <cell r="J84">
            <v>274</v>
          </cell>
          <cell r="K84">
            <v>2820553</v>
          </cell>
          <cell r="L84">
            <v>1094919</v>
          </cell>
        </row>
        <row r="85">
          <cell r="C85">
            <v>4537</v>
          </cell>
          <cell r="D85">
            <v>3787</v>
          </cell>
          <cell r="E85">
            <v>33479484</v>
          </cell>
          <cell r="F85">
            <v>27893134</v>
          </cell>
          <cell r="I85">
            <v>367</v>
          </cell>
          <cell r="J85">
            <v>298</v>
          </cell>
          <cell r="K85">
            <v>2646387</v>
          </cell>
          <cell r="L85">
            <v>2120574</v>
          </cell>
        </row>
        <row r="87">
          <cell r="C87">
            <v>2819</v>
          </cell>
          <cell r="E87">
            <v>15684103</v>
          </cell>
          <cell r="I87">
            <v>181</v>
          </cell>
          <cell r="K87">
            <v>830868</v>
          </cell>
        </row>
        <row r="88">
          <cell r="C88">
            <v>2136</v>
          </cell>
          <cell r="E88">
            <v>9267404</v>
          </cell>
          <cell r="I88">
            <v>178</v>
          </cell>
          <cell r="K88">
            <v>613738</v>
          </cell>
        </row>
        <row r="89">
          <cell r="C89">
            <v>1323</v>
          </cell>
          <cell r="E89">
            <v>5255709</v>
          </cell>
          <cell r="I89">
            <v>162</v>
          </cell>
          <cell r="K89">
            <v>607601</v>
          </cell>
        </row>
        <row r="90">
          <cell r="C90">
            <v>880</v>
          </cell>
          <cell r="E90">
            <v>3272268</v>
          </cell>
          <cell r="I90">
            <v>178</v>
          </cell>
          <cell r="K90">
            <v>594180</v>
          </cell>
        </row>
        <row r="91">
          <cell r="C91">
            <v>3569</v>
          </cell>
          <cell r="D91">
            <v>2995</v>
          </cell>
          <cell r="E91">
            <v>26539536</v>
          </cell>
          <cell r="F91">
            <v>22247364</v>
          </cell>
          <cell r="I91">
            <v>282</v>
          </cell>
          <cell r="J91">
            <v>234</v>
          </cell>
          <cell r="K91">
            <v>2071268</v>
          </cell>
          <cell r="L91">
            <v>1743395</v>
          </cell>
        </row>
        <row r="95">
          <cell r="C95">
            <v>5</v>
          </cell>
          <cell r="D95">
            <v>0</v>
          </cell>
          <cell r="E95">
            <v>35163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46</v>
          </cell>
          <cell r="D96">
            <v>0</v>
          </cell>
          <cell r="E96">
            <v>306326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59</v>
          </cell>
          <cell r="D97">
            <v>0</v>
          </cell>
          <cell r="E97">
            <v>306572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4</v>
          </cell>
          <cell r="D103">
            <v>0</v>
          </cell>
          <cell r="E103">
            <v>21039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14</v>
          </cell>
          <cell r="D104">
            <v>0</v>
          </cell>
          <cell r="E104">
            <v>100038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45625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84</v>
          </cell>
          <cell r="D106">
            <v>0</v>
          </cell>
          <cell r="E106">
            <v>481359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77</v>
          </cell>
          <cell r="D110">
            <v>0</v>
          </cell>
          <cell r="E110">
            <v>409678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3">
        <row r="12">
          <cell r="C12">
            <v>52</v>
          </cell>
          <cell r="D12">
            <v>20</v>
          </cell>
          <cell r="E12">
            <v>58456</v>
          </cell>
          <cell r="F12">
            <v>24423</v>
          </cell>
          <cell r="I12">
            <v>26</v>
          </cell>
          <cell r="J12">
            <v>11</v>
          </cell>
          <cell r="K12">
            <v>28980</v>
          </cell>
          <cell r="L12">
            <v>13857</v>
          </cell>
        </row>
        <row r="13">
          <cell r="C13">
            <v>42</v>
          </cell>
          <cell r="D13">
            <v>18</v>
          </cell>
          <cell r="E13">
            <v>47469</v>
          </cell>
          <cell r="F13">
            <v>22437</v>
          </cell>
          <cell r="I13">
            <v>22</v>
          </cell>
          <cell r="J13">
            <v>9</v>
          </cell>
          <cell r="K13">
            <v>24921</v>
          </cell>
          <cell r="L13">
            <v>11871</v>
          </cell>
        </row>
        <row r="14">
          <cell r="C14">
            <v>69</v>
          </cell>
          <cell r="D14">
            <v>44</v>
          </cell>
          <cell r="E14">
            <v>122748</v>
          </cell>
          <cell r="F14">
            <v>78160</v>
          </cell>
          <cell r="I14">
            <v>33</v>
          </cell>
          <cell r="J14">
            <v>20</v>
          </cell>
          <cell r="K14">
            <v>58669</v>
          </cell>
          <cell r="L14">
            <v>35588</v>
          </cell>
        </row>
        <row r="15">
          <cell r="C15">
            <v>53</v>
          </cell>
          <cell r="D15">
            <v>34</v>
          </cell>
          <cell r="E15">
            <v>94489</v>
          </cell>
          <cell r="F15">
            <v>60296</v>
          </cell>
          <cell r="I15">
            <v>26</v>
          </cell>
          <cell r="J15">
            <v>15</v>
          </cell>
          <cell r="K15">
            <v>46196</v>
          </cell>
          <cell r="L15">
            <v>26576</v>
          </cell>
        </row>
        <row r="16">
          <cell r="C16">
            <v>302</v>
          </cell>
          <cell r="D16">
            <v>177</v>
          </cell>
          <cell r="E16">
            <v>771015</v>
          </cell>
          <cell r="F16">
            <v>452458</v>
          </cell>
          <cell r="I16">
            <v>98</v>
          </cell>
          <cell r="J16">
            <v>59</v>
          </cell>
          <cell r="K16">
            <v>248592</v>
          </cell>
          <cell r="L16">
            <v>148877</v>
          </cell>
        </row>
        <row r="17">
          <cell r="C17">
            <v>227</v>
          </cell>
          <cell r="D17">
            <v>127</v>
          </cell>
          <cell r="E17">
            <v>584641</v>
          </cell>
          <cell r="F17">
            <v>327894</v>
          </cell>
          <cell r="I17">
            <v>69</v>
          </cell>
          <cell r="J17">
            <v>36</v>
          </cell>
          <cell r="K17">
            <v>176841</v>
          </cell>
          <cell r="L17">
            <v>91316</v>
          </cell>
        </row>
        <row r="18">
          <cell r="C18">
            <v>1408</v>
          </cell>
          <cell r="D18">
            <v>888</v>
          </cell>
          <cell r="E18">
            <v>5251967</v>
          </cell>
          <cell r="F18">
            <v>3303268</v>
          </cell>
          <cell r="I18">
            <v>477</v>
          </cell>
          <cell r="J18">
            <v>260</v>
          </cell>
          <cell r="K18">
            <v>1780171</v>
          </cell>
          <cell r="L18">
            <v>964963</v>
          </cell>
        </row>
        <row r="19">
          <cell r="C19">
            <v>1307</v>
          </cell>
          <cell r="D19">
            <v>815</v>
          </cell>
          <cell r="E19">
            <v>4898778</v>
          </cell>
          <cell r="F19">
            <v>3050158</v>
          </cell>
          <cell r="I19">
            <v>445</v>
          </cell>
          <cell r="J19">
            <v>238</v>
          </cell>
          <cell r="K19">
            <v>1667509</v>
          </cell>
          <cell r="L19">
            <v>888198</v>
          </cell>
        </row>
        <row r="20">
          <cell r="C20">
            <v>7144</v>
          </cell>
          <cell r="D20">
            <v>4184</v>
          </cell>
          <cell r="E20">
            <v>33444272</v>
          </cell>
          <cell r="F20">
            <v>19572819</v>
          </cell>
          <cell r="I20">
            <v>1167</v>
          </cell>
          <cell r="J20">
            <v>647</v>
          </cell>
          <cell r="K20">
            <v>5480994</v>
          </cell>
          <cell r="L20">
            <v>3041372</v>
          </cell>
        </row>
        <row r="21">
          <cell r="C21">
            <v>6591</v>
          </cell>
          <cell r="D21">
            <v>3739</v>
          </cell>
          <cell r="E21">
            <v>30846587</v>
          </cell>
          <cell r="F21">
            <v>17479573</v>
          </cell>
          <cell r="I21">
            <v>1021</v>
          </cell>
          <cell r="J21">
            <v>536</v>
          </cell>
          <cell r="K21">
            <v>4793913</v>
          </cell>
          <cell r="L21">
            <v>2519064</v>
          </cell>
        </row>
        <row r="22">
          <cell r="C22">
            <v>22124</v>
          </cell>
          <cell r="D22">
            <v>15584</v>
          </cell>
          <cell r="E22">
            <v>172141847</v>
          </cell>
          <cell r="F22">
            <v>123890469</v>
          </cell>
          <cell r="I22">
            <v>465</v>
          </cell>
          <cell r="J22">
            <v>248</v>
          </cell>
          <cell r="K22">
            <v>2968851</v>
          </cell>
          <cell r="L22">
            <v>1555867</v>
          </cell>
        </row>
        <row r="23">
          <cell r="C23">
            <v>18971</v>
          </cell>
          <cell r="D23">
            <v>13221</v>
          </cell>
          <cell r="E23">
            <v>147009019</v>
          </cell>
          <cell r="F23">
            <v>104825458</v>
          </cell>
          <cell r="I23">
            <v>341</v>
          </cell>
          <cell r="J23">
            <v>177</v>
          </cell>
          <cell r="K23">
            <v>2159467</v>
          </cell>
          <cell r="L23">
            <v>1102325</v>
          </cell>
        </row>
        <row r="24">
          <cell r="C24">
            <v>11471</v>
          </cell>
          <cell r="D24">
            <v>8355</v>
          </cell>
          <cell r="E24">
            <v>133564279</v>
          </cell>
          <cell r="F24">
            <v>96706160</v>
          </cell>
          <cell r="I24">
            <v>30</v>
          </cell>
          <cell r="J24">
            <v>7</v>
          </cell>
          <cell r="K24">
            <v>347774</v>
          </cell>
          <cell r="L24">
            <v>79046</v>
          </cell>
        </row>
        <row r="25">
          <cell r="C25">
            <v>9157</v>
          </cell>
          <cell r="D25">
            <v>6609</v>
          </cell>
          <cell r="E25">
            <v>106043807</v>
          </cell>
          <cell r="F25">
            <v>76030921</v>
          </cell>
          <cell r="I25">
            <v>21</v>
          </cell>
          <cell r="J25">
            <v>4</v>
          </cell>
          <cell r="K25">
            <v>241939</v>
          </cell>
          <cell r="L25">
            <v>46785</v>
          </cell>
        </row>
        <row r="26">
          <cell r="C26">
            <v>1121</v>
          </cell>
          <cell r="D26">
            <v>632</v>
          </cell>
          <cell r="E26">
            <v>18842955</v>
          </cell>
          <cell r="F26">
            <v>10561012</v>
          </cell>
          <cell r="I26">
            <v>2</v>
          </cell>
          <cell r="J26">
            <v>0</v>
          </cell>
          <cell r="K26">
            <v>31431</v>
          </cell>
          <cell r="L26">
            <v>0</v>
          </cell>
        </row>
        <row r="27">
          <cell r="C27">
            <v>630</v>
          </cell>
          <cell r="D27">
            <v>322</v>
          </cell>
          <cell r="E27">
            <v>10470162</v>
          </cell>
          <cell r="F27">
            <v>5295880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296</v>
          </cell>
          <cell r="D28">
            <v>143</v>
          </cell>
          <cell r="E28">
            <v>6836340.5</v>
          </cell>
          <cell r="F28">
            <v>3319738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118</v>
          </cell>
          <cell r="D29">
            <v>50</v>
          </cell>
          <cell r="E29">
            <v>2698198.5</v>
          </cell>
          <cell r="F29">
            <v>1167019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35</v>
          </cell>
          <cell r="D30">
            <v>6</v>
          </cell>
          <cell r="E30">
            <v>1254952</v>
          </cell>
          <cell r="F30">
            <v>196456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12</v>
          </cell>
          <cell r="D31">
            <v>2</v>
          </cell>
          <cell r="E31">
            <v>425202</v>
          </cell>
          <cell r="F31">
            <v>65022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3</v>
          </cell>
          <cell r="D32">
            <v>1</v>
          </cell>
          <cell r="E32">
            <v>216295</v>
          </cell>
          <cell r="F32">
            <v>582227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574</v>
          </cell>
          <cell r="D36">
            <v>409</v>
          </cell>
          <cell r="E36">
            <v>3086884</v>
          </cell>
          <cell r="F36">
            <v>2164060</v>
          </cell>
          <cell r="I36">
            <v>184</v>
          </cell>
          <cell r="J36">
            <v>133</v>
          </cell>
          <cell r="K36">
            <v>1023823</v>
          </cell>
          <cell r="L36">
            <v>649795</v>
          </cell>
        </row>
        <row r="37">
          <cell r="C37">
            <v>77</v>
          </cell>
          <cell r="D37">
            <v>37</v>
          </cell>
          <cell r="E37">
            <v>237267</v>
          </cell>
          <cell r="F37">
            <v>118138</v>
          </cell>
          <cell r="I37">
            <v>31</v>
          </cell>
          <cell r="J37">
            <v>16</v>
          </cell>
          <cell r="K37">
            <v>91077</v>
          </cell>
          <cell r="L37">
            <v>45979</v>
          </cell>
        </row>
        <row r="38">
          <cell r="C38">
            <v>2</v>
          </cell>
          <cell r="D38">
            <v>0</v>
          </cell>
          <cell r="E38">
            <v>7488</v>
          </cell>
          <cell r="F38">
            <v>3635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984</v>
          </cell>
          <cell r="D40">
            <v>594</v>
          </cell>
          <cell r="E40">
            <v>3841425</v>
          </cell>
          <cell r="F40">
            <v>2367438</v>
          </cell>
          <cell r="I40">
            <v>222</v>
          </cell>
          <cell r="J40">
            <v>126</v>
          </cell>
          <cell r="K40">
            <v>640240</v>
          </cell>
          <cell r="L40">
            <v>346755</v>
          </cell>
        </row>
        <row r="44">
          <cell r="C44">
            <v>14</v>
          </cell>
          <cell r="D44">
            <v>8</v>
          </cell>
          <cell r="E44">
            <v>99621</v>
          </cell>
          <cell r="F44">
            <v>52359</v>
          </cell>
          <cell r="I44">
            <v>1</v>
          </cell>
          <cell r="J44">
            <v>1</v>
          </cell>
          <cell r="K44">
            <v>5152</v>
          </cell>
          <cell r="L44">
            <v>5152</v>
          </cell>
        </row>
        <row r="45">
          <cell r="C45">
            <v>2</v>
          </cell>
          <cell r="D45">
            <v>2</v>
          </cell>
          <cell r="E45">
            <v>10182</v>
          </cell>
          <cell r="F45">
            <v>10182</v>
          </cell>
          <cell r="I45">
            <v>1</v>
          </cell>
          <cell r="J45">
            <v>1</v>
          </cell>
          <cell r="K45">
            <v>5152</v>
          </cell>
          <cell r="L45">
            <v>5152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</v>
          </cell>
          <cell r="D47">
            <v>0</v>
          </cell>
          <cell r="E47">
            <v>10718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13274</v>
          </cell>
          <cell r="D51">
            <v>8497</v>
          </cell>
          <cell r="E51">
            <v>80968263</v>
          </cell>
          <cell r="F51">
            <v>53290027</v>
          </cell>
          <cell r="I51">
            <v>1391</v>
          </cell>
          <cell r="J51">
            <v>744</v>
          </cell>
          <cell r="K51">
            <v>6993895</v>
          </cell>
          <cell r="L51">
            <v>3665616</v>
          </cell>
        </row>
        <row r="52">
          <cell r="C52">
            <v>7812</v>
          </cell>
          <cell r="D52">
            <v>7812</v>
          </cell>
          <cell r="E52">
            <v>49035646</v>
          </cell>
          <cell r="F52">
            <v>49035646</v>
          </cell>
          <cell r="I52">
            <v>642</v>
          </cell>
          <cell r="J52">
            <v>642</v>
          </cell>
          <cell r="K52">
            <v>3110768</v>
          </cell>
          <cell r="L52">
            <v>3110768</v>
          </cell>
        </row>
        <row r="53">
          <cell r="C53">
            <v>637</v>
          </cell>
          <cell r="D53">
            <v>244</v>
          </cell>
          <cell r="E53">
            <v>3092780</v>
          </cell>
          <cell r="F53">
            <v>1238238</v>
          </cell>
          <cell r="I53">
            <v>240</v>
          </cell>
          <cell r="J53">
            <v>90</v>
          </cell>
          <cell r="K53">
            <v>1093454</v>
          </cell>
          <cell r="L53">
            <v>434435</v>
          </cell>
        </row>
        <row r="54">
          <cell r="C54">
            <v>871</v>
          </cell>
          <cell r="D54">
            <v>871</v>
          </cell>
          <cell r="E54">
            <v>4231332</v>
          </cell>
          <cell r="F54">
            <v>4231332</v>
          </cell>
          <cell r="I54">
            <v>123</v>
          </cell>
          <cell r="J54">
            <v>123</v>
          </cell>
          <cell r="K54">
            <v>531381</v>
          </cell>
          <cell r="L54">
            <v>531381</v>
          </cell>
        </row>
        <row r="55">
          <cell r="C55">
            <v>318</v>
          </cell>
          <cell r="D55">
            <v>318</v>
          </cell>
          <cell r="E55">
            <v>1457282</v>
          </cell>
          <cell r="F55">
            <v>1457282</v>
          </cell>
          <cell r="I55">
            <v>93</v>
          </cell>
          <cell r="J55">
            <v>93</v>
          </cell>
          <cell r="K55">
            <v>400924</v>
          </cell>
          <cell r="L55">
            <v>400924</v>
          </cell>
        </row>
        <row r="56">
          <cell r="C56">
            <v>15</v>
          </cell>
          <cell r="D56">
            <v>15</v>
          </cell>
          <cell r="E56">
            <v>56880</v>
          </cell>
          <cell r="F56">
            <v>56880</v>
          </cell>
          <cell r="I56">
            <v>6</v>
          </cell>
          <cell r="J56">
            <v>6</v>
          </cell>
          <cell r="K56">
            <v>18038</v>
          </cell>
          <cell r="L56">
            <v>18038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</v>
          </cell>
          <cell r="D58">
            <v>1</v>
          </cell>
          <cell r="E58">
            <v>7427</v>
          </cell>
          <cell r="F58">
            <v>7427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</v>
          </cell>
          <cell r="D59">
            <v>0</v>
          </cell>
          <cell r="E59">
            <v>9497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3</v>
          </cell>
          <cell r="D63">
            <v>0</v>
          </cell>
          <cell r="E63">
            <v>99149</v>
          </cell>
          <cell r="F63">
            <v>0</v>
          </cell>
          <cell r="I63">
            <v>1</v>
          </cell>
          <cell r="J63">
            <v>0</v>
          </cell>
          <cell r="K63">
            <v>49747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97</v>
          </cell>
          <cell r="D68">
            <v>41</v>
          </cell>
          <cell r="E68">
            <v>2383829</v>
          </cell>
          <cell r="F68">
            <v>918846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37108</v>
          </cell>
          <cell r="D69">
            <v>24937</v>
          </cell>
        </row>
        <row r="75">
          <cell r="C75">
            <v>3</v>
          </cell>
          <cell r="D75">
            <v>0</v>
          </cell>
          <cell r="E75">
            <v>29100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20</v>
          </cell>
          <cell r="D76">
            <v>0</v>
          </cell>
          <cell r="E76">
            <v>188882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17</v>
          </cell>
          <cell r="D77">
            <v>2</v>
          </cell>
          <cell r="E77">
            <v>93635</v>
          </cell>
          <cell r="F77">
            <v>11136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14</v>
          </cell>
          <cell r="D79">
            <v>0</v>
          </cell>
          <cell r="E79">
            <v>141127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685</v>
          </cell>
          <cell r="D81">
            <v>270</v>
          </cell>
          <cell r="E81">
            <v>6214351</v>
          </cell>
          <cell r="F81">
            <v>2443230</v>
          </cell>
          <cell r="I81">
            <v>49</v>
          </cell>
          <cell r="J81">
            <v>14</v>
          </cell>
          <cell r="K81">
            <v>366519</v>
          </cell>
          <cell r="L81">
            <v>112128</v>
          </cell>
        </row>
        <row r="82">
          <cell r="C82">
            <v>4190</v>
          </cell>
          <cell r="D82">
            <v>1726</v>
          </cell>
          <cell r="E82">
            <v>29927329.5</v>
          </cell>
          <cell r="F82">
            <v>12388859</v>
          </cell>
          <cell r="I82">
            <v>261</v>
          </cell>
          <cell r="J82">
            <v>102</v>
          </cell>
          <cell r="K82">
            <v>1102751</v>
          </cell>
          <cell r="L82">
            <v>451151</v>
          </cell>
        </row>
        <row r="83">
          <cell r="C83">
            <v>1885</v>
          </cell>
          <cell r="D83">
            <v>614</v>
          </cell>
          <cell r="E83">
            <v>6448916</v>
          </cell>
          <cell r="F83">
            <v>2153727</v>
          </cell>
          <cell r="I83">
            <v>141</v>
          </cell>
          <cell r="J83">
            <v>58</v>
          </cell>
          <cell r="K83">
            <v>292265</v>
          </cell>
          <cell r="L83">
            <v>124094</v>
          </cell>
        </row>
        <row r="84">
          <cell r="C84">
            <v>5805</v>
          </cell>
          <cell r="D84">
            <v>2190</v>
          </cell>
          <cell r="E84">
            <v>35803192.5</v>
          </cell>
          <cell r="F84">
            <v>14029641</v>
          </cell>
          <cell r="I84">
            <v>374</v>
          </cell>
          <cell r="J84">
            <v>148</v>
          </cell>
          <cell r="K84">
            <v>1420640</v>
          </cell>
          <cell r="L84">
            <v>579462</v>
          </cell>
        </row>
        <row r="85">
          <cell r="C85">
            <v>3506</v>
          </cell>
          <cell r="D85">
            <v>2890</v>
          </cell>
          <cell r="E85">
            <v>31437808</v>
          </cell>
          <cell r="F85">
            <v>26045725</v>
          </cell>
          <cell r="I85">
            <v>279</v>
          </cell>
          <cell r="J85">
            <v>200</v>
          </cell>
          <cell r="K85">
            <v>2693390</v>
          </cell>
          <cell r="L85">
            <v>1949692</v>
          </cell>
        </row>
        <row r="87">
          <cell r="C87">
            <v>1949</v>
          </cell>
          <cell r="E87">
            <v>12818675</v>
          </cell>
          <cell r="I87">
            <v>122</v>
          </cell>
          <cell r="K87">
            <v>702993</v>
          </cell>
        </row>
        <row r="88">
          <cell r="C88">
            <v>1854</v>
          </cell>
          <cell r="E88">
            <v>9287812</v>
          </cell>
          <cell r="I88">
            <v>158</v>
          </cell>
          <cell r="K88">
            <v>729444</v>
          </cell>
        </row>
        <row r="89">
          <cell r="C89">
            <v>1275</v>
          </cell>
          <cell r="E89">
            <v>5856506</v>
          </cell>
          <cell r="I89">
            <v>120</v>
          </cell>
          <cell r="K89">
            <v>500319</v>
          </cell>
        </row>
        <row r="90">
          <cell r="C90">
            <v>799</v>
          </cell>
          <cell r="E90">
            <v>3474815</v>
          </cell>
          <cell r="I90">
            <v>170</v>
          </cell>
          <cell r="K90">
            <v>760634</v>
          </cell>
        </row>
        <row r="91">
          <cell r="C91">
            <v>3027</v>
          </cell>
          <cell r="D91">
            <v>1947</v>
          </cell>
          <cell r="E91">
            <v>26940909</v>
          </cell>
          <cell r="F91">
            <v>18630282</v>
          </cell>
          <cell r="I91">
            <v>230</v>
          </cell>
          <cell r="J91">
            <v>133</v>
          </cell>
          <cell r="K91">
            <v>2180707</v>
          </cell>
          <cell r="L91">
            <v>1387905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28</v>
          </cell>
          <cell r="D96">
            <v>0</v>
          </cell>
          <cell r="E96">
            <v>248366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37</v>
          </cell>
          <cell r="D97">
            <v>0</v>
          </cell>
          <cell r="E97">
            <v>236742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13075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7</v>
          </cell>
          <cell r="D104">
            <v>0</v>
          </cell>
          <cell r="E104">
            <v>47305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64029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48</v>
          </cell>
          <cell r="D106">
            <v>0</v>
          </cell>
          <cell r="E106">
            <v>360699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179446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62</v>
          </cell>
          <cell r="D110">
            <v>0</v>
          </cell>
          <cell r="E110">
            <v>550351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4">
        <row r="12">
          <cell r="C12">
            <v>196</v>
          </cell>
          <cell r="D12">
            <v>86</v>
          </cell>
          <cell r="E12">
            <v>229653.84</v>
          </cell>
          <cell r="F12">
            <v>105711.05</v>
          </cell>
          <cell r="I12">
            <v>102</v>
          </cell>
          <cell r="J12">
            <v>55</v>
          </cell>
          <cell r="K12">
            <v>117217.29</v>
          </cell>
          <cell r="L12">
            <v>66883</v>
          </cell>
        </row>
        <row r="13">
          <cell r="C13">
            <v>161</v>
          </cell>
          <cell r="D13">
            <v>69</v>
          </cell>
          <cell r="E13">
            <v>189466.84</v>
          </cell>
          <cell r="F13">
            <v>85685.05</v>
          </cell>
          <cell r="I13">
            <v>78</v>
          </cell>
          <cell r="J13">
            <v>27</v>
          </cell>
          <cell r="K13">
            <v>90735.29</v>
          </cell>
          <cell r="L13">
            <v>33891</v>
          </cell>
        </row>
        <row r="14">
          <cell r="C14">
            <v>1391</v>
          </cell>
          <cell r="D14">
            <v>843</v>
          </cell>
          <cell r="E14">
            <v>2489132.8199999998</v>
          </cell>
          <cell r="F14">
            <v>1488917.14</v>
          </cell>
          <cell r="I14">
            <v>701</v>
          </cell>
          <cell r="J14">
            <v>401</v>
          </cell>
          <cell r="K14">
            <v>1239451.67</v>
          </cell>
          <cell r="L14">
            <v>695700.95</v>
          </cell>
        </row>
        <row r="15">
          <cell r="C15">
            <v>1239</v>
          </cell>
          <cell r="D15">
            <v>740</v>
          </cell>
          <cell r="E15">
            <v>2216151.8200000003</v>
          </cell>
          <cell r="F15">
            <v>1304601.1399999999</v>
          </cell>
          <cell r="I15">
            <v>630</v>
          </cell>
          <cell r="J15">
            <v>350</v>
          </cell>
          <cell r="K15">
            <v>1114915.67</v>
          </cell>
          <cell r="L15">
            <v>606857.94999999995</v>
          </cell>
        </row>
        <row r="16">
          <cell r="C16">
            <v>2395</v>
          </cell>
          <cell r="D16">
            <v>1300</v>
          </cell>
          <cell r="E16">
            <v>5924244.2599999998</v>
          </cell>
          <cell r="F16">
            <v>3231419</v>
          </cell>
          <cell r="I16">
            <v>923</v>
          </cell>
          <cell r="J16">
            <v>434</v>
          </cell>
          <cell r="K16">
            <v>2269102.88</v>
          </cell>
          <cell r="L16">
            <v>1069627.6299999999</v>
          </cell>
        </row>
        <row r="17">
          <cell r="C17">
            <v>1954</v>
          </cell>
          <cell r="D17">
            <v>1026</v>
          </cell>
          <cell r="E17">
            <v>4820134.26</v>
          </cell>
          <cell r="F17">
            <v>2544181</v>
          </cell>
          <cell r="I17">
            <v>751</v>
          </cell>
          <cell r="J17">
            <v>343</v>
          </cell>
          <cell r="K17">
            <v>1844335.88</v>
          </cell>
          <cell r="L17">
            <v>846509.63</v>
          </cell>
        </row>
        <row r="18">
          <cell r="C18">
            <v>11379</v>
          </cell>
          <cell r="D18">
            <v>8215</v>
          </cell>
          <cell r="E18">
            <v>41698451.719999999</v>
          </cell>
          <cell r="F18">
            <v>30116994</v>
          </cell>
          <cell r="I18">
            <v>4555</v>
          </cell>
          <cell r="J18">
            <v>3317</v>
          </cell>
          <cell r="K18">
            <v>16281364.140000001</v>
          </cell>
          <cell r="L18">
            <v>11776332.99</v>
          </cell>
        </row>
        <row r="19">
          <cell r="C19">
            <v>10494</v>
          </cell>
          <cell r="D19">
            <v>7595</v>
          </cell>
          <cell r="E19">
            <v>38508854.719999999</v>
          </cell>
          <cell r="F19">
            <v>27875974</v>
          </cell>
          <cell r="I19">
            <v>4282</v>
          </cell>
          <cell r="J19">
            <v>2605</v>
          </cell>
          <cell r="K19">
            <v>15309661.140000001</v>
          </cell>
          <cell r="L19">
            <v>9235060.9900000002</v>
          </cell>
        </row>
        <row r="20">
          <cell r="C20">
            <v>20372</v>
          </cell>
          <cell r="D20">
            <v>12925</v>
          </cell>
          <cell r="E20">
            <v>91853371.080000013</v>
          </cell>
          <cell r="F20">
            <v>58241587</v>
          </cell>
          <cell r="I20">
            <v>1806</v>
          </cell>
          <cell r="J20">
            <v>793</v>
          </cell>
          <cell r="K20">
            <v>7996008.5800000001</v>
          </cell>
          <cell r="L20">
            <v>3550086.93</v>
          </cell>
        </row>
        <row r="21">
          <cell r="C21">
            <v>19091</v>
          </cell>
          <cell r="D21">
            <v>12086</v>
          </cell>
          <cell r="E21">
            <v>86082920.080000013</v>
          </cell>
          <cell r="F21">
            <v>54457913</v>
          </cell>
          <cell r="I21">
            <v>1705</v>
          </cell>
          <cell r="J21">
            <v>728</v>
          </cell>
          <cell r="K21">
            <v>7546058.5800000001</v>
          </cell>
          <cell r="L21">
            <v>3261019.93</v>
          </cell>
        </row>
        <row r="22">
          <cell r="C22">
            <v>61499</v>
          </cell>
          <cell r="D22">
            <v>45499</v>
          </cell>
          <cell r="E22">
            <v>465462255.43999994</v>
          </cell>
          <cell r="F22">
            <v>349026344</v>
          </cell>
          <cell r="I22">
            <v>1444</v>
          </cell>
          <cell r="J22">
            <v>865</v>
          </cell>
          <cell r="K22">
            <v>9186999.3399999999</v>
          </cell>
          <cell r="L22">
            <v>5317910</v>
          </cell>
        </row>
        <row r="23">
          <cell r="C23">
            <v>58399</v>
          </cell>
          <cell r="D23">
            <v>43206</v>
          </cell>
          <cell r="E23">
            <v>441581931.43999994</v>
          </cell>
          <cell r="F23">
            <v>331098310</v>
          </cell>
          <cell r="I23">
            <v>1410</v>
          </cell>
          <cell r="J23">
            <v>824</v>
          </cell>
          <cell r="K23">
            <v>8982743.3399999999</v>
          </cell>
          <cell r="L23">
            <v>4886488</v>
          </cell>
        </row>
        <row r="24">
          <cell r="C24">
            <v>17903</v>
          </cell>
          <cell r="D24">
            <v>12931</v>
          </cell>
          <cell r="E24">
            <v>202659066.42999998</v>
          </cell>
          <cell r="F24">
            <v>145395119</v>
          </cell>
          <cell r="I24">
            <v>36</v>
          </cell>
          <cell r="J24">
            <v>5</v>
          </cell>
          <cell r="K24">
            <v>430306.11</v>
          </cell>
          <cell r="L24">
            <v>55406.770000000004</v>
          </cell>
        </row>
        <row r="25">
          <cell r="C25">
            <v>17021</v>
          </cell>
          <cell r="D25">
            <v>12282</v>
          </cell>
          <cell r="E25">
            <v>192638295.42999998</v>
          </cell>
          <cell r="F25">
            <v>138040232</v>
          </cell>
          <cell r="I25">
            <v>35</v>
          </cell>
          <cell r="J25">
            <v>5</v>
          </cell>
          <cell r="K25">
            <v>418215.11</v>
          </cell>
          <cell r="L25">
            <v>55406.770000000004</v>
          </cell>
        </row>
        <row r="26">
          <cell r="C26">
            <v>556</v>
          </cell>
          <cell r="D26">
            <v>258</v>
          </cell>
          <cell r="E26">
            <v>9226411.8399999999</v>
          </cell>
          <cell r="F26">
            <v>4208273</v>
          </cell>
          <cell r="I26">
            <v>1</v>
          </cell>
          <cell r="J26">
            <v>1</v>
          </cell>
          <cell r="K26">
            <v>15659.61</v>
          </cell>
          <cell r="L26">
            <v>15659.61</v>
          </cell>
        </row>
        <row r="27">
          <cell r="C27">
            <v>522</v>
          </cell>
          <cell r="D27">
            <v>235</v>
          </cell>
          <cell r="E27">
            <v>8656830.8399999999</v>
          </cell>
          <cell r="F27">
            <v>3822388</v>
          </cell>
          <cell r="I27">
            <v>1</v>
          </cell>
          <cell r="J27">
            <v>1</v>
          </cell>
          <cell r="K27">
            <v>15659.61</v>
          </cell>
          <cell r="L27">
            <v>15659.61</v>
          </cell>
        </row>
        <row r="28">
          <cell r="C28">
            <v>64</v>
          </cell>
          <cell r="D28">
            <v>14</v>
          </cell>
          <cell r="E28">
            <v>1435260.34</v>
          </cell>
          <cell r="F28">
            <v>316182.96000000002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62</v>
          </cell>
          <cell r="D29">
            <v>12</v>
          </cell>
          <cell r="E29">
            <v>1390720.34</v>
          </cell>
          <cell r="F29">
            <v>271642.95999999996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4</v>
          </cell>
          <cell r="D30">
            <v>0</v>
          </cell>
          <cell r="E30">
            <v>129293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4</v>
          </cell>
          <cell r="D31">
            <v>0</v>
          </cell>
          <cell r="E31">
            <v>129293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8418</v>
          </cell>
          <cell r="D36">
            <v>5782</v>
          </cell>
          <cell r="E36">
            <v>39015213</v>
          </cell>
          <cell r="F36">
            <v>25083924</v>
          </cell>
          <cell r="I36">
            <v>3531</v>
          </cell>
          <cell r="J36">
            <v>2295</v>
          </cell>
          <cell r="K36">
            <v>14322893.960000001</v>
          </cell>
          <cell r="L36">
            <v>8911049</v>
          </cell>
        </row>
        <row r="37">
          <cell r="C37">
            <v>2430</v>
          </cell>
          <cell r="D37">
            <v>1124</v>
          </cell>
          <cell r="E37">
            <v>5624478</v>
          </cell>
          <cell r="F37">
            <v>2449637</v>
          </cell>
          <cell r="I37">
            <v>1540</v>
          </cell>
          <cell r="J37">
            <v>682</v>
          </cell>
          <cell r="K37">
            <v>3280138</v>
          </cell>
          <cell r="L37">
            <v>1302494</v>
          </cell>
        </row>
        <row r="38">
          <cell r="C38">
            <v>1</v>
          </cell>
          <cell r="D38">
            <v>0</v>
          </cell>
          <cell r="E38">
            <v>5333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8962</v>
          </cell>
          <cell r="D40">
            <v>4862</v>
          </cell>
          <cell r="E40">
            <v>37435562.509999998</v>
          </cell>
          <cell r="F40">
            <v>20006541.310000002</v>
          </cell>
          <cell r="I40">
            <v>1405</v>
          </cell>
          <cell r="J40">
            <v>733</v>
          </cell>
          <cell r="K40">
            <v>3711603.71</v>
          </cell>
          <cell r="L40">
            <v>1823436.38</v>
          </cell>
        </row>
        <row r="44">
          <cell r="C44">
            <v>63</v>
          </cell>
          <cell r="D44">
            <v>8</v>
          </cell>
          <cell r="E44">
            <v>410027</v>
          </cell>
          <cell r="F44">
            <v>51408</v>
          </cell>
          <cell r="I44">
            <v>3</v>
          </cell>
          <cell r="J44">
            <v>0</v>
          </cell>
          <cell r="K44">
            <v>13676</v>
          </cell>
          <cell r="L44">
            <v>0</v>
          </cell>
        </row>
        <row r="45">
          <cell r="C45">
            <v>10</v>
          </cell>
          <cell r="D45">
            <v>4</v>
          </cell>
          <cell r="E45">
            <v>61895</v>
          </cell>
          <cell r="F45">
            <v>22563</v>
          </cell>
          <cell r="I45">
            <v>1</v>
          </cell>
          <cell r="J45">
            <v>0</v>
          </cell>
          <cell r="K45">
            <v>5334</v>
          </cell>
          <cell r="L45">
            <v>0</v>
          </cell>
        </row>
        <row r="46">
          <cell r="C46">
            <v>1</v>
          </cell>
          <cell r="D46">
            <v>0</v>
          </cell>
          <cell r="E46">
            <v>2603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5</v>
          </cell>
          <cell r="D47">
            <v>0</v>
          </cell>
          <cell r="E47">
            <v>59151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3</v>
          </cell>
          <cell r="D48">
            <v>0</v>
          </cell>
          <cell r="E48">
            <v>36644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6769</v>
          </cell>
          <cell r="F50">
            <v>6769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6603</v>
          </cell>
          <cell r="D51">
            <v>4508</v>
          </cell>
          <cell r="E51">
            <v>38669710.159999996</v>
          </cell>
          <cell r="F51">
            <v>27027284</v>
          </cell>
          <cell r="I51">
            <v>694</v>
          </cell>
          <cell r="J51">
            <v>414</v>
          </cell>
          <cell r="K51">
            <v>3018960.14</v>
          </cell>
          <cell r="L51">
            <v>1804140.8</v>
          </cell>
        </row>
        <row r="52">
          <cell r="C52">
            <v>4095</v>
          </cell>
          <cell r="D52">
            <v>4095</v>
          </cell>
          <cell r="E52">
            <v>24744116</v>
          </cell>
          <cell r="F52">
            <v>24744116</v>
          </cell>
          <cell r="I52">
            <v>386</v>
          </cell>
          <cell r="J52">
            <v>386</v>
          </cell>
          <cell r="K52">
            <v>1670460</v>
          </cell>
          <cell r="L52">
            <v>1670460</v>
          </cell>
        </row>
        <row r="53">
          <cell r="C53">
            <v>605</v>
          </cell>
          <cell r="D53">
            <v>255</v>
          </cell>
          <cell r="E53">
            <v>2927079.8800000008</v>
          </cell>
          <cell r="F53">
            <v>1199809.25</v>
          </cell>
          <cell r="I53">
            <v>200</v>
          </cell>
          <cell r="J53">
            <v>86</v>
          </cell>
          <cell r="K53">
            <v>950364.5399999998</v>
          </cell>
          <cell r="L53">
            <v>411872.75</v>
          </cell>
        </row>
        <row r="54">
          <cell r="C54">
            <v>8905</v>
          </cell>
          <cell r="D54">
            <v>8905</v>
          </cell>
          <cell r="E54">
            <v>40179699</v>
          </cell>
          <cell r="F54">
            <v>40179699</v>
          </cell>
          <cell r="I54">
            <v>1272</v>
          </cell>
          <cell r="J54">
            <v>1272</v>
          </cell>
          <cell r="K54">
            <v>4714573</v>
          </cell>
          <cell r="L54">
            <v>4714573</v>
          </cell>
        </row>
        <row r="55">
          <cell r="C55">
            <v>2530</v>
          </cell>
          <cell r="D55">
            <v>2530</v>
          </cell>
          <cell r="E55">
            <v>9704734</v>
          </cell>
          <cell r="F55">
            <v>9704734</v>
          </cell>
          <cell r="I55">
            <v>1030</v>
          </cell>
          <cell r="J55">
            <v>1030</v>
          </cell>
          <cell r="K55">
            <v>3806129</v>
          </cell>
          <cell r="L55">
            <v>3806129</v>
          </cell>
        </row>
        <row r="56">
          <cell r="C56">
            <v>34</v>
          </cell>
          <cell r="D56">
            <v>34</v>
          </cell>
          <cell r="E56">
            <v>81870</v>
          </cell>
          <cell r="F56">
            <v>81870</v>
          </cell>
          <cell r="I56">
            <v>12</v>
          </cell>
          <cell r="J56">
            <v>12</v>
          </cell>
          <cell r="K56">
            <v>25240</v>
          </cell>
          <cell r="L56">
            <v>25240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9</v>
          </cell>
          <cell r="D59">
            <v>0</v>
          </cell>
          <cell r="E59">
            <v>53261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31</v>
          </cell>
          <cell r="D63">
            <v>9</v>
          </cell>
          <cell r="E63">
            <v>176285</v>
          </cell>
          <cell r="F63">
            <v>29038</v>
          </cell>
          <cell r="I63">
            <v>3</v>
          </cell>
          <cell r="J63">
            <v>3</v>
          </cell>
          <cell r="K63">
            <v>7179</v>
          </cell>
          <cell r="L63">
            <v>7179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2</v>
          </cell>
          <cell r="D67">
            <v>0</v>
          </cell>
          <cell r="E67">
            <v>33397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70</v>
          </cell>
          <cell r="D68">
            <v>33</v>
          </cell>
          <cell r="E68">
            <v>1310899.07</v>
          </cell>
          <cell r="F68">
            <v>580202.13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108947</v>
          </cell>
          <cell r="D69">
            <v>77251</v>
          </cell>
        </row>
        <row r="75">
          <cell r="C75">
            <v>1</v>
          </cell>
          <cell r="D75">
            <v>0</v>
          </cell>
          <cell r="E75">
            <v>9321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25</v>
          </cell>
          <cell r="D76">
            <v>6</v>
          </cell>
          <cell r="E76">
            <v>214508</v>
          </cell>
          <cell r="F76">
            <v>50005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36</v>
          </cell>
          <cell r="D77">
            <v>4</v>
          </cell>
          <cell r="E77">
            <v>193098.58</v>
          </cell>
          <cell r="F77">
            <v>22878</v>
          </cell>
          <cell r="I77">
            <v>1</v>
          </cell>
          <cell r="J77">
            <v>0</v>
          </cell>
          <cell r="K77">
            <v>5578</v>
          </cell>
          <cell r="L77">
            <v>0</v>
          </cell>
        </row>
        <row r="79">
          <cell r="C79">
            <v>46</v>
          </cell>
          <cell r="D79">
            <v>0</v>
          </cell>
          <cell r="E79">
            <v>366612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2113</v>
          </cell>
          <cell r="D81">
            <v>765</v>
          </cell>
          <cell r="E81">
            <v>18151246.619999997</v>
          </cell>
          <cell r="F81">
            <v>6621562.0999999996</v>
          </cell>
          <cell r="I81">
            <v>134</v>
          </cell>
          <cell r="J81">
            <v>43</v>
          </cell>
          <cell r="K81">
            <v>951764.83</v>
          </cell>
          <cell r="L81">
            <v>305607.8</v>
          </cell>
        </row>
        <row r="82">
          <cell r="C82">
            <v>17341</v>
          </cell>
          <cell r="D82">
            <v>8031</v>
          </cell>
          <cell r="E82">
            <v>121680327.73</v>
          </cell>
          <cell r="F82">
            <v>57034190.759999998</v>
          </cell>
          <cell r="I82">
            <v>894</v>
          </cell>
          <cell r="J82">
            <v>351</v>
          </cell>
          <cell r="K82">
            <v>3214166.84</v>
          </cell>
          <cell r="L82">
            <v>1251561</v>
          </cell>
        </row>
        <row r="83">
          <cell r="C83">
            <v>4888</v>
          </cell>
          <cell r="D83">
            <v>2023</v>
          </cell>
          <cell r="E83">
            <v>17382644.77</v>
          </cell>
          <cell r="F83">
            <v>6942161.0800000001</v>
          </cell>
          <cell r="I83">
            <v>364</v>
          </cell>
          <cell r="J83">
            <v>166</v>
          </cell>
          <cell r="K83">
            <v>688424.65</v>
          </cell>
          <cell r="L83">
            <v>298675.25</v>
          </cell>
        </row>
        <row r="84">
          <cell r="C84">
            <v>22588</v>
          </cell>
          <cell r="D84">
            <v>9872</v>
          </cell>
          <cell r="E84">
            <v>144922970.69999999</v>
          </cell>
          <cell r="F84">
            <v>63886088.939999998</v>
          </cell>
          <cell r="I84">
            <v>1329</v>
          </cell>
          <cell r="J84">
            <v>528</v>
          </cell>
          <cell r="K84">
            <v>4603228.32</v>
          </cell>
          <cell r="L84">
            <v>1708545.19</v>
          </cell>
        </row>
        <row r="85">
          <cell r="C85">
            <v>6859</v>
          </cell>
          <cell r="D85">
            <v>5570</v>
          </cell>
          <cell r="E85">
            <v>49636698</v>
          </cell>
          <cell r="F85">
            <v>39764236</v>
          </cell>
          <cell r="I85">
            <v>594</v>
          </cell>
          <cell r="J85">
            <v>464</v>
          </cell>
          <cell r="K85">
            <v>4353190</v>
          </cell>
          <cell r="L85">
            <v>3247917.06</v>
          </cell>
        </row>
        <row r="87">
          <cell r="C87">
            <v>3833</v>
          </cell>
          <cell r="E87">
            <v>19683259</v>
          </cell>
          <cell r="I87">
            <v>270</v>
          </cell>
          <cell r="K87">
            <v>1166667</v>
          </cell>
        </row>
        <row r="88">
          <cell r="C88">
            <v>3526</v>
          </cell>
          <cell r="E88">
            <v>14413262</v>
          </cell>
          <cell r="I88">
            <v>290</v>
          </cell>
          <cell r="K88">
            <v>1015407</v>
          </cell>
        </row>
        <row r="89">
          <cell r="C89">
            <v>2595</v>
          </cell>
          <cell r="E89">
            <v>9648950.9600000102</v>
          </cell>
          <cell r="I89">
            <v>309</v>
          </cell>
          <cell r="K89">
            <v>1023719</v>
          </cell>
        </row>
        <row r="90">
          <cell r="C90">
            <v>1629</v>
          </cell>
          <cell r="E90">
            <v>5891226</v>
          </cell>
          <cell r="I90">
            <v>318</v>
          </cell>
          <cell r="K90">
            <v>1147397</v>
          </cell>
        </row>
        <row r="91">
          <cell r="C91">
            <v>6582</v>
          </cell>
          <cell r="D91">
            <v>5325</v>
          </cell>
          <cell r="E91">
            <v>47823868</v>
          </cell>
          <cell r="F91">
            <v>38221334</v>
          </cell>
          <cell r="I91">
            <v>532</v>
          </cell>
          <cell r="J91">
            <v>450</v>
          </cell>
          <cell r="K91">
            <v>4274561</v>
          </cell>
          <cell r="L91">
            <v>3150979.06</v>
          </cell>
        </row>
        <row r="95">
          <cell r="C95">
            <v>2</v>
          </cell>
          <cell r="D95">
            <v>0</v>
          </cell>
          <cell r="E95">
            <v>11870</v>
          </cell>
          <cell r="F95">
            <v>0</v>
          </cell>
          <cell r="I95">
            <v>1</v>
          </cell>
          <cell r="J95">
            <v>0</v>
          </cell>
          <cell r="K95">
            <v>4800</v>
          </cell>
          <cell r="L95">
            <v>0</v>
          </cell>
        </row>
        <row r="96">
          <cell r="C96">
            <v>42</v>
          </cell>
          <cell r="D96">
            <v>0</v>
          </cell>
          <cell r="E96">
            <v>267303</v>
          </cell>
          <cell r="F96">
            <v>0</v>
          </cell>
          <cell r="I96">
            <v>1</v>
          </cell>
          <cell r="J96">
            <v>0</v>
          </cell>
          <cell r="K96">
            <v>5100</v>
          </cell>
          <cell r="L96">
            <v>0</v>
          </cell>
        </row>
        <row r="97">
          <cell r="C97">
            <v>101</v>
          </cell>
          <cell r="D97">
            <v>0</v>
          </cell>
          <cell r="E97">
            <v>626359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39</v>
          </cell>
          <cell r="D104">
            <v>0</v>
          </cell>
          <cell r="E104">
            <v>214843</v>
          </cell>
          <cell r="F104">
            <v>0</v>
          </cell>
          <cell r="I104">
            <v>2</v>
          </cell>
          <cell r="J104">
            <v>0</v>
          </cell>
          <cell r="K104">
            <v>9900</v>
          </cell>
          <cell r="L104">
            <v>0</v>
          </cell>
        </row>
        <row r="105">
          <cell r="C105">
            <v>25</v>
          </cell>
          <cell r="D105">
            <v>0</v>
          </cell>
          <cell r="E105">
            <v>148152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81</v>
          </cell>
          <cell r="D106">
            <v>0</v>
          </cell>
          <cell r="E106">
            <v>542537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136</v>
          </cell>
          <cell r="D110">
            <v>0</v>
          </cell>
          <cell r="E110">
            <v>853572</v>
          </cell>
          <cell r="F110">
            <v>0</v>
          </cell>
          <cell r="I110">
            <v>1</v>
          </cell>
          <cell r="J110">
            <v>0</v>
          </cell>
          <cell r="K110">
            <v>4800</v>
          </cell>
          <cell r="L110">
            <v>0</v>
          </cell>
        </row>
      </sheetData>
      <sheetData sheetId="5">
        <row r="12">
          <cell r="C12">
            <v>79</v>
          </cell>
          <cell r="D12">
            <v>36</v>
          </cell>
          <cell r="E12">
            <v>87753</v>
          </cell>
          <cell r="F12">
            <v>42368</v>
          </cell>
          <cell r="I12">
            <v>30</v>
          </cell>
          <cell r="J12">
            <v>17</v>
          </cell>
          <cell r="K12">
            <v>34607</v>
          </cell>
          <cell r="L12">
            <v>21774</v>
          </cell>
        </row>
        <row r="13">
          <cell r="C13">
            <v>59</v>
          </cell>
          <cell r="D13">
            <v>26</v>
          </cell>
          <cell r="E13">
            <v>64715</v>
          </cell>
          <cell r="F13">
            <v>31565</v>
          </cell>
          <cell r="I13">
            <v>23</v>
          </cell>
          <cell r="J13">
            <v>13</v>
          </cell>
          <cell r="K13">
            <v>26164</v>
          </cell>
          <cell r="L13">
            <v>16504</v>
          </cell>
        </row>
        <row r="14">
          <cell r="C14">
            <v>169</v>
          </cell>
          <cell r="D14">
            <v>73</v>
          </cell>
          <cell r="E14">
            <v>304555</v>
          </cell>
          <cell r="F14">
            <v>130020</v>
          </cell>
          <cell r="I14">
            <v>79</v>
          </cell>
          <cell r="J14">
            <v>31</v>
          </cell>
          <cell r="K14">
            <v>141532</v>
          </cell>
          <cell r="L14">
            <v>53793</v>
          </cell>
        </row>
        <row r="15">
          <cell r="C15">
            <v>133</v>
          </cell>
          <cell r="D15">
            <v>51</v>
          </cell>
          <cell r="E15">
            <v>241403</v>
          </cell>
          <cell r="F15">
            <v>91207</v>
          </cell>
          <cell r="I15">
            <v>63</v>
          </cell>
          <cell r="J15">
            <v>21</v>
          </cell>
          <cell r="K15">
            <v>113315</v>
          </cell>
          <cell r="L15">
            <v>36035</v>
          </cell>
        </row>
        <row r="16">
          <cell r="C16">
            <v>527</v>
          </cell>
          <cell r="D16">
            <v>270</v>
          </cell>
          <cell r="E16">
            <v>1308044</v>
          </cell>
          <cell r="F16">
            <v>678323</v>
          </cell>
          <cell r="I16">
            <v>186</v>
          </cell>
          <cell r="J16">
            <v>73</v>
          </cell>
          <cell r="K16">
            <v>462685</v>
          </cell>
          <cell r="L16">
            <v>183209</v>
          </cell>
        </row>
        <row r="17">
          <cell r="C17">
            <v>380</v>
          </cell>
          <cell r="D17">
            <v>176</v>
          </cell>
          <cell r="E17">
            <v>939529</v>
          </cell>
          <cell r="F17">
            <v>440345</v>
          </cell>
          <cell r="I17">
            <v>151</v>
          </cell>
          <cell r="J17">
            <v>51</v>
          </cell>
          <cell r="K17">
            <v>375879</v>
          </cell>
          <cell r="L17">
            <v>126535</v>
          </cell>
        </row>
        <row r="18">
          <cell r="C18">
            <v>2342</v>
          </cell>
          <cell r="D18">
            <v>1604</v>
          </cell>
          <cell r="E18">
            <v>8559187</v>
          </cell>
          <cell r="F18">
            <v>5850713</v>
          </cell>
          <cell r="I18">
            <v>938</v>
          </cell>
          <cell r="J18">
            <v>594</v>
          </cell>
          <cell r="K18">
            <v>3365990</v>
          </cell>
          <cell r="L18">
            <v>2111591</v>
          </cell>
        </row>
        <row r="19">
          <cell r="C19">
            <v>2057</v>
          </cell>
          <cell r="D19">
            <v>1384</v>
          </cell>
          <cell r="E19">
            <v>7545625</v>
          </cell>
          <cell r="F19">
            <v>5068225</v>
          </cell>
          <cell r="I19">
            <v>856</v>
          </cell>
          <cell r="J19">
            <v>534</v>
          </cell>
          <cell r="K19">
            <v>3077723</v>
          </cell>
          <cell r="L19">
            <v>1899475</v>
          </cell>
        </row>
        <row r="20">
          <cell r="C20">
            <v>3968</v>
          </cell>
          <cell r="D20">
            <v>2536</v>
          </cell>
          <cell r="E20">
            <v>17814016</v>
          </cell>
          <cell r="F20">
            <v>11361360</v>
          </cell>
          <cell r="I20">
            <v>363</v>
          </cell>
          <cell r="J20">
            <v>191</v>
          </cell>
          <cell r="K20">
            <v>1583213</v>
          </cell>
          <cell r="L20">
            <v>836533</v>
          </cell>
        </row>
        <row r="21">
          <cell r="C21">
            <v>3524</v>
          </cell>
          <cell r="D21">
            <v>2197</v>
          </cell>
          <cell r="E21">
            <v>15813162</v>
          </cell>
          <cell r="F21">
            <v>9834556</v>
          </cell>
          <cell r="I21">
            <v>314</v>
          </cell>
          <cell r="J21">
            <v>161</v>
          </cell>
          <cell r="K21">
            <v>1366815</v>
          </cell>
          <cell r="L21">
            <v>706171</v>
          </cell>
        </row>
        <row r="22">
          <cell r="C22">
            <v>13106</v>
          </cell>
          <cell r="D22">
            <v>9819</v>
          </cell>
          <cell r="E22">
            <v>100239615</v>
          </cell>
          <cell r="F22">
            <v>76345573</v>
          </cell>
          <cell r="I22">
            <v>321</v>
          </cell>
          <cell r="J22">
            <v>191</v>
          </cell>
          <cell r="K22">
            <v>2057108</v>
          </cell>
          <cell r="L22">
            <v>1231037</v>
          </cell>
        </row>
        <row r="23">
          <cell r="C23">
            <v>11350</v>
          </cell>
          <cell r="D23">
            <v>8398</v>
          </cell>
          <cell r="E23">
            <v>86694287</v>
          </cell>
          <cell r="F23">
            <v>65275777</v>
          </cell>
          <cell r="I23">
            <v>259</v>
          </cell>
          <cell r="J23">
            <v>148</v>
          </cell>
          <cell r="K23">
            <v>1654009</v>
          </cell>
          <cell r="L23">
            <v>955142</v>
          </cell>
        </row>
        <row r="24">
          <cell r="C24">
            <v>4313</v>
          </cell>
          <cell r="D24">
            <v>3137</v>
          </cell>
          <cell r="E24">
            <v>48851826</v>
          </cell>
          <cell r="F24">
            <v>35254486</v>
          </cell>
          <cell r="I24">
            <v>26</v>
          </cell>
          <cell r="J24">
            <v>7</v>
          </cell>
          <cell r="K24">
            <v>315819</v>
          </cell>
          <cell r="L24">
            <v>82651</v>
          </cell>
        </row>
        <row r="25">
          <cell r="C25">
            <v>3581</v>
          </cell>
          <cell r="D25">
            <v>2632</v>
          </cell>
          <cell r="E25">
            <v>40346296</v>
          </cell>
          <cell r="F25">
            <v>29460817</v>
          </cell>
          <cell r="I25">
            <v>14</v>
          </cell>
          <cell r="J25">
            <v>3</v>
          </cell>
          <cell r="K25">
            <v>173917</v>
          </cell>
          <cell r="L25">
            <v>35007</v>
          </cell>
        </row>
        <row r="26">
          <cell r="C26">
            <v>188</v>
          </cell>
          <cell r="D26">
            <v>86</v>
          </cell>
          <cell r="E26">
            <v>3144513</v>
          </cell>
          <cell r="F26">
            <v>1419450</v>
          </cell>
          <cell r="I26">
            <v>4</v>
          </cell>
          <cell r="J26">
            <v>0</v>
          </cell>
          <cell r="K26">
            <v>63504</v>
          </cell>
          <cell r="L26">
            <v>0</v>
          </cell>
        </row>
        <row r="27">
          <cell r="C27">
            <v>104</v>
          </cell>
          <cell r="D27">
            <v>50</v>
          </cell>
          <cell r="E27">
            <v>1750034</v>
          </cell>
          <cell r="F27">
            <v>829096</v>
          </cell>
          <cell r="I27">
            <v>1</v>
          </cell>
          <cell r="J27">
            <v>0</v>
          </cell>
          <cell r="K27">
            <v>15301</v>
          </cell>
          <cell r="L27">
            <v>0</v>
          </cell>
        </row>
        <row r="28">
          <cell r="C28">
            <v>49</v>
          </cell>
          <cell r="D28">
            <v>18</v>
          </cell>
          <cell r="E28">
            <v>1144177</v>
          </cell>
          <cell r="F28">
            <v>411404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20</v>
          </cell>
          <cell r="D29">
            <v>4</v>
          </cell>
          <cell r="E29">
            <v>468014</v>
          </cell>
          <cell r="F29">
            <v>89976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8</v>
          </cell>
          <cell r="D30">
            <v>2</v>
          </cell>
          <cell r="E30">
            <v>287815</v>
          </cell>
          <cell r="F30">
            <v>64424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5</v>
          </cell>
          <cell r="D31">
            <v>0</v>
          </cell>
          <cell r="E31">
            <v>192719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1</v>
          </cell>
          <cell r="E32">
            <v>184473</v>
          </cell>
          <cell r="F32">
            <v>55815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1</v>
          </cell>
          <cell r="E33">
            <v>184473</v>
          </cell>
          <cell r="F33">
            <v>55815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2005</v>
          </cell>
          <cell r="D36">
            <v>1506</v>
          </cell>
          <cell r="E36">
            <v>10318894</v>
          </cell>
          <cell r="F36">
            <v>7338820</v>
          </cell>
          <cell r="I36">
            <v>752</v>
          </cell>
          <cell r="J36">
            <v>521</v>
          </cell>
          <cell r="K36">
            <v>3654069</v>
          </cell>
          <cell r="L36">
            <v>2373560</v>
          </cell>
        </row>
        <row r="37">
          <cell r="C37">
            <v>353</v>
          </cell>
          <cell r="D37">
            <v>99</v>
          </cell>
          <cell r="E37">
            <v>980513</v>
          </cell>
          <cell r="F37">
            <v>275415</v>
          </cell>
          <cell r="I37">
            <v>201</v>
          </cell>
          <cell r="J37">
            <v>47</v>
          </cell>
          <cell r="K37">
            <v>554080</v>
          </cell>
          <cell r="L37">
            <v>128595</v>
          </cell>
        </row>
        <row r="38">
          <cell r="C38">
            <v>38</v>
          </cell>
          <cell r="D38">
            <v>11</v>
          </cell>
          <cell r="E38">
            <v>88626</v>
          </cell>
          <cell r="F38">
            <v>21593</v>
          </cell>
          <cell r="I38">
            <v>15</v>
          </cell>
          <cell r="J38">
            <v>6</v>
          </cell>
          <cell r="K38">
            <v>9745</v>
          </cell>
          <cell r="L38">
            <v>5908</v>
          </cell>
        </row>
        <row r="39">
          <cell r="C39">
            <v>20</v>
          </cell>
          <cell r="D39">
            <v>7</v>
          </cell>
          <cell r="E39">
            <v>11345</v>
          </cell>
          <cell r="F39">
            <v>2181</v>
          </cell>
          <cell r="I39">
            <v>5</v>
          </cell>
          <cell r="J39">
            <v>5</v>
          </cell>
          <cell r="K39">
            <v>707</v>
          </cell>
          <cell r="L39">
            <v>707</v>
          </cell>
        </row>
        <row r="40">
          <cell r="C40">
            <v>1261</v>
          </cell>
          <cell r="D40">
            <v>687</v>
          </cell>
          <cell r="E40">
            <v>4416690</v>
          </cell>
          <cell r="F40">
            <v>2465436</v>
          </cell>
          <cell r="I40">
            <v>304</v>
          </cell>
          <cell r="J40">
            <v>134</v>
          </cell>
          <cell r="K40">
            <v>735306</v>
          </cell>
          <cell r="L40">
            <v>309236</v>
          </cell>
        </row>
        <row r="44">
          <cell r="C44">
            <v>15</v>
          </cell>
          <cell r="D44">
            <v>3</v>
          </cell>
          <cell r="E44">
            <v>132793</v>
          </cell>
          <cell r="F44">
            <v>21812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4</v>
          </cell>
          <cell r="D47">
            <v>0</v>
          </cell>
          <cell r="E47">
            <v>38879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10568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267</v>
          </cell>
          <cell r="D51">
            <v>162</v>
          </cell>
          <cell r="E51">
            <v>1477797</v>
          </cell>
          <cell r="F51">
            <v>873356</v>
          </cell>
          <cell r="I51">
            <v>30</v>
          </cell>
          <cell r="J51">
            <v>15</v>
          </cell>
          <cell r="K51">
            <v>147852</v>
          </cell>
          <cell r="L51">
            <v>63577</v>
          </cell>
        </row>
        <row r="52">
          <cell r="C52">
            <v>148</v>
          </cell>
          <cell r="D52">
            <v>148</v>
          </cell>
          <cell r="E52">
            <v>807628</v>
          </cell>
          <cell r="F52">
            <v>807628</v>
          </cell>
          <cell r="I52">
            <v>14</v>
          </cell>
          <cell r="J52">
            <v>14</v>
          </cell>
          <cell r="K52">
            <v>59456</v>
          </cell>
          <cell r="L52">
            <v>59456</v>
          </cell>
        </row>
        <row r="53">
          <cell r="C53">
            <v>76</v>
          </cell>
          <cell r="D53">
            <v>29</v>
          </cell>
          <cell r="E53">
            <v>339134</v>
          </cell>
          <cell r="F53">
            <v>130940</v>
          </cell>
          <cell r="I53">
            <v>38</v>
          </cell>
          <cell r="J53">
            <v>16</v>
          </cell>
          <cell r="K53">
            <v>156001</v>
          </cell>
          <cell r="L53">
            <v>66668</v>
          </cell>
        </row>
        <row r="54">
          <cell r="C54">
            <v>1845</v>
          </cell>
          <cell r="D54">
            <v>1845</v>
          </cell>
          <cell r="E54">
            <v>8351678</v>
          </cell>
          <cell r="F54">
            <v>8351678</v>
          </cell>
          <cell r="I54">
            <v>354</v>
          </cell>
          <cell r="J54">
            <v>354</v>
          </cell>
          <cell r="K54">
            <v>1376733</v>
          </cell>
          <cell r="L54">
            <v>1376733</v>
          </cell>
        </row>
        <row r="55">
          <cell r="C55">
            <v>825</v>
          </cell>
          <cell r="D55">
            <v>825</v>
          </cell>
          <cell r="E55">
            <v>3558086</v>
          </cell>
          <cell r="F55">
            <v>3558086</v>
          </cell>
          <cell r="I55">
            <v>242</v>
          </cell>
          <cell r="J55">
            <v>242</v>
          </cell>
          <cell r="K55">
            <v>919103</v>
          </cell>
          <cell r="L55">
            <v>919103</v>
          </cell>
        </row>
        <row r="56">
          <cell r="C56">
            <v>18</v>
          </cell>
          <cell r="D56">
            <v>18</v>
          </cell>
          <cell r="E56">
            <v>64204</v>
          </cell>
          <cell r="F56">
            <v>64204</v>
          </cell>
          <cell r="I56">
            <v>4</v>
          </cell>
          <cell r="J56">
            <v>4</v>
          </cell>
          <cell r="K56">
            <v>11703</v>
          </cell>
          <cell r="L56">
            <v>11703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</v>
          </cell>
          <cell r="D63">
            <v>0</v>
          </cell>
          <cell r="E63">
            <v>1249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55</v>
          </cell>
          <cell r="D68">
            <v>24</v>
          </cell>
          <cell r="E68">
            <v>1057778</v>
          </cell>
          <cell r="F68">
            <v>373037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21215</v>
          </cell>
          <cell r="D69">
            <v>14919</v>
          </cell>
        </row>
        <row r="75">
          <cell r="C75">
            <v>2</v>
          </cell>
          <cell r="D75">
            <v>1</v>
          </cell>
          <cell r="E75">
            <v>18422</v>
          </cell>
          <cell r="F75">
            <v>9049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5</v>
          </cell>
          <cell r="D76">
            <v>0</v>
          </cell>
          <cell r="E76">
            <v>40977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15</v>
          </cell>
          <cell r="D77">
            <v>1</v>
          </cell>
          <cell r="E77">
            <v>77377</v>
          </cell>
          <cell r="F77">
            <v>4252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3</v>
          </cell>
          <cell r="D79">
            <v>0</v>
          </cell>
          <cell r="E79">
            <v>18876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492</v>
          </cell>
          <cell r="D81">
            <v>199</v>
          </cell>
          <cell r="E81">
            <v>4154634</v>
          </cell>
          <cell r="F81">
            <v>1694799</v>
          </cell>
          <cell r="I81">
            <v>36</v>
          </cell>
          <cell r="J81">
            <v>12</v>
          </cell>
          <cell r="K81">
            <v>250406</v>
          </cell>
          <cell r="L81">
            <v>82127</v>
          </cell>
        </row>
        <row r="82">
          <cell r="C82">
            <v>4661</v>
          </cell>
          <cell r="D82">
            <v>2023</v>
          </cell>
          <cell r="E82">
            <v>29439150</v>
          </cell>
          <cell r="F82">
            <v>12795657</v>
          </cell>
          <cell r="I82">
            <v>362</v>
          </cell>
          <cell r="J82">
            <v>137</v>
          </cell>
          <cell r="K82">
            <v>1260627</v>
          </cell>
          <cell r="L82">
            <v>458408</v>
          </cell>
        </row>
        <row r="83">
          <cell r="C83">
            <v>1260</v>
          </cell>
          <cell r="D83">
            <v>461</v>
          </cell>
          <cell r="E83">
            <v>4449714</v>
          </cell>
          <cell r="F83">
            <v>1531038</v>
          </cell>
          <cell r="I83">
            <v>94</v>
          </cell>
          <cell r="J83">
            <v>41</v>
          </cell>
          <cell r="K83">
            <v>159161</v>
          </cell>
          <cell r="L83">
            <v>70801</v>
          </cell>
        </row>
        <row r="84">
          <cell r="C84">
            <v>5498</v>
          </cell>
          <cell r="D84">
            <v>2189</v>
          </cell>
          <cell r="E84">
            <v>32245687</v>
          </cell>
          <cell r="F84">
            <v>12936600</v>
          </cell>
          <cell r="I84">
            <v>432</v>
          </cell>
          <cell r="J84">
            <v>161</v>
          </cell>
          <cell r="K84">
            <v>1433893</v>
          </cell>
          <cell r="L84">
            <v>510201</v>
          </cell>
        </row>
        <row r="85">
          <cell r="C85">
            <v>2040</v>
          </cell>
          <cell r="D85">
            <v>1706</v>
          </cell>
          <cell r="E85">
            <v>13683192</v>
          </cell>
          <cell r="F85">
            <v>11918191</v>
          </cell>
          <cell r="I85">
            <v>174</v>
          </cell>
          <cell r="J85">
            <v>146</v>
          </cell>
          <cell r="K85">
            <v>1236007</v>
          </cell>
          <cell r="L85">
            <v>1059599</v>
          </cell>
        </row>
        <row r="87">
          <cell r="C87">
            <v>1156</v>
          </cell>
          <cell r="E87">
            <v>5608636</v>
          </cell>
          <cell r="I87">
            <v>68</v>
          </cell>
          <cell r="K87">
            <v>284624</v>
          </cell>
        </row>
        <row r="88">
          <cell r="C88">
            <v>1038</v>
          </cell>
          <cell r="E88">
            <v>3838546</v>
          </cell>
          <cell r="I88">
            <v>102</v>
          </cell>
          <cell r="K88">
            <v>375905</v>
          </cell>
        </row>
        <row r="89">
          <cell r="C89">
            <v>681</v>
          </cell>
          <cell r="E89">
            <v>2351856</v>
          </cell>
          <cell r="I89">
            <v>78</v>
          </cell>
          <cell r="K89">
            <v>245146</v>
          </cell>
        </row>
        <row r="90">
          <cell r="C90">
            <v>564</v>
          </cell>
          <cell r="E90">
            <v>1884154</v>
          </cell>
          <cell r="I90">
            <v>96</v>
          </cell>
          <cell r="K90">
            <v>330332</v>
          </cell>
        </row>
        <row r="91">
          <cell r="C91">
            <v>1770</v>
          </cell>
          <cell r="D91">
            <v>0</v>
          </cell>
          <cell r="E91">
            <v>11926030</v>
          </cell>
          <cell r="F91">
            <v>0</v>
          </cell>
          <cell r="I91">
            <v>160</v>
          </cell>
          <cell r="J91">
            <v>0</v>
          </cell>
          <cell r="K91">
            <v>1150620</v>
          </cell>
          <cell r="L91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</v>
          </cell>
          <cell r="D96">
            <v>0</v>
          </cell>
          <cell r="E96">
            <v>51094</v>
          </cell>
          <cell r="F96">
            <v>0</v>
          </cell>
          <cell r="I96">
            <v>1</v>
          </cell>
          <cell r="J96">
            <v>0</v>
          </cell>
          <cell r="K96">
            <v>5500</v>
          </cell>
          <cell r="L96">
            <v>0</v>
          </cell>
        </row>
        <row r="97">
          <cell r="C97">
            <v>48</v>
          </cell>
          <cell r="D97">
            <v>0</v>
          </cell>
          <cell r="E97">
            <v>291151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19</v>
          </cell>
          <cell r="D104">
            <v>0</v>
          </cell>
          <cell r="E104">
            <v>104875</v>
          </cell>
          <cell r="F104">
            <v>0</v>
          </cell>
          <cell r="I104">
            <v>1</v>
          </cell>
          <cell r="J104">
            <v>0</v>
          </cell>
          <cell r="K104">
            <v>5500</v>
          </cell>
          <cell r="L104">
            <v>0</v>
          </cell>
        </row>
        <row r="105">
          <cell r="C105">
            <v>2</v>
          </cell>
          <cell r="D105">
            <v>0</v>
          </cell>
          <cell r="E105">
            <v>9600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36</v>
          </cell>
          <cell r="D106">
            <v>0</v>
          </cell>
          <cell r="E106">
            <v>227770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</v>
          </cell>
          <cell r="D108">
            <v>1</v>
          </cell>
          <cell r="E108">
            <v>3750</v>
          </cell>
          <cell r="F108">
            <v>600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1</v>
          </cell>
          <cell r="E109">
            <v>3750</v>
          </cell>
          <cell r="F109">
            <v>600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46</v>
          </cell>
          <cell r="D110">
            <v>1</v>
          </cell>
          <cell r="E110">
            <v>257176</v>
          </cell>
          <cell r="F110">
            <v>600</v>
          </cell>
          <cell r="I110">
            <v>1</v>
          </cell>
          <cell r="J110">
            <v>0</v>
          </cell>
          <cell r="K110">
            <v>5500</v>
          </cell>
          <cell r="L110">
            <v>0</v>
          </cell>
        </row>
      </sheetData>
      <sheetData sheetId="6">
        <row r="12">
          <cell r="C12">
            <v>87</v>
          </cell>
          <cell r="D12">
            <v>48</v>
          </cell>
          <cell r="E12">
            <v>101273</v>
          </cell>
          <cell r="F12">
            <v>57871</v>
          </cell>
          <cell r="I12">
            <v>45</v>
          </cell>
          <cell r="J12">
            <v>26</v>
          </cell>
          <cell r="K12">
            <v>50605</v>
          </cell>
          <cell r="L12">
            <v>31769</v>
          </cell>
        </row>
        <row r="13">
          <cell r="C13">
            <v>43</v>
          </cell>
          <cell r="D13">
            <v>24</v>
          </cell>
          <cell r="E13">
            <v>49530</v>
          </cell>
          <cell r="F13">
            <v>28792</v>
          </cell>
          <cell r="I13">
            <v>20</v>
          </cell>
          <cell r="J13">
            <v>11</v>
          </cell>
          <cell r="K13">
            <v>23117</v>
          </cell>
          <cell r="L13">
            <v>14121</v>
          </cell>
        </row>
        <row r="14">
          <cell r="C14">
            <v>293</v>
          </cell>
          <cell r="D14">
            <v>199</v>
          </cell>
          <cell r="E14">
            <v>524349</v>
          </cell>
          <cell r="F14">
            <v>353773</v>
          </cell>
          <cell r="I14">
            <v>130</v>
          </cell>
          <cell r="J14">
            <v>80</v>
          </cell>
          <cell r="K14">
            <v>229565</v>
          </cell>
          <cell r="L14">
            <v>140010</v>
          </cell>
        </row>
        <row r="15">
          <cell r="C15">
            <v>170</v>
          </cell>
          <cell r="D15">
            <v>110</v>
          </cell>
          <cell r="E15">
            <v>304292</v>
          </cell>
          <cell r="F15">
            <v>196269</v>
          </cell>
          <cell r="I15">
            <v>62</v>
          </cell>
          <cell r="J15">
            <v>32</v>
          </cell>
          <cell r="K15">
            <v>109966</v>
          </cell>
          <cell r="L15">
            <v>56427</v>
          </cell>
        </row>
        <row r="16">
          <cell r="C16">
            <v>663</v>
          </cell>
          <cell r="D16">
            <v>453</v>
          </cell>
          <cell r="E16">
            <v>1651023</v>
          </cell>
          <cell r="F16">
            <v>1129489</v>
          </cell>
          <cell r="I16">
            <v>255</v>
          </cell>
          <cell r="J16">
            <v>162</v>
          </cell>
          <cell r="K16">
            <v>637536</v>
          </cell>
          <cell r="L16">
            <v>406234</v>
          </cell>
        </row>
        <row r="17">
          <cell r="C17">
            <v>315</v>
          </cell>
          <cell r="D17">
            <v>189</v>
          </cell>
          <cell r="E17">
            <v>773678</v>
          </cell>
          <cell r="F17">
            <v>465792</v>
          </cell>
          <cell r="I17">
            <v>135</v>
          </cell>
          <cell r="J17">
            <v>75</v>
          </cell>
          <cell r="K17">
            <v>332998</v>
          </cell>
          <cell r="L17">
            <v>187137</v>
          </cell>
        </row>
        <row r="18">
          <cell r="C18">
            <v>3686</v>
          </cell>
          <cell r="D18">
            <v>2676</v>
          </cell>
          <cell r="E18">
            <v>13540472</v>
          </cell>
          <cell r="F18">
            <v>9808248</v>
          </cell>
          <cell r="I18">
            <v>1643</v>
          </cell>
          <cell r="J18">
            <v>1100</v>
          </cell>
          <cell r="K18">
            <v>5962304</v>
          </cell>
          <cell r="L18">
            <v>3961531</v>
          </cell>
        </row>
        <row r="19">
          <cell r="C19">
            <v>2575</v>
          </cell>
          <cell r="D19">
            <v>1866</v>
          </cell>
          <cell r="E19">
            <v>9472751</v>
          </cell>
          <cell r="F19">
            <v>6851763</v>
          </cell>
          <cell r="I19">
            <v>1201</v>
          </cell>
          <cell r="J19">
            <v>810</v>
          </cell>
          <cell r="K19">
            <v>4361562</v>
          </cell>
          <cell r="L19">
            <v>2919251</v>
          </cell>
        </row>
        <row r="20">
          <cell r="C20">
            <v>6417</v>
          </cell>
          <cell r="D20">
            <v>4133</v>
          </cell>
          <cell r="E20">
            <v>28895212</v>
          </cell>
          <cell r="F20">
            <v>18573257</v>
          </cell>
          <cell r="I20">
            <v>530</v>
          </cell>
          <cell r="J20">
            <v>234</v>
          </cell>
          <cell r="K20">
            <v>2337642</v>
          </cell>
          <cell r="L20">
            <v>1034639</v>
          </cell>
        </row>
        <row r="21">
          <cell r="C21">
            <v>4393</v>
          </cell>
          <cell r="D21">
            <v>2767</v>
          </cell>
          <cell r="E21">
            <v>19736302</v>
          </cell>
          <cell r="F21">
            <v>12406332</v>
          </cell>
          <cell r="I21">
            <v>311</v>
          </cell>
          <cell r="J21">
            <v>134</v>
          </cell>
          <cell r="K21">
            <v>1365591</v>
          </cell>
          <cell r="L21">
            <v>592120</v>
          </cell>
        </row>
        <row r="22">
          <cell r="C22">
            <v>26467</v>
          </cell>
          <cell r="D22">
            <v>18412</v>
          </cell>
          <cell r="E22">
            <v>199304310</v>
          </cell>
          <cell r="F22">
            <v>140964992</v>
          </cell>
          <cell r="I22">
            <v>1115</v>
          </cell>
          <cell r="J22">
            <v>581</v>
          </cell>
          <cell r="K22">
            <v>6885396</v>
          </cell>
          <cell r="L22">
            <v>3494676</v>
          </cell>
        </row>
        <row r="23">
          <cell r="C23">
            <v>18872</v>
          </cell>
          <cell r="D23">
            <v>13082</v>
          </cell>
          <cell r="E23">
            <v>141112030</v>
          </cell>
          <cell r="F23">
            <v>99312691</v>
          </cell>
          <cell r="I23">
            <v>942</v>
          </cell>
          <cell r="J23">
            <v>510</v>
          </cell>
          <cell r="K23">
            <v>5742308</v>
          </cell>
          <cell r="L23">
            <v>3037287</v>
          </cell>
        </row>
        <row r="24">
          <cell r="C24">
            <v>9378</v>
          </cell>
          <cell r="D24">
            <v>6009</v>
          </cell>
          <cell r="E24">
            <v>107210392</v>
          </cell>
          <cell r="F24">
            <v>67843390</v>
          </cell>
          <cell r="I24">
            <v>46</v>
          </cell>
          <cell r="J24">
            <v>10</v>
          </cell>
          <cell r="K24">
            <v>524439</v>
          </cell>
          <cell r="L24">
            <v>111608</v>
          </cell>
        </row>
        <row r="25">
          <cell r="C25">
            <v>6840</v>
          </cell>
          <cell r="D25">
            <v>4712</v>
          </cell>
          <cell r="E25">
            <v>77878817</v>
          </cell>
          <cell r="F25">
            <v>53184180</v>
          </cell>
          <cell r="I25">
            <v>38</v>
          </cell>
          <cell r="J25">
            <v>10</v>
          </cell>
          <cell r="K25">
            <v>436250</v>
          </cell>
          <cell r="L25">
            <v>111608</v>
          </cell>
        </row>
        <row r="26">
          <cell r="C26">
            <v>440</v>
          </cell>
          <cell r="D26">
            <v>148</v>
          </cell>
          <cell r="E26">
            <v>7261448</v>
          </cell>
          <cell r="F26">
            <v>2431693</v>
          </cell>
          <cell r="I26">
            <v>1</v>
          </cell>
          <cell r="J26">
            <v>0</v>
          </cell>
          <cell r="K26">
            <v>16838</v>
          </cell>
          <cell r="L26">
            <v>0</v>
          </cell>
        </row>
        <row r="27">
          <cell r="C27">
            <v>179</v>
          </cell>
          <cell r="D27">
            <v>58</v>
          </cell>
          <cell r="E27">
            <v>2905387</v>
          </cell>
          <cell r="F27">
            <v>933061</v>
          </cell>
          <cell r="I27">
            <v>1</v>
          </cell>
          <cell r="J27">
            <v>0</v>
          </cell>
          <cell r="K27">
            <v>16838</v>
          </cell>
          <cell r="L27">
            <v>0</v>
          </cell>
        </row>
        <row r="28">
          <cell r="C28">
            <v>67</v>
          </cell>
          <cell r="D28">
            <v>20</v>
          </cell>
          <cell r="E28">
            <v>1540427</v>
          </cell>
          <cell r="F28">
            <v>455822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15</v>
          </cell>
          <cell r="D29">
            <v>3</v>
          </cell>
          <cell r="E29">
            <v>342017</v>
          </cell>
          <cell r="F29">
            <v>64946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6</v>
          </cell>
          <cell r="D30">
            <v>0</v>
          </cell>
          <cell r="E30">
            <v>217148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</v>
          </cell>
          <cell r="D31">
            <v>0</v>
          </cell>
          <cell r="E31">
            <v>65252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1</v>
          </cell>
          <cell r="D32">
            <v>0</v>
          </cell>
          <cell r="E32">
            <v>53873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2391</v>
          </cell>
          <cell r="D36">
            <v>1653</v>
          </cell>
          <cell r="E36">
            <v>12311530</v>
          </cell>
          <cell r="F36">
            <v>7886313.5700000003</v>
          </cell>
          <cell r="I36">
            <v>1045</v>
          </cell>
          <cell r="J36">
            <v>757</v>
          </cell>
          <cell r="K36">
            <v>4954974</v>
          </cell>
          <cell r="L36">
            <v>3379672.7199999997</v>
          </cell>
        </row>
        <row r="37">
          <cell r="C37">
            <v>567</v>
          </cell>
          <cell r="D37">
            <v>302</v>
          </cell>
          <cell r="E37">
            <v>1587301.88</v>
          </cell>
          <cell r="F37">
            <v>806002.1</v>
          </cell>
          <cell r="I37">
            <v>291</v>
          </cell>
          <cell r="J37">
            <v>145</v>
          </cell>
          <cell r="K37">
            <v>839426</v>
          </cell>
          <cell r="L37">
            <v>399327</v>
          </cell>
        </row>
        <row r="38">
          <cell r="C38">
            <v>9</v>
          </cell>
          <cell r="D38">
            <v>2</v>
          </cell>
          <cell r="E38">
            <v>54341</v>
          </cell>
          <cell r="F38">
            <v>1990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4</v>
          </cell>
          <cell r="D39">
            <v>2</v>
          </cell>
          <cell r="E39">
            <v>4670</v>
          </cell>
          <cell r="F39">
            <v>1990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3603</v>
          </cell>
          <cell r="D40">
            <v>2252</v>
          </cell>
          <cell r="E40">
            <v>18187627</v>
          </cell>
          <cell r="F40">
            <v>11023949</v>
          </cell>
          <cell r="I40">
            <v>405</v>
          </cell>
          <cell r="J40">
            <v>253</v>
          </cell>
          <cell r="K40">
            <v>1219606</v>
          </cell>
          <cell r="L40">
            <v>709896</v>
          </cell>
        </row>
        <row r="44">
          <cell r="C44">
            <v>754</v>
          </cell>
          <cell r="D44">
            <v>13</v>
          </cell>
          <cell r="E44">
            <v>5230876.21</v>
          </cell>
          <cell r="F44">
            <v>78922</v>
          </cell>
          <cell r="I44">
            <v>71</v>
          </cell>
          <cell r="J44">
            <v>0</v>
          </cell>
          <cell r="K44">
            <v>362271.02</v>
          </cell>
          <cell r="L44">
            <v>0</v>
          </cell>
        </row>
        <row r="45">
          <cell r="C45">
            <v>95</v>
          </cell>
          <cell r="D45">
            <v>1</v>
          </cell>
          <cell r="E45">
            <v>587565.38</v>
          </cell>
          <cell r="F45">
            <v>7164</v>
          </cell>
          <cell r="I45">
            <v>24</v>
          </cell>
          <cell r="J45">
            <v>0</v>
          </cell>
          <cell r="K45">
            <v>124107.04000000001</v>
          </cell>
          <cell r="L45">
            <v>0</v>
          </cell>
        </row>
        <row r="46">
          <cell r="C46">
            <v>6</v>
          </cell>
          <cell r="D46">
            <v>0</v>
          </cell>
          <cell r="E46">
            <v>17469.21</v>
          </cell>
          <cell r="F46">
            <v>0</v>
          </cell>
          <cell r="I46">
            <v>6</v>
          </cell>
          <cell r="J46">
            <v>0</v>
          </cell>
          <cell r="K46">
            <v>25959.02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567</v>
          </cell>
          <cell r="D51">
            <v>388</v>
          </cell>
          <cell r="E51">
            <v>3288733</v>
          </cell>
          <cell r="F51">
            <v>2220862</v>
          </cell>
          <cell r="I51">
            <v>69</v>
          </cell>
          <cell r="J51">
            <v>46</v>
          </cell>
          <cell r="K51">
            <v>291964</v>
          </cell>
          <cell r="L51">
            <v>190833</v>
          </cell>
        </row>
        <row r="52">
          <cell r="C52">
            <v>342</v>
          </cell>
          <cell r="D52">
            <v>342</v>
          </cell>
          <cell r="E52">
            <v>1963619</v>
          </cell>
          <cell r="F52">
            <v>1963619</v>
          </cell>
          <cell r="I52">
            <v>38</v>
          </cell>
          <cell r="J52">
            <v>38</v>
          </cell>
          <cell r="K52">
            <v>153615</v>
          </cell>
          <cell r="L52">
            <v>153615</v>
          </cell>
        </row>
        <row r="53">
          <cell r="C53">
            <v>3421</v>
          </cell>
          <cell r="D53">
            <v>1558</v>
          </cell>
          <cell r="E53">
            <v>17731793</v>
          </cell>
          <cell r="F53">
            <v>7684744</v>
          </cell>
          <cell r="I53">
            <v>1303</v>
          </cell>
          <cell r="J53">
            <v>601</v>
          </cell>
          <cell r="K53">
            <v>6299238</v>
          </cell>
          <cell r="L53">
            <v>2769893</v>
          </cell>
        </row>
        <row r="54">
          <cell r="C54">
            <v>3717</v>
          </cell>
          <cell r="D54">
            <v>3717</v>
          </cell>
          <cell r="E54">
            <v>18921184.579999998</v>
          </cell>
          <cell r="F54">
            <v>18921184.579999998</v>
          </cell>
          <cell r="I54">
            <v>554</v>
          </cell>
          <cell r="J54">
            <v>554</v>
          </cell>
          <cell r="K54">
            <v>2269872</v>
          </cell>
          <cell r="L54">
            <v>2269872</v>
          </cell>
        </row>
        <row r="55">
          <cell r="C55">
            <v>1000</v>
          </cell>
          <cell r="D55">
            <v>1000</v>
          </cell>
          <cell r="E55">
            <v>4480893.0999999996</v>
          </cell>
          <cell r="F55">
            <v>4480893.0999999996</v>
          </cell>
          <cell r="I55">
            <v>439</v>
          </cell>
          <cell r="J55">
            <v>439</v>
          </cell>
          <cell r="K55">
            <v>1845259</v>
          </cell>
          <cell r="L55">
            <v>1845259</v>
          </cell>
        </row>
        <row r="56">
          <cell r="C56">
            <v>28</v>
          </cell>
          <cell r="D56">
            <v>28</v>
          </cell>
          <cell r="E56">
            <v>103423</v>
          </cell>
          <cell r="F56">
            <v>103423</v>
          </cell>
          <cell r="I56">
            <v>15</v>
          </cell>
          <cell r="J56">
            <v>15</v>
          </cell>
          <cell r="K56">
            <v>42024</v>
          </cell>
          <cell r="L56">
            <v>42024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4</v>
          </cell>
          <cell r="D58">
            <v>0</v>
          </cell>
          <cell r="E58">
            <v>17352</v>
          </cell>
          <cell r="F58">
            <v>0</v>
          </cell>
          <cell r="I58">
            <v>1</v>
          </cell>
          <cell r="J58">
            <v>0</v>
          </cell>
          <cell r="K58">
            <v>2728</v>
          </cell>
          <cell r="L58">
            <v>0</v>
          </cell>
        </row>
        <row r="59">
          <cell r="C59">
            <v>150</v>
          </cell>
          <cell r="D59">
            <v>5</v>
          </cell>
          <cell r="E59">
            <v>631999</v>
          </cell>
          <cell r="F59">
            <v>17719</v>
          </cell>
          <cell r="I59">
            <v>6</v>
          </cell>
          <cell r="J59">
            <v>0</v>
          </cell>
          <cell r="K59">
            <v>31671</v>
          </cell>
          <cell r="L59">
            <v>0</v>
          </cell>
        </row>
        <row r="61">
          <cell r="C61">
            <v>1</v>
          </cell>
          <cell r="D61">
            <v>0</v>
          </cell>
          <cell r="E61">
            <v>4495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0</v>
          </cell>
          <cell r="E62">
            <v>4777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13</v>
          </cell>
          <cell r="D63">
            <v>4</v>
          </cell>
          <cell r="E63">
            <v>63373</v>
          </cell>
          <cell r="F63">
            <v>9148</v>
          </cell>
          <cell r="I63">
            <v>2</v>
          </cell>
          <cell r="J63">
            <v>1</v>
          </cell>
          <cell r="K63">
            <v>6120</v>
          </cell>
          <cell r="L63">
            <v>1654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37</v>
          </cell>
          <cell r="D68">
            <v>17</v>
          </cell>
          <cell r="E68">
            <v>778047</v>
          </cell>
          <cell r="F68">
            <v>319869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36193</v>
          </cell>
          <cell r="D69">
            <v>24580</v>
          </cell>
        </row>
        <row r="75">
          <cell r="C75">
            <v>5</v>
          </cell>
          <cell r="D75">
            <v>0</v>
          </cell>
          <cell r="E75">
            <v>54533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44</v>
          </cell>
          <cell r="D76">
            <v>2</v>
          </cell>
          <cell r="E76">
            <v>412063</v>
          </cell>
          <cell r="F76">
            <v>18441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11</v>
          </cell>
          <cell r="D77">
            <v>0</v>
          </cell>
          <cell r="E77">
            <v>68057</v>
          </cell>
          <cell r="F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8</v>
          </cell>
          <cell r="D79">
            <v>0</v>
          </cell>
          <cell r="E79">
            <v>65145</v>
          </cell>
          <cell r="F79">
            <v>0</v>
          </cell>
          <cell r="I79">
            <v>2</v>
          </cell>
          <cell r="J79">
            <v>0</v>
          </cell>
          <cell r="K79">
            <v>12650</v>
          </cell>
          <cell r="L79">
            <v>0</v>
          </cell>
        </row>
        <row r="81">
          <cell r="C81">
            <v>1004</v>
          </cell>
          <cell r="D81">
            <v>427</v>
          </cell>
          <cell r="E81">
            <v>9104598</v>
          </cell>
          <cell r="F81">
            <v>3889467</v>
          </cell>
          <cell r="I81">
            <v>43</v>
          </cell>
          <cell r="J81">
            <v>16</v>
          </cell>
          <cell r="K81">
            <v>329942</v>
          </cell>
          <cell r="L81">
            <v>121777</v>
          </cell>
        </row>
        <row r="82">
          <cell r="C82">
            <v>11252</v>
          </cell>
          <cell r="D82">
            <v>5599</v>
          </cell>
          <cell r="E82">
            <v>78027251</v>
          </cell>
          <cell r="F82">
            <v>37792187.170000002</v>
          </cell>
          <cell r="I82">
            <v>758</v>
          </cell>
          <cell r="J82">
            <v>342</v>
          </cell>
          <cell r="K82">
            <v>3053419</v>
          </cell>
          <cell r="L82">
            <v>1312038.8500000001</v>
          </cell>
        </row>
        <row r="83">
          <cell r="C83">
            <v>2461</v>
          </cell>
          <cell r="D83">
            <v>1091</v>
          </cell>
          <cell r="E83">
            <v>9606078.8599999994</v>
          </cell>
          <cell r="F83">
            <v>4065303</v>
          </cell>
          <cell r="I83">
            <v>253</v>
          </cell>
          <cell r="J83">
            <v>130</v>
          </cell>
          <cell r="K83">
            <v>633166.6</v>
          </cell>
          <cell r="L83">
            <v>324059.86</v>
          </cell>
        </row>
        <row r="84">
          <cell r="C84">
            <v>9828</v>
          </cell>
          <cell r="D84">
            <v>4691</v>
          </cell>
          <cell r="E84">
            <v>48645623.100000001</v>
          </cell>
          <cell r="F84">
            <v>30557070</v>
          </cell>
          <cell r="I84">
            <v>763</v>
          </cell>
          <cell r="J84">
            <v>337</v>
          </cell>
          <cell r="K84">
            <v>3013535.1</v>
          </cell>
          <cell r="L84">
            <v>1268139.3599999999</v>
          </cell>
        </row>
        <row r="85">
          <cell r="C85">
            <v>2925</v>
          </cell>
          <cell r="D85">
            <v>2379</v>
          </cell>
          <cell r="E85">
            <v>23962471</v>
          </cell>
          <cell r="F85">
            <v>19586887</v>
          </cell>
          <cell r="I85">
            <v>251</v>
          </cell>
          <cell r="J85">
            <v>197</v>
          </cell>
          <cell r="K85">
            <v>2160570</v>
          </cell>
          <cell r="L85">
            <v>1710121</v>
          </cell>
        </row>
        <row r="87">
          <cell r="C87">
            <v>1776</v>
          </cell>
          <cell r="E87">
            <v>10693123</v>
          </cell>
          <cell r="I87">
            <v>114</v>
          </cell>
          <cell r="K87">
            <v>577011</v>
          </cell>
        </row>
        <row r="88">
          <cell r="C88">
            <v>1308</v>
          </cell>
          <cell r="E88">
            <v>6313928</v>
          </cell>
          <cell r="I88">
            <v>120</v>
          </cell>
          <cell r="K88">
            <v>492685</v>
          </cell>
        </row>
        <row r="89">
          <cell r="C89">
            <v>1008</v>
          </cell>
          <cell r="E89">
            <v>4267651</v>
          </cell>
          <cell r="I89">
            <v>114</v>
          </cell>
          <cell r="K89">
            <v>472257</v>
          </cell>
        </row>
        <row r="90">
          <cell r="C90">
            <v>684</v>
          </cell>
          <cell r="E90">
            <v>2687769</v>
          </cell>
          <cell r="I90">
            <v>165</v>
          </cell>
          <cell r="K90">
            <v>618617</v>
          </cell>
        </row>
        <row r="91">
          <cell r="C91">
            <v>1975</v>
          </cell>
          <cell r="D91">
            <v>0</v>
          </cell>
          <cell r="E91">
            <v>14587399</v>
          </cell>
          <cell r="F91">
            <v>0</v>
          </cell>
          <cell r="I91">
            <v>170</v>
          </cell>
          <cell r="J91">
            <v>0</v>
          </cell>
          <cell r="K91">
            <v>1231194</v>
          </cell>
          <cell r="L91">
            <v>0</v>
          </cell>
        </row>
        <row r="95">
          <cell r="C95">
            <v>3</v>
          </cell>
          <cell r="D95">
            <v>0</v>
          </cell>
          <cell r="E95">
            <v>31033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32</v>
          </cell>
          <cell r="D96">
            <v>0</v>
          </cell>
          <cell r="E96">
            <v>220086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81</v>
          </cell>
          <cell r="D97">
            <v>0</v>
          </cell>
          <cell r="E97">
            <v>565008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11385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33</v>
          </cell>
          <cell r="D104">
            <v>0</v>
          </cell>
          <cell r="E104">
            <v>215036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81</v>
          </cell>
          <cell r="D106">
            <v>0</v>
          </cell>
          <cell r="E106">
            <v>589706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80</v>
          </cell>
          <cell r="D110">
            <v>0</v>
          </cell>
          <cell r="E110">
            <v>474112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7">
        <row r="12">
          <cell r="C12">
            <v>283</v>
          </cell>
          <cell r="D12">
            <v>116</v>
          </cell>
          <cell r="E12">
            <v>311701.40000000002</v>
          </cell>
          <cell r="F12">
            <v>132095.60999999999</v>
          </cell>
          <cell r="I12">
            <v>139</v>
          </cell>
          <cell r="J12">
            <v>59</v>
          </cell>
          <cell r="K12">
            <v>148283.56</v>
          </cell>
          <cell r="L12">
            <v>69048.94</v>
          </cell>
        </row>
        <row r="13">
          <cell r="C13">
            <v>136.9</v>
          </cell>
          <cell r="D13">
            <v>44.9</v>
          </cell>
          <cell r="E13">
            <v>154530.152</v>
          </cell>
          <cell r="F13">
            <v>54304.114999999998</v>
          </cell>
          <cell r="I13">
            <v>85</v>
          </cell>
          <cell r="J13">
            <v>29.857142857142858</v>
          </cell>
          <cell r="K13">
            <v>91541.21428571429</v>
          </cell>
          <cell r="L13">
            <v>36375.71428571429</v>
          </cell>
        </row>
        <row r="14">
          <cell r="C14">
            <v>933</v>
          </cell>
          <cell r="D14">
            <v>573</v>
          </cell>
          <cell r="E14">
            <v>1673591.63</v>
          </cell>
          <cell r="F14">
            <v>1022000.06</v>
          </cell>
          <cell r="I14">
            <v>367</v>
          </cell>
          <cell r="J14">
            <v>241</v>
          </cell>
          <cell r="K14">
            <v>647105.9</v>
          </cell>
          <cell r="L14">
            <v>419786.17000000004</v>
          </cell>
        </row>
        <row r="15">
          <cell r="C15">
            <v>657.8</v>
          </cell>
          <cell r="D15">
            <v>393.9</v>
          </cell>
          <cell r="E15">
            <v>1185232.642</v>
          </cell>
          <cell r="F15">
            <v>703281.49800000002</v>
          </cell>
          <cell r="I15">
            <v>260.89999999999998</v>
          </cell>
          <cell r="J15">
            <v>169.8</v>
          </cell>
          <cell r="K15">
            <v>461527.03200000001</v>
          </cell>
          <cell r="L15">
            <v>296286.48</v>
          </cell>
        </row>
        <row r="16">
          <cell r="C16">
            <v>2259</v>
          </cell>
          <cell r="D16">
            <v>1423</v>
          </cell>
          <cell r="E16">
            <v>5650027.9900000002</v>
          </cell>
          <cell r="F16">
            <v>3548169.0419999999</v>
          </cell>
          <cell r="I16">
            <v>723</v>
          </cell>
          <cell r="J16">
            <v>426</v>
          </cell>
          <cell r="K16">
            <v>1790810.5799999998</v>
          </cell>
          <cell r="L16">
            <v>1059448.31</v>
          </cell>
        </row>
        <row r="17">
          <cell r="C17">
            <v>1369.2</v>
          </cell>
          <cell r="D17">
            <v>759.4</v>
          </cell>
          <cell r="E17">
            <v>3385177.2423999999</v>
          </cell>
          <cell r="F17">
            <v>1853218.1183999996</v>
          </cell>
          <cell r="I17">
            <v>429.7</v>
          </cell>
          <cell r="J17">
            <v>216.8</v>
          </cell>
          <cell r="K17">
            <v>1055024.774</v>
          </cell>
          <cell r="L17">
            <v>533116.58600000001</v>
          </cell>
        </row>
        <row r="18">
          <cell r="C18">
            <v>9776</v>
          </cell>
          <cell r="D18">
            <v>6977</v>
          </cell>
          <cell r="E18">
            <v>35806240.399999999</v>
          </cell>
          <cell r="F18">
            <v>25542042.51549999</v>
          </cell>
          <cell r="I18">
            <v>3485</v>
          </cell>
          <cell r="J18">
            <v>2333</v>
          </cell>
          <cell r="K18">
            <v>12514403.67</v>
          </cell>
          <cell r="L18">
            <v>8311620.120000001</v>
          </cell>
        </row>
        <row r="19">
          <cell r="C19">
            <v>7837.8</v>
          </cell>
          <cell r="D19">
            <v>5581.6</v>
          </cell>
          <cell r="E19">
            <v>28849822.487199999</v>
          </cell>
          <cell r="F19">
            <v>20524529.847849995</v>
          </cell>
          <cell r="I19">
            <v>2931.4</v>
          </cell>
          <cell r="J19">
            <v>1948.8</v>
          </cell>
          <cell r="K19">
            <v>10540382.220999999</v>
          </cell>
          <cell r="L19">
            <v>6936334.3660000004</v>
          </cell>
        </row>
        <row r="20">
          <cell r="C20">
            <v>17338</v>
          </cell>
          <cell r="D20">
            <v>11014</v>
          </cell>
          <cell r="E20">
            <v>77939448.859999999</v>
          </cell>
          <cell r="F20">
            <v>49513205.701200001</v>
          </cell>
          <cell r="I20">
            <v>1442</v>
          </cell>
          <cell r="J20">
            <v>561</v>
          </cell>
          <cell r="K20">
            <v>6297538.9100000001</v>
          </cell>
          <cell r="L20">
            <v>2481433.79</v>
          </cell>
        </row>
        <row r="21">
          <cell r="C21">
            <v>14465.1</v>
          </cell>
          <cell r="D21">
            <v>8897</v>
          </cell>
          <cell r="E21">
            <v>65005374.887189999</v>
          </cell>
          <cell r="F21">
            <v>39985647.058839999</v>
          </cell>
          <cell r="I21">
            <v>1162.5999999999999</v>
          </cell>
          <cell r="J21">
            <v>403.5</v>
          </cell>
          <cell r="K21">
            <v>5063860.8930000002</v>
          </cell>
          <cell r="L21">
            <v>1787792.078</v>
          </cell>
        </row>
        <row r="22">
          <cell r="C22">
            <v>55378</v>
          </cell>
          <cell r="D22">
            <v>41195</v>
          </cell>
          <cell r="E22">
            <v>421340473.25</v>
          </cell>
          <cell r="F22">
            <v>318293567.23327023</v>
          </cell>
          <cell r="I22">
            <v>1204</v>
          </cell>
          <cell r="J22">
            <v>651</v>
          </cell>
          <cell r="K22">
            <v>7933602.620000001</v>
          </cell>
          <cell r="L22">
            <v>4198043.6300000008</v>
          </cell>
        </row>
        <row r="23">
          <cell r="C23">
            <v>43243.3</v>
          </cell>
          <cell r="D23">
            <v>31889.200000000001</v>
          </cell>
          <cell r="E23">
            <v>328331804.76914096</v>
          </cell>
          <cell r="F23">
            <v>247224541.28728914</v>
          </cell>
          <cell r="I23">
            <v>797.1</v>
          </cell>
          <cell r="J23">
            <v>422.2</v>
          </cell>
          <cell r="K23">
            <v>5175081.3289999999</v>
          </cell>
          <cell r="L23">
            <v>2657878.3590000002</v>
          </cell>
        </row>
        <row r="24">
          <cell r="C24">
            <v>14643</v>
          </cell>
          <cell r="D24">
            <v>10045</v>
          </cell>
          <cell r="E24">
            <v>165662377.86000001</v>
          </cell>
          <cell r="F24">
            <v>112265249.24446385</v>
          </cell>
          <cell r="I24">
            <v>142</v>
          </cell>
          <cell r="J24">
            <v>28</v>
          </cell>
          <cell r="K24">
            <v>1673389.6099999999</v>
          </cell>
          <cell r="L24">
            <v>324990.86</v>
          </cell>
        </row>
        <row r="25">
          <cell r="C25">
            <v>10600.5</v>
          </cell>
          <cell r="D25">
            <v>7452.3</v>
          </cell>
          <cell r="E25">
            <v>118851327.28448275</v>
          </cell>
          <cell r="F25">
            <v>82647343.478124708</v>
          </cell>
          <cell r="I25">
            <v>54.5</v>
          </cell>
          <cell r="J25">
            <v>6.7</v>
          </cell>
          <cell r="K25">
            <v>625410.147</v>
          </cell>
          <cell r="L25">
            <v>71051</v>
          </cell>
        </row>
        <row r="26">
          <cell r="C26">
            <v>931</v>
          </cell>
          <cell r="D26">
            <v>401</v>
          </cell>
          <cell r="E26">
            <v>15601993.040000001</v>
          </cell>
          <cell r="F26">
            <v>6730487.458180001</v>
          </cell>
          <cell r="I26">
            <v>30</v>
          </cell>
          <cell r="J26">
            <v>1</v>
          </cell>
          <cell r="K26">
            <v>497445</v>
          </cell>
          <cell r="L26">
            <v>16631</v>
          </cell>
        </row>
        <row r="27">
          <cell r="C27">
            <v>390.7</v>
          </cell>
          <cell r="D27">
            <v>152</v>
          </cell>
          <cell r="E27">
            <v>6492407.7336304365</v>
          </cell>
          <cell r="F27">
            <v>2510844.0277260002</v>
          </cell>
          <cell r="I27">
            <v>9</v>
          </cell>
          <cell r="J27">
            <v>0</v>
          </cell>
          <cell r="K27">
            <v>154486</v>
          </cell>
          <cell r="L27">
            <v>0</v>
          </cell>
        </row>
        <row r="28">
          <cell r="C28">
            <v>219</v>
          </cell>
          <cell r="D28">
            <v>54</v>
          </cell>
          <cell r="E28">
            <v>5050715.6500000004</v>
          </cell>
          <cell r="F28">
            <v>1242680.49</v>
          </cell>
          <cell r="I28">
            <v>2</v>
          </cell>
          <cell r="J28">
            <v>0</v>
          </cell>
          <cell r="K28">
            <v>46181</v>
          </cell>
          <cell r="L28">
            <v>0</v>
          </cell>
        </row>
        <row r="29">
          <cell r="C29">
            <v>50.1</v>
          </cell>
          <cell r="D29">
            <v>8</v>
          </cell>
          <cell r="E29">
            <v>1145151.6499999999</v>
          </cell>
          <cell r="F29">
            <v>194980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28</v>
          </cell>
          <cell r="D30">
            <v>2</v>
          </cell>
          <cell r="E30">
            <v>1001964</v>
          </cell>
          <cell r="F30">
            <v>84108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3</v>
          </cell>
          <cell r="D31">
            <v>0</v>
          </cell>
          <cell r="E31">
            <v>100040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0</v>
          </cell>
          <cell r="E32">
            <v>167340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9175</v>
          </cell>
          <cell r="D36">
            <v>6040</v>
          </cell>
          <cell r="E36">
            <v>46784584.5</v>
          </cell>
          <cell r="F36">
            <v>28518671.300000001</v>
          </cell>
          <cell r="I36">
            <v>3181</v>
          </cell>
          <cell r="J36">
            <v>1909</v>
          </cell>
          <cell r="K36">
            <v>15151653.510000002</v>
          </cell>
          <cell r="L36">
            <v>8338941.4400000004</v>
          </cell>
        </row>
        <row r="37">
          <cell r="C37">
            <v>1854</v>
          </cell>
          <cell r="D37">
            <v>886</v>
          </cell>
          <cell r="E37">
            <v>5516437.0300000003</v>
          </cell>
          <cell r="F37">
            <v>2428037.88</v>
          </cell>
          <cell r="I37">
            <v>648</v>
          </cell>
          <cell r="J37">
            <v>358</v>
          </cell>
          <cell r="K37">
            <v>1735038.03</v>
          </cell>
          <cell r="L37">
            <v>883033.15999999992</v>
          </cell>
        </row>
        <row r="38">
          <cell r="C38">
            <v>62</v>
          </cell>
          <cell r="D38">
            <v>22</v>
          </cell>
          <cell r="E38">
            <v>306229</v>
          </cell>
          <cell r="F38">
            <v>126167</v>
          </cell>
          <cell r="I38">
            <v>1</v>
          </cell>
          <cell r="J38">
            <v>0</v>
          </cell>
          <cell r="K38">
            <v>777</v>
          </cell>
          <cell r="L38">
            <v>0</v>
          </cell>
        </row>
        <row r="39">
          <cell r="C39">
            <v>7</v>
          </cell>
          <cell r="D39">
            <v>0</v>
          </cell>
          <cell r="E39">
            <v>13628</v>
          </cell>
          <cell r="F39">
            <v>0</v>
          </cell>
          <cell r="I39">
            <v>1</v>
          </cell>
          <cell r="J39">
            <v>0</v>
          </cell>
          <cell r="K39">
            <v>777</v>
          </cell>
          <cell r="L39">
            <v>0</v>
          </cell>
        </row>
        <row r="40">
          <cell r="C40">
            <v>8055</v>
          </cell>
          <cell r="D40">
            <v>4906</v>
          </cell>
          <cell r="E40">
            <v>34961179.627950005</v>
          </cell>
          <cell r="F40">
            <v>21960747.348949999</v>
          </cell>
          <cell r="I40">
            <v>746</v>
          </cell>
          <cell r="J40">
            <v>402</v>
          </cell>
          <cell r="K40">
            <v>2063059.6800000002</v>
          </cell>
          <cell r="L40">
            <v>1032680.37</v>
          </cell>
        </row>
        <row r="44">
          <cell r="C44">
            <v>327</v>
          </cell>
          <cell r="D44">
            <v>25</v>
          </cell>
          <cell r="E44">
            <v>2504935.5699999998</v>
          </cell>
          <cell r="F44">
            <v>144215</v>
          </cell>
          <cell r="I44">
            <v>23</v>
          </cell>
          <cell r="J44">
            <v>1</v>
          </cell>
          <cell r="K44">
            <v>130712.75</v>
          </cell>
          <cell r="L44">
            <v>5963</v>
          </cell>
        </row>
        <row r="45">
          <cell r="C45">
            <v>53</v>
          </cell>
          <cell r="D45">
            <v>1</v>
          </cell>
          <cell r="E45">
            <v>383118.39</v>
          </cell>
          <cell r="F45">
            <v>5005</v>
          </cell>
          <cell r="I45">
            <v>2</v>
          </cell>
          <cell r="J45">
            <v>0</v>
          </cell>
          <cell r="K45">
            <v>15402.75</v>
          </cell>
          <cell r="L45">
            <v>0</v>
          </cell>
        </row>
        <row r="46">
          <cell r="C46">
            <v>7</v>
          </cell>
          <cell r="D46">
            <v>0</v>
          </cell>
          <cell r="E46">
            <v>30711.18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18</v>
          </cell>
          <cell r="D47">
            <v>0</v>
          </cell>
          <cell r="E47">
            <v>220839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10241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14764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222</v>
          </cell>
          <cell r="D51">
            <v>151</v>
          </cell>
          <cell r="E51">
            <v>1248554</v>
          </cell>
          <cell r="F51">
            <v>872075</v>
          </cell>
          <cell r="I51">
            <v>24</v>
          </cell>
          <cell r="J51">
            <v>12</v>
          </cell>
          <cell r="K51">
            <v>112342</v>
          </cell>
          <cell r="L51">
            <v>57716</v>
          </cell>
        </row>
        <row r="52">
          <cell r="C52">
            <v>144</v>
          </cell>
          <cell r="D52">
            <v>144</v>
          </cell>
          <cell r="E52">
            <v>831112</v>
          </cell>
          <cell r="F52">
            <v>831112</v>
          </cell>
          <cell r="I52">
            <v>10</v>
          </cell>
          <cell r="J52">
            <v>10</v>
          </cell>
          <cell r="K52">
            <v>48947</v>
          </cell>
          <cell r="L52">
            <v>48947</v>
          </cell>
        </row>
        <row r="53">
          <cell r="C53">
            <v>1374</v>
          </cell>
          <cell r="D53">
            <v>553</v>
          </cell>
          <cell r="E53">
            <v>6989399</v>
          </cell>
          <cell r="F53">
            <v>2832102</v>
          </cell>
          <cell r="I53">
            <v>524</v>
          </cell>
          <cell r="J53">
            <v>217</v>
          </cell>
          <cell r="K53">
            <v>2654422</v>
          </cell>
          <cell r="L53">
            <v>1059152</v>
          </cell>
        </row>
        <row r="54">
          <cell r="C54">
            <v>8222</v>
          </cell>
          <cell r="D54">
            <v>8222</v>
          </cell>
          <cell r="E54">
            <v>37784473.859999999</v>
          </cell>
          <cell r="F54">
            <v>37784474</v>
          </cell>
          <cell r="I54">
            <v>1140</v>
          </cell>
          <cell r="J54">
            <v>1140</v>
          </cell>
          <cell r="K54">
            <v>4335239.6400000006</v>
          </cell>
          <cell r="L54">
            <v>4335240</v>
          </cell>
        </row>
        <row r="55">
          <cell r="C55">
            <v>3485</v>
          </cell>
          <cell r="D55">
            <v>3485</v>
          </cell>
          <cell r="E55">
            <v>15028050.25</v>
          </cell>
          <cell r="F55">
            <v>15028050</v>
          </cell>
          <cell r="I55">
            <v>955</v>
          </cell>
          <cell r="J55">
            <v>955</v>
          </cell>
          <cell r="K55">
            <v>3640469</v>
          </cell>
          <cell r="L55">
            <v>3640468.56</v>
          </cell>
        </row>
        <row r="56">
          <cell r="C56">
            <v>44</v>
          </cell>
          <cell r="D56">
            <v>44</v>
          </cell>
          <cell r="E56">
            <v>105784.79</v>
          </cell>
          <cell r="F56">
            <v>105785.18</v>
          </cell>
          <cell r="I56">
            <v>17</v>
          </cell>
          <cell r="J56">
            <v>17</v>
          </cell>
          <cell r="K56">
            <v>39635.960000000006</v>
          </cell>
          <cell r="L56">
            <v>39635.800000000003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17</v>
          </cell>
          <cell r="D58">
            <v>7</v>
          </cell>
          <cell r="E58">
            <v>88909</v>
          </cell>
          <cell r="F58">
            <v>34479</v>
          </cell>
          <cell r="I58">
            <v>1</v>
          </cell>
          <cell r="J58">
            <v>1</v>
          </cell>
          <cell r="K58">
            <v>4390</v>
          </cell>
          <cell r="L58">
            <v>4390</v>
          </cell>
        </row>
        <row r="59">
          <cell r="C59">
            <v>2</v>
          </cell>
          <cell r="D59">
            <v>0</v>
          </cell>
          <cell r="E59">
            <v>13962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1</v>
          </cell>
          <cell r="D61">
            <v>1</v>
          </cell>
          <cell r="E61">
            <v>393.5</v>
          </cell>
          <cell r="F61">
            <v>394</v>
          </cell>
          <cell r="I61">
            <v>1</v>
          </cell>
          <cell r="J61">
            <v>1</v>
          </cell>
          <cell r="K61">
            <v>394</v>
          </cell>
          <cell r="L61">
            <v>394</v>
          </cell>
        </row>
        <row r="62">
          <cell r="C62">
            <v>3</v>
          </cell>
          <cell r="D62">
            <v>2</v>
          </cell>
          <cell r="E62">
            <v>1646.6999999999998</v>
          </cell>
          <cell r="F62">
            <v>1062.6999999999998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285</v>
          </cell>
          <cell r="D63">
            <v>90</v>
          </cell>
          <cell r="E63">
            <v>1245941.5</v>
          </cell>
          <cell r="F63">
            <v>192293.65000000005</v>
          </cell>
          <cell r="I63">
            <v>52</v>
          </cell>
          <cell r="J63">
            <v>15</v>
          </cell>
          <cell r="K63">
            <v>210180.84</v>
          </cell>
          <cell r="L63">
            <v>32824.659999999996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11565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82</v>
          </cell>
          <cell r="D68">
            <v>36</v>
          </cell>
          <cell r="E68">
            <v>1602099.38</v>
          </cell>
          <cell r="F68">
            <v>641881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78754.399999999994</v>
          </cell>
          <cell r="D69">
            <v>55178.3</v>
          </cell>
        </row>
        <row r="75">
          <cell r="C75">
            <v>4</v>
          </cell>
          <cell r="D75">
            <v>1</v>
          </cell>
          <cell r="E75">
            <v>39628.11</v>
          </cell>
          <cell r="F75">
            <v>9405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61</v>
          </cell>
          <cell r="D76">
            <v>3</v>
          </cell>
          <cell r="E76">
            <v>545228.42999999993</v>
          </cell>
          <cell r="F76">
            <v>29596</v>
          </cell>
          <cell r="I76">
            <v>4</v>
          </cell>
          <cell r="J76">
            <v>0</v>
          </cell>
          <cell r="K76">
            <v>19432</v>
          </cell>
          <cell r="L76">
            <v>0</v>
          </cell>
        </row>
        <row r="77">
          <cell r="C77">
            <v>69</v>
          </cell>
          <cell r="D77">
            <v>2</v>
          </cell>
          <cell r="E77">
            <v>354533.43</v>
          </cell>
          <cell r="F77">
            <v>7970.7800000000007</v>
          </cell>
          <cell r="I77">
            <v>1</v>
          </cell>
          <cell r="J77">
            <v>0</v>
          </cell>
          <cell r="K77">
            <v>2536</v>
          </cell>
          <cell r="L77">
            <v>0</v>
          </cell>
        </row>
        <row r="79">
          <cell r="C79">
            <v>31</v>
          </cell>
          <cell r="D79">
            <v>0</v>
          </cell>
          <cell r="E79">
            <v>266215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2628</v>
          </cell>
          <cell r="D81">
            <v>1057</v>
          </cell>
          <cell r="E81">
            <v>22219708.670000002</v>
          </cell>
          <cell r="F81">
            <v>9000682.3299999982</v>
          </cell>
          <cell r="I81">
            <v>192</v>
          </cell>
          <cell r="J81">
            <v>59</v>
          </cell>
          <cell r="K81">
            <v>1422047.0100000002</v>
          </cell>
          <cell r="L81">
            <v>427718.66000000003</v>
          </cell>
        </row>
        <row r="82">
          <cell r="C82">
            <v>22231</v>
          </cell>
          <cell r="D82">
            <v>10856</v>
          </cell>
          <cell r="E82">
            <v>142582644.43000001</v>
          </cell>
          <cell r="F82">
            <v>69438983.351999998</v>
          </cell>
          <cell r="I82">
            <v>1571</v>
          </cell>
          <cell r="J82">
            <v>719</v>
          </cell>
          <cell r="K82">
            <v>5803172.0300000003</v>
          </cell>
          <cell r="L82">
            <v>2618192.9499999997</v>
          </cell>
        </row>
        <row r="83">
          <cell r="C83">
            <v>3657</v>
          </cell>
          <cell r="D83">
            <v>1422</v>
          </cell>
          <cell r="E83">
            <v>12951691.52</v>
          </cell>
          <cell r="F83">
            <v>4737185.67</v>
          </cell>
          <cell r="I83">
            <v>320</v>
          </cell>
          <cell r="J83">
            <v>168</v>
          </cell>
          <cell r="K83">
            <v>599635.88000000012</v>
          </cell>
          <cell r="L83">
            <v>305643.56</v>
          </cell>
        </row>
        <row r="84">
          <cell r="C84">
            <v>22701.1</v>
          </cell>
          <cell r="D84">
            <v>10262.299999999999</v>
          </cell>
          <cell r="E84">
            <v>139162110.09999999</v>
          </cell>
          <cell r="F84">
            <v>74140281.097399995</v>
          </cell>
          <cell r="I84">
            <v>1657</v>
          </cell>
          <cell r="J84">
            <v>739.8</v>
          </cell>
          <cell r="K84">
            <v>6126522.3849999998</v>
          </cell>
          <cell r="L84">
            <v>2567670.048</v>
          </cell>
        </row>
        <row r="85">
          <cell r="C85">
            <v>7027</v>
          </cell>
          <cell r="D85">
            <v>5692</v>
          </cell>
          <cell r="E85">
            <v>51695148.039999999</v>
          </cell>
          <cell r="F85">
            <v>42762772.899999999</v>
          </cell>
          <cell r="I85">
            <v>550</v>
          </cell>
          <cell r="J85">
            <v>411</v>
          </cell>
          <cell r="K85">
            <v>4085479.13</v>
          </cell>
          <cell r="L85">
            <v>3028522.23</v>
          </cell>
        </row>
        <row r="87">
          <cell r="C87">
            <v>3802</v>
          </cell>
          <cell r="E87">
            <v>19824178.699999999</v>
          </cell>
          <cell r="I87">
            <v>230</v>
          </cell>
          <cell r="K87">
            <v>977396.99</v>
          </cell>
        </row>
        <row r="88">
          <cell r="C88">
            <v>3528</v>
          </cell>
          <cell r="E88">
            <v>14984752.25</v>
          </cell>
          <cell r="I88">
            <v>264</v>
          </cell>
          <cell r="K88">
            <v>1010111.6</v>
          </cell>
        </row>
        <row r="89">
          <cell r="C89">
            <v>2568</v>
          </cell>
          <cell r="E89">
            <v>9835873.5500000007</v>
          </cell>
          <cell r="I89">
            <v>306</v>
          </cell>
          <cell r="K89">
            <v>1059648.95</v>
          </cell>
        </row>
        <row r="90">
          <cell r="C90">
            <v>1880</v>
          </cell>
          <cell r="E90">
            <v>7050343.54</v>
          </cell>
          <cell r="I90">
            <v>291</v>
          </cell>
          <cell r="K90">
            <v>1038321.59</v>
          </cell>
        </row>
        <row r="91">
          <cell r="C91">
            <v>5934.7</v>
          </cell>
          <cell r="D91">
            <v>4544.8</v>
          </cell>
          <cell r="E91">
            <v>41791239.299999997</v>
          </cell>
          <cell r="F91">
            <v>34413163.786999993</v>
          </cell>
          <cell r="I91">
            <v>476.3</v>
          </cell>
          <cell r="J91">
            <v>292</v>
          </cell>
          <cell r="K91">
            <v>3292629.7310000001</v>
          </cell>
          <cell r="L91">
            <v>2561791.551</v>
          </cell>
        </row>
        <row r="95">
          <cell r="C95">
            <v>4</v>
          </cell>
          <cell r="D95">
            <v>0</v>
          </cell>
          <cell r="E95">
            <v>32475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76</v>
          </cell>
          <cell r="D96">
            <v>0</v>
          </cell>
          <cell r="E96">
            <v>595164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98</v>
          </cell>
          <cell r="D97">
            <v>0</v>
          </cell>
          <cell r="E97">
            <v>688525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65</v>
          </cell>
          <cell r="D104">
            <v>0</v>
          </cell>
          <cell r="E104">
            <v>385676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5</v>
          </cell>
          <cell r="D105">
            <v>0</v>
          </cell>
          <cell r="E105">
            <v>27275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108</v>
          </cell>
          <cell r="D106">
            <v>0</v>
          </cell>
          <cell r="E106">
            <v>903213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5</v>
          </cell>
          <cell r="D108">
            <v>5</v>
          </cell>
          <cell r="E108">
            <v>26262</v>
          </cell>
          <cell r="F108">
            <v>26262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5</v>
          </cell>
          <cell r="D109">
            <v>5</v>
          </cell>
          <cell r="E109">
            <v>26262</v>
          </cell>
          <cell r="F109">
            <v>26262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109</v>
          </cell>
          <cell r="D110">
            <v>0</v>
          </cell>
          <cell r="E110">
            <v>732428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8">
        <row r="12">
          <cell r="C12">
            <v>166</v>
          </cell>
          <cell r="D12">
            <v>71</v>
          </cell>
          <cell r="E12">
            <v>194059</v>
          </cell>
          <cell r="F12">
            <v>87720</v>
          </cell>
          <cell r="I12">
            <v>79</v>
          </cell>
          <cell r="J12">
            <v>37</v>
          </cell>
          <cell r="K12">
            <v>92160</v>
          </cell>
          <cell r="L12">
            <v>45738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349</v>
          </cell>
          <cell r="D14">
            <v>256</v>
          </cell>
          <cell r="E14">
            <v>622734</v>
          </cell>
          <cell r="F14">
            <v>455447</v>
          </cell>
          <cell r="I14">
            <v>136</v>
          </cell>
          <cell r="J14">
            <v>99</v>
          </cell>
          <cell r="K14">
            <v>240300</v>
          </cell>
          <cell r="L14">
            <v>173596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1453</v>
          </cell>
          <cell r="D16">
            <v>1068</v>
          </cell>
          <cell r="E16">
            <v>3728527</v>
          </cell>
          <cell r="F16">
            <v>2740411</v>
          </cell>
          <cell r="I16">
            <v>404</v>
          </cell>
          <cell r="J16">
            <v>291</v>
          </cell>
          <cell r="K16">
            <v>1026438</v>
          </cell>
          <cell r="L16">
            <v>744130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2325</v>
          </cell>
          <cell r="D18">
            <v>1676</v>
          </cell>
          <cell r="E18">
            <v>8272063</v>
          </cell>
          <cell r="F18">
            <v>5975145</v>
          </cell>
          <cell r="I18">
            <v>467</v>
          </cell>
          <cell r="J18">
            <v>338</v>
          </cell>
          <cell r="K18">
            <v>1661067</v>
          </cell>
          <cell r="L18">
            <v>1211196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3017</v>
          </cell>
          <cell r="D20">
            <v>2151</v>
          </cell>
          <cell r="E20">
            <v>13639029</v>
          </cell>
          <cell r="F20">
            <v>9721868</v>
          </cell>
          <cell r="I20">
            <v>280</v>
          </cell>
          <cell r="J20">
            <v>153</v>
          </cell>
          <cell r="K20">
            <v>1242598</v>
          </cell>
          <cell r="L20">
            <v>671132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10911</v>
          </cell>
          <cell r="D22">
            <v>8332</v>
          </cell>
          <cell r="E22">
            <v>82766644</v>
          </cell>
          <cell r="F22">
            <v>64122570</v>
          </cell>
          <cell r="I22">
            <v>365</v>
          </cell>
          <cell r="J22">
            <v>211</v>
          </cell>
          <cell r="K22">
            <v>2439609</v>
          </cell>
          <cell r="L22">
            <v>1407453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3747</v>
          </cell>
          <cell r="D24">
            <v>2426</v>
          </cell>
          <cell r="E24">
            <v>43511162</v>
          </cell>
          <cell r="F24">
            <v>27826251</v>
          </cell>
          <cell r="I24">
            <v>58</v>
          </cell>
          <cell r="J24">
            <v>17</v>
          </cell>
          <cell r="K24">
            <v>685367</v>
          </cell>
          <cell r="L24">
            <v>198246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491</v>
          </cell>
          <cell r="D26">
            <v>255</v>
          </cell>
          <cell r="E26">
            <v>8307203</v>
          </cell>
          <cell r="F26">
            <v>4320612</v>
          </cell>
          <cell r="I26">
            <v>11</v>
          </cell>
          <cell r="J26">
            <v>0</v>
          </cell>
          <cell r="K26">
            <v>184957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169</v>
          </cell>
          <cell r="D28">
            <v>62</v>
          </cell>
          <cell r="E28">
            <v>3886958</v>
          </cell>
          <cell r="F28">
            <v>1423001</v>
          </cell>
          <cell r="I28">
            <v>6</v>
          </cell>
          <cell r="J28">
            <v>1</v>
          </cell>
          <cell r="K28">
            <v>149653</v>
          </cell>
          <cell r="L28">
            <v>25788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34</v>
          </cell>
          <cell r="D30">
            <v>4</v>
          </cell>
          <cell r="E30">
            <v>1205844</v>
          </cell>
          <cell r="F30">
            <v>140404</v>
          </cell>
          <cell r="I30">
            <v>1</v>
          </cell>
          <cell r="J30">
            <v>0</v>
          </cell>
          <cell r="K30">
            <v>38537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0</v>
          </cell>
          <cell r="E32">
            <v>111314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1104</v>
          </cell>
          <cell r="D36">
            <v>729</v>
          </cell>
          <cell r="E36">
            <v>7824254</v>
          </cell>
          <cell r="F36">
            <v>4574147</v>
          </cell>
          <cell r="I36">
            <v>404</v>
          </cell>
          <cell r="J36">
            <v>276</v>
          </cell>
          <cell r="K36">
            <v>2730924</v>
          </cell>
          <cell r="L36">
            <v>1651958</v>
          </cell>
        </row>
        <row r="37">
          <cell r="C37">
            <v>208</v>
          </cell>
          <cell r="D37">
            <v>137</v>
          </cell>
          <cell r="E37">
            <v>625461</v>
          </cell>
          <cell r="F37">
            <v>376098</v>
          </cell>
          <cell r="I37">
            <v>93</v>
          </cell>
          <cell r="J37">
            <v>63</v>
          </cell>
          <cell r="K37">
            <v>278884</v>
          </cell>
          <cell r="L37">
            <v>168423</v>
          </cell>
        </row>
        <row r="38">
          <cell r="C38">
            <v>24</v>
          </cell>
          <cell r="D38">
            <v>11</v>
          </cell>
          <cell r="E38">
            <v>102308</v>
          </cell>
          <cell r="F38">
            <v>53910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2</v>
          </cell>
          <cell r="D39">
            <v>2</v>
          </cell>
          <cell r="E39">
            <v>2599</v>
          </cell>
          <cell r="F39">
            <v>2599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1181</v>
          </cell>
          <cell r="D40">
            <v>827</v>
          </cell>
          <cell r="E40">
            <v>3086199</v>
          </cell>
          <cell r="F40">
            <v>2301018</v>
          </cell>
          <cell r="I40">
            <v>217</v>
          </cell>
          <cell r="J40">
            <v>119</v>
          </cell>
          <cell r="K40">
            <v>379312</v>
          </cell>
          <cell r="L40">
            <v>190746</v>
          </cell>
        </row>
        <row r="44">
          <cell r="C44">
            <v>29</v>
          </cell>
          <cell r="D44">
            <v>11</v>
          </cell>
          <cell r="E44">
            <v>228845</v>
          </cell>
          <cell r="F44">
            <v>92056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</v>
          </cell>
          <cell r="D47">
            <v>0</v>
          </cell>
          <cell r="E47">
            <v>22381</v>
          </cell>
        </row>
        <row r="48">
          <cell r="C48">
            <v>1</v>
          </cell>
          <cell r="D48">
            <v>0</v>
          </cell>
          <cell r="E48">
            <v>7080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15</v>
          </cell>
          <cell r="D51">
            <v>11</v>
          </cell>
          <cell r="E51">
            <v>98488</v>
          </cell>
          <cell r="F51">
            <v>75342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11</v>
          </cell>
          <cell r="D52">
            <v>11</v>
          </cell>
          <cell r="E52">
            <v>75342</v>
          </cell>
          <cell r="F52">
            <v>75342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495</v>
          </cell>
          <cell r="D54">
            <v>495</v>
          </cell>
          <cell r="E54">
            <v>2359188</v>
          </cell>
          <cell r="F54">
            <v>2359188</v>
          </cell>
          <cell r="I54">
            <v>85</v>
          </cell>
          <cell r="J54">
            <v>85</v>
          </cell>
          <cell r="K54">
            <v>338474</v>
          </cell>
          <cell r="L54">
            <v>338474</v>
          </cell>
        </row>
        <row r="55">
          <cell r="C55">
            <v>129</v>
          </cell>
          <cell r="D55">
            <v>129</v>
          </cell>
          <cell r="E55">
            <v>601355</v>
          </cell>
          <cell r="F55">
            <v>601355</v>
          </cell>
          <cell r="I55">
            <v>53</v>
          </cell>
          <cell r="J55">
            <v>53</v>
          </cell>
          <cell r="K55">
            <v>224636</v>
          </cell>
          <cell r="L55">
            <v>224636</v>
          </cell>
        </row>
        <row r="56">
          <cell r="C56">
            <v>8</v>
          </cell>
          <cell r="D56">
            <v>8</v>
          </cell>
          <cell r="E56">
            <v>14697</v>
          </cell>
          <cell r="F56">
            <v>14697</v>
          </cell>
          <cell r="I56">
            <v>4</v>
          </cell>
          <cell r="J56">
            <v>4</v>
          </cell>
          <cell r="K56">
            <v>6534</v>
          </cell>
          <cell r="L56">
            <v>6534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20</v>
          </cell>
          <cell r="D63">
            <v>9</v>
          </cell>
          <cell r="E63">
            <v>125795</v>
          </cell>
          <cell r="F63">
            <v>15081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7</v>
          </cell>
          <cell r="D67">
            <v>0</v>
          </cell>
          <cell r="E67">
            <v>99339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64</v>
          </cell>
          <cell r="D68">
            <v>22</v>
          </cell>
          <cell r="E68">
            <v>1568627</v>
          </cell>
          <cell r="F68">
            <v>445436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11</v>
          </cell>
          <cell r="D76">
            <v>8</v>
          </cell>
          <cell r="E76">
            <v>115715</v>
          </cell>
          <cell r="F76">
            <v>83771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5</v>
          </cell>
          <cell r="D77">
            <v>0</v>
          </cell>
          <cell r="E77">
            <v>28979</v>
          </cell>
          <cell r="F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7</v>
          </cell>
          <cell r="D79">
            <v>0</v>
          </cell>
          <cell r="E79">
            <v>55563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365</v>
          </cell>
          <cell r="D81">
            <v>156</v>
          </cell>
          <cell r="E81">
            <v>3169905</v>
          </cell>
          <cell r="F81">
            <v>1372585</v>
          </cell>
          <cell r="I81">
            <v>19</v>
          </cell>
          <cell r="J81">
            <v>6</v>
          </cell>
          <cell r="K81">
            <v>125680</v>
          </cell>
          <cell r="L81">
            <v>41823</v>
          </cell>
        </row>
        <row r="82">
          <cell r="C82">
            <v>2572</v>
          </cell>
          <cell r="D82">
            <v>1380</v>
          </cell>
          <cell r="E82">
            <v>19710834</v>
          </cell>
          <cell r="F82">
            <v>10732879</v>
          </cell>
          <cell r="I82">
            <v>129</v>
          </cell>
          <cell r="J82">
            <v>51</v>
          </cell>
          <cell r="K82">
            <v>478607</v>
          </cell>
          <cell r="L82">
            <v>177341</v>
          </cell>
        </row>
        <row r="83">
          <cell r="C83">
            <v>807</v>
          </cell>
          <cell r="D83">
            <v>401</v>
          </cell>
          <cell r="E83">
            <v>3049586</v>
          </cell>
          <cell r="F83">
            <v>1469927</v>
          </cell>
          <cell r="I83">
            <v>47</v>
          </cell>
          <cell r="J83">
            <v>28</v>
          </cell>
          <cell r="K83">
            <v>95873</v>
          </cell>
          <cell r="L83">
            <v>52676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987</v>
          </cell>
          <cell r="D85">
            <v>841</v>
          </cell>
          <cell r="E85">
            <v>6897208</v>
          </cell>
          <cell r="F85">
            <v>5857565</v>
          </cell>
          <cell r="I85">
            <v>27</v>
          </cell>
          <cell r="J85">
            <v>21</v>
          </cell>
          <cell r="K85">
            <v>215642</v>
          </cell>
          <cell r="L85">
            <v>148349</v>
          </cell>
        </row>
        <row r="87">
          <cell r="C87">
            <v>679</v>
          </cell>
          <cell r="E87">
            <v>3812040</v>
          </cell>
          <cell r="I87">
            <v>13</v>
          </cell>
          <cell r="K87">
            <v>57649</v>
          </cell>
        </row>
        <row r="88">
          <cell r="C88">
            <v>390</v>
          </cell>
          <cell r="E88">
            <v>1623666</v>
          </cell>
          <cell r="I88">
            <v>10</v>
          </cell>
          <cell r="K88">
            <v>29874</v>
          </cell>
        </row>
        <row r="89">
          <cell r="C89">
            <v>231</v>
          </cell>
          <cell r="E89">
            <v>918378</v>
          </cell>
          <cell r="I89">
            <v>15</v>
          </cell>
          <cell r="K89">
            <v>58633</v>
          </cell>
        </row>
        <row r="90">
          <cell r="C90">
            <v>144</v>
          </cell>
          <cell r="E90">
            <v>543124</v>
          </cell>
          <cell r="I90">
            <v>16</v>
          </cell>
          <cell r="K90">
            <v>69486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8</v>
          </cell>
          <cell r="D96">
            <v>0</v>
          </cell>
          <cell r="E96">
            <v>53400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28</v>
          </cell>
          <cell r="D97">
            <v>0</v>
          </cell>
          <cell r="E97">
            <v>220292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17</v>
          </cell>
          <cell r="D104">
            <v>0</v>
          </cell>
          <cell r="E104">
            <v>117301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</v>
          </cell>
          <cell r="D105">
            <v>0</v>
          </cell>
          <cell r="E105">
            <v>6600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18</v>
          </cell>
          <cell r="D106">
            <v>0</v>
          </cell>
          <cell r="E106">
            <v>149791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2</v>
          </cell>
          <cell r="D107">
            <v>0</v>
          </cell>
          <cell r="E107">
            <v>44556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1</v>
          </cell>
          <cell r="D108">
            <v>1</v>
          </cell>
          <cell r="E108">
            <v>600</v>
          </cell>
          <cell r="F108">
            <v>600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</v>
          </cell>
          <cell r="D109">
            <v>1</v>
          </cell>
          <cell r="E109">
            <v>600</v>
          </cell>
          <cell r="F109">
            <v>600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7B061-91F9-4A78-BA0F-AAE838DA248E}">
  <dimension ref="A1:N110"/>
  <sheetViews>
    <sheetView tabSelected="1" workbookViewId="0">
      <selection activeCell="F115" sqref="F115"/>
    </sheetView>
  </sheetViews>
  <sheetFormatPr defaultRowHeight="15"/>
  <cols>
    <col min="1" max="1" width="21.85546875" customWidth="1"/>
    <col min="2" max="2" width="4.42578125" customWidth="1"/>
    <col min="3" max="3" width="7.5703125" customWidth="1"/>
    <col min="4" max="4" width="9.5703125" customWidth="1"/>
    <col min="5" max="6" width="10.5703125" customWidth="1"/>
    <col min="7" max="7" width="8.140625" customWidth="1"/>
    <col min="8" max="8" width="7.85546875" customWidth="1"/>
    <col min="9" max="9" width="7.28515625" customWidth="1"/>
    <col min="10" max="10" width="6.5703125" customWidth="1"/>
    <col min="11" max="11" width="9.28515625" customWidth="1"/>
    <col min="12" max="12" width="9.42578125" customWidth="1"/>
    <col min="13" max="13" width="8.28515625" customWidth="1"/>
    <col min="14" max="14" width="6.85546875" customWidth="1"/>
  </cols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6.25" customHeight="1">
      <c r="A2" s="4" t="s">
        <v>1</v>
      </c>
      <c r="B2" s="5" t="s">
        <v>2</v>
      </c>
      <c r="C2" s="6" t="s">
        <v>3</v>
      </c>
      <c r="D2" s="7"/>
      <c r="E2" s="6" t="s">
        <v>4</v>
      </c>
      <c r="F2" s="7"/>
      <c r="G2" s="6" t="s">
        <v>5</v>
      </c>
      <c r="H2" s="7"/>
      <c r="I2" s="8" t="s">
        <v>6</v>
      </c>
      <c r="J2" s="9"/>
      <c r="K2" s="9"/>
      <c r="L2" s="9"/>
      <c r="M2" s="9"/>
      <c r="N2" s="10"/>
    </row>
    <row r="3" spans="1:14" ht="40.5" customHeight="1">
      <c r="A3" s="11"/>
      <c r="B3" s="12"/>
      <c r="C3" s="13"/>
      <c r="D3" s="14"/>
      <c r="E3" s="13"/>
      <c r="F3" s="14"/>
      <c r="G3" s="13"/>
      <c r="H3" s="14"/>
      <c r="I3" s="8" t="s">
        <v>7</v>
      </c>
      <c r="J3" s="10"/>
      <c r="K3" s="8" t="s">
        <v>8</v>
      </c>
      <c r="L3" s="10"/>
      <c r="M3" s="8" t="s">
        <v>9</v>
      </c>
      <c r="N3" s="10"/>
    </row>
    <row r="4" spans="1:14" ht="33.75">
      <c r="A4" s="15"/>
      <c r="B4" s="16"/>
      <c r="C4" s="17" t="s">
        <v>10</v>
      </c>
      <c r="D4" s="18" t="s">
        <v>11</v>
      </c>
      <c r="E4" s="17" t="s">
        <v>10</v>
      </c>
      <c r="F4" s="18" t="s">
        <v>12</v>
      </c>
      <c r="G4" s="17" t="s">
        <v>10</v>
      </c>
      <c r="H4" s="18" t="s">
        <v>12</v>
      </c>
      <c r="I4" s="17" t="s">
        <v>10</v>
      </c>
      <c r="J4" s="18" t="s">
        <v>13</v>
      </c>
      <c r="K4" s="17" t="s">
        <v>10</v>
      </c>
      <c r="L4" s="18" t="s">
        <v>12</v>
      </c>
      <c r="M4" s="17" t="s">
        <v>10</v>
      </c>
      <c r="N4" s="18" t="s">
        <v>12</v>
      </c>
    </row>
    <row r="5" spans="1:14">
      <c r="A5" s="16" t="s">
        <v>14</v>
      </c>
      <c r="B5" s="16" t="s">
        <v>15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</row>
    <row r="6" spans="1:14" ht="22.5">
      <c r="A6" s="19" t="s">
        <v>16</v>
      </c>
      <c r="B6" s="20" t="s">
        <v>17</v>
      </c>
      <c r="C6" s="21">
        <f>C9+C93</f>
        <v>743727</v>
      </c>
      <c r="D6" s="21">
        <f>D9+D93</f>
        <v>500254</v>
      </c>
      <c r="E6" s="21">
        <f>E9+E93</f>
        <v>5624326575.4199991</v>
      </c>
      <c r="F6" s="21">
        <f>F9+F93</f>
        <v>3811607123.4866138</v>
      </c>
      <c r="G6" s="22">
        <f>ROUND((E6/C6),0)</f>
        <v>7562</v>
      </c>
      <c r="H6" s="22">
        <f>ROUND((F6/D6),0)</f>
        <v>7619</v>
      </c>
      <c r="I6" s="21">
        <f>I9+I93</f>
        <v>56939</v>
      </c>
      <c r="J6" s="21">
        <f>J9+J93</f>
        <v>33278</v>
      </c>
      <c r="K6" s="21">
        <f>K9+K93</f>
        <v>255435287.88999999</v>
      </c>
      <c r="L6" s="21">
        <f>L9+L93</f>
        <v>144540976.91999999</v>
      </c>
      <c r="M6" s="22">
        <f>ROUND((K6/I6),0)</f>
        <v>4486</v>
      </c>
      <c r="N6" s="22">
        <f>ROUND((L6/J6),0)</f>
        <v>4343</v>
      </c>
    </row>
    <row r="7" spans="1:14" ht="33.75">
      <c r="A7" s="18" t="s">
        <v>18</v>
      </c>
      <c r="B7" s="20" t="s">
        <v>19</v>
      </c>
      <c r="C7" s="21">
        <f>C69+C84+C91+C110</f>
        <v>512784.2</v>
      </c>
      <c r="D7" s="21">
        <f>D69+D84+D91+D110</f>
        <v>333943.39999999997</v>
      </c>
      <c r="E7" s="21">
        <f>E69+E84+E91+E110</f>
        <v>3626527320.8180442</v>
      </c>
      <c r="F7" s="21">
        <f>F69+F84+F91+F110</f>
        <v>2434004928.4056301</v>
      </c>
      <c r="G7" s="22">
        <f>ROUND((E7/C7),0)</f>
        <v>7072</v>
      </c>
      <c r="H7" s="22">
        <f>ROUND((F7/D7),0)</f>
        <v>7289</v>
      </c>
      <c r="I7" s="21">
        <f>I69+I84+I91+I110</f>
        <v>39159.5</v>
      </c>
      <c r="J7" s="21">
        <f>J69+J84+J91+J110</f>
        <v>21254.457142857143</v>
      </c>
      <c r="K7" s="21">
        <f>K69+K84+K91+K110</f>
        <v>167444020.76628572</v>
      </c>
      <c r="L7" s="21">
        <f>L69+L84+L91+L110</f>
        <v>88804183.672285721</v>
      </c>
      <c r="M7" s="22">
        <f>ROUND((K7/I7),0)</f>
        <v>4276</v>
      </c>
      <c r="N7" s="22">
        <f>ROUND((L7/J7),0)</f>
        <v>4178</v>
      </c>
    </row>
    <row r="8" spans="1:14">
      <c r="A8" s="23" t="s">
        <v>20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>
      <c r="A9" s="26" t="s">
        <v>21</v>
      </c>
      <c r="B9" s="20" t="s">
        <v>22</v>
      </c>
      <c r="C9" s="21">
        <f>C11+C70+C85</f>
        <v>742586</v>
      </c>
      <c r="D9" s="21">
        <f>D11+D70+D85</f>
        <v>500245</v>
      </c>
      <c r="E9" s="21">
        <f>E11+E70+E85</f>
        <v>5614388377.4199991</v>
      </c>
      <c r="F9" s="21">
        <f>F11+F70+F85</f>
        <v>3811570059.4866138</v>
      </c>
      <c r="G9" s="22">
        <f>ROUND((E9/C9),0)</f>
        <v>7561</v>
      </c>
      <c r="H9" s="22">
        <f>ROUND((F9/D9),0)</f>
        <v>7619</v>
      </c>
      <c r="I9" s="21">
        <f>I11+I70+I85</f>
        <v>56936</v>
      </c>
      <c r="J9" s="21">
        <f>J11+J70+J85</f>
        <v>33278</v>
      </c>
      <c r="K9" s="21">
        <f>K11+K70+K85</f>
        <v>255419887.88999999</v>
      </c>
      <c r="L9" s="21">
        <f>L11+L70+L85</f>
        <v>144540976.91999999</v>
      </c>
      <c r="M9" s="22">
        <f>ROUND((K9/I9),0)</f>
        <v>4486</v>
      </c>
      <c r="N9" s="22">
        <f>ROUND((L9/J9),0)</f>
        <v>4343</v>
      </c>
    </row>
    <row r="10" spans="1:14">
      <c r="A10" s="27" t="s">
        <v>23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</row>
    <row r="11" spans="1:14" ht="45">
      <c r="A11" s="19" t="s">
        <v>24</v>
      </c>
      <c r="B11" s="20" t="s">
        <v>25</v>
      </c>
      <c r="C11" s="21">
        <f>SUM(C12,C14,C16,C18,C20,C22,C24,C26,C28,C30,C32)</f>
        <v>579115</v>
      </c>
      <c r="D11" s="21">
        <f>SUM(D12,D14,D16,D18,D20,D22,D24,D26,D28,D30,D32)</f>
        <v>410864</v>
      </c>
      <c r="E11" s="21">
        <f>SUM(E12,E14,E16,E18,E20,E22,E24,E26,E28,E30,E32)</f>
        <v>4524921861.7299995</v>
      </c>
      <c r="F11" s="21">
        <f>SUM(F12,F14,F16,F18,F20,F22,F24,F26,F28,F30,F32)</f>
        <v>3201785658.3446136</v>
      </c>
      <c r="G11" s="22">
        <f t="shared" ref="G11:H32" si="0">ROUND((E11/C11),0)</f>
        <v>7814</v>
      </c>
      <c r="H11" s="22">
        <f t="shared" si="0"/>
        <v>7793</v>
      </c>
      <c r="I11" s="21">
        <f>SUM(I12,I14,I16,I18,I20,I22,I24,I26,I28,I30,I32)</f>
        <v>44820</v>
      </c>
      <c r="J11" s="21">
        <f>SUM(J12,J14,J16,J18,J20,J22,J24,J26,J28,J30,J32)</f>
        <v>26914</v>
      </c>
      <c r="K11" s="21">
        <f>SUM(K12,K14,K16,K18,K20,K22,K24,K26,K28,K30,K32)</f>
        <v>197745808.47</v>
      </c>
      <c r="L11" s="21">
        <f>SUM(L12,L14,L16,L18,L20,L22,L24,L26,L28,L30,L32)</f>
        <v>112481061.7</v>
      </c>
      <c r="M11" s="22">
        <f t="shared" ref="M11:N33" si="1">ROUND((K11/I11),0)</f>
        <v>4412</v>
      </c>
      <c r="N11" s="22">
        <f t="shared" si="1"/>
        <v>4179</v>
      </c>
    </row>
    <row r="12" spans="1:14">
      <c r="A12" s="31" t="s">
        <v>26</v>
      </c>
      <c r="B12" s="32" t="s">
        <v>27</v>
      </c>
      <c r="C12" s="33">
        <f>'[1] г.Бишкек '!C12+'[1] Чуй. обл. '!C12+'[1] Иссык-Куль. обл. '!C12+'[1]Нарын. обл.'!C12+'[1]Ош. обл.'!C12+'[1]Талас.обл.'!C12+'[1]Баткен. обл.'!C12+'[1]Джалал-Абад. обл.'!C12+'[1]г. Ош'!C12</f>
        <v>2357</v>
      </c>
      <c r="D12" s="33">
        <f>'[1] г.Бишкек '!D12+'[1] Чуй. обл. '!D12+'[1] Иссык-Куль. обл. '!D12+'[1]Нарын. обл.'!D12+'[1]Ош. обл.'!D12+'[1]Талас.обл.'!D12+'[1]Баткен. обл.'!D12+'[1]Джалал-Абад. обл.'!D12+'[1]г. Ош'!D12</f>
        <v>1087</v>
      </c>
      <c r="E12" s="33">
        <f>'[1] г.Бишкек '!E12+'[1] Чуй. обл. '!E12+'[1] Иссык-Куль. обл. '!E12+'[1]Нарын. обл.'!E12+'[1]Ош. обл.'!E12+'[1]Талас.обл.'!E12+'[1]Баткен. обл.'!E12+'[1]Джалал-Абад. обл.'!E12+'[1]г. Ош'!E12</f>
        <v>2626462.2399999998</v>
      </c>
      <c r="F12" s="33">
        <f>'[1] г.Бишкек '!F12+'[1] Чуй. обл. '!F12+'[1] Иссык-Куль. обл. '!F12+'[1]Нарын. обл.'!F12+'[1]Ош. обл.'!F12+'[1]Талас.обл.'!F12+'[1]Баткен. обл.'!F12+'[1]Джалал-Абад. обл.'!F12+'[1]г. Ош'!F12</f>
        <v>1286101.6600000001</v>
      </c>
      <c r="G12" s="34">
        <f t="shared" si="0"/>
        <v>1114</v>
      </c>
      <c r="H12" s="34">
        <f t="shared" si="0"/>
        <v>1183</v>
      </c>
      <c r="I12" s="33">
        <f>'[1] г.Бишкек '!I12+'[1] Чуй. обл. '!I12+'[1] Иссык-Куль. обл. '!I12+'[1]Нарын. обл.'!I12+'[1]Ош. обл.'!I12+'[1]Талас.обл.'!I12+'[1]Баткен. обл.'!I12+'[1]Джалал-Абад. обл.'!I12+'[1]г. Ош'!I12</f>
        <v>1177</v>
      </c>
      <c r="J12" s="33">
        <f>'[1] г.Бишкек '!J12+'[1] Чуй. обл. '!J12+'[1] Иссык-Куль. обл. '!J12+'[1]Нарын. обл.'!J12+'[1]Ош. обл.'!J12+'[1]Талас.обл.'!J12+'[1]Баткен. обл.'!J12+'[1]Джалал-Абад. обл.'!J12+'[1]г. Ош'!J12</f>
        <v>591</v>
      </c>
      <c r="K12" s="33">
        <f>'[1] г.Бишкек '!K12+'[1] Чуй. обл. '!K12+'[1] Иссык-Куль. обл. '!K12+'[1]Нарын. обл.'!K12+'[1]Ош. обл.'!K12+'[1]Талас.обл.'!K12+'[1]Баткен. обл.'!K12+'[1]Джалал-Абад. обл.'!K12+'[1]г. Ош'!K12</f>
        <v>1279718.8500000001</v>
      </c>
      <c r="L12" s="33">
        <f>'[1] г.Бишкек '!L12+'[1] Чуй. обл. '!L12+'[1] Иссык-Куль. обл. '!L12+'[1]Нарын. обл.'!L12+'[1]Ош. обл.'!L12+'[1]Талас.обл.'!L12+'[1]Баткен. обл.'!L12+'[1]Джалал-Абад. обл.'!L12+'[1]г. Ош'!L12</f>
        <v>704905.94</v>
      </c>
      <c r="M12" s="34">
        <f t="shared" si="1"/>
        <v>1087</v>
      </c>
      <c r="N12" s="34">
        <f t="shared" si="1"/>
        <v>1193</v>
      </c>
    </row>
    <row r="13" spans="1:14" ht="22.5">
      <c r="A13" s="35" t="s">
        <v>28</v>
      </c>
      <c r="B13" s="20" t="s">
        <v>29</v>
      </c>
      <c r="C13" s="36">
        <f>'[1] г.Бишкек '!C13+'[1] Чуй. обл. '!C13+'[1] Иссык-Куль. обл. '!C13+'[1]Нарын. обл.'!C13+'[1]Ош. обл.'!C13+'[1]Талас.обл.'!C13+'[1]Баткен. обл.'!C13+'[1]Джалал-Абад. обл.'!C13+'[1]г. Ош'!C13</f>
        <v>1283.9000000000001</v>
      </c>
      <c r="D13" s="36">
        <f>'[1] г.Бишкек '!D13+'[1] Чуй. обл. '!D13+'[1] Иссык-Куль. обл. '!D13+'[1]Нарын. обл.'!D13+'[1]Ош. обл.'!D13+'[1]Талас.обл.'!D13+'[1]Баткен. обл.'!D13+'[1]Джалал-Абад. обл.'!D13+'[1]г. Ош'!D13</f>
        <v>561.9</v>
      </c>
      <c r="E13" s="36">
        <f>'[1] г.Бишкек '!E13+'[1] Чуй. обл. '!E13+'[1] Иссык-Куль. обл. '!E13+'[1]Нарын. обл.'!E13+'[1]Ош. обл.'!E13+'[1]Талас.обл.'!E13+'[1]Баткен. обл.'!E13+'[1]Джалал-Абад. обл.'!E13+'[1]г. Ош'!E13</f>
        <v>1436107.9920000001</v>
      </c>
      <c r="F13" s="36">
        <f>'[1] г.Бишкек '!F13+'[1] Чуй. обл. '!F13+'[1] Иссык-Куль. обл. '!F13+'[1]Нарын. обл.'!F13+'[1]Ош. обл.'!F13+'[1]Талас.обл.'!F13+'[1]Баткен. обл.'!F13+'[1]Джалал-Абад. обл.'!F13+'[1]г. Ош'!F13</f>
        <v>672427.16500000004</v>
      </c>
      <c r="G13" s="22">
        <f>ROUND((E13/C13),0)</f>
        <v>1119</v>
      </c>
      <c r="H13" s="22">
        <f>ROUND((F13/D13),0)</f>
        <v>1197</v>
      </c>
      <c r="I13" s="36">
        <f>'[1] г.Бишкек '!I13+'[1] Чуй. обл. '!I13+'[1] Иссык-Куль. обл. '!I13+'[1]Нарын. обл.'!I13+'[1]Ош. обл.'!I13+'[1]Талас.обл.'!I13+'[1]Баткен. обл.'!I13+'[1]Джалал-Абад. обл.'!I13+'[1]г. Ош'!I13</f>
        <v>649</v>
      </c>
      <c r="J13" s="36">
        <f>'[1] г.Бишкек '!J13+'[1] Чуй. обл. '!J13+'[1] Иссык-Куль. обл. '!J13+'[1]Нарын. обл.'!J13+'[1]Ош. обл.'!J13+'[1]Талас.обл.'!J13+'[1]Баткен. обл.'!J13+'[1]Джалал-Абад. обл.'!J13+'[1]г. Ош'!J13</f>
        <v>290.85714285714283</v>
      </c>
      <c r="K13" s="36">
        <f>'[1] г.Бишкек '!K13+'[1] Чуй. обл. '!K13+'[1] Иссык-Куль. обл. '!K13+'[1]Нарын. обл.'!K13+'[1]Ош. обл.'!K13+'[1]Талас.обл.'!K13+'[1]Баткен. обл.'!K13+'[1]Джалал-Абад. обл.'!K13+'[1]г. Ош'!K13</f>
        <v>706221.50428571436</v>
      </c>
      <c r="L13" s="36">
        <f>'[1] г.Бишкек '!L13+'[1] Чуй. обл. '!L13+'[1] Иссык-Куль. обл. '!L13+'[1]Нарын. обл.'!L13+'[1]Ош. обл.'!L13+'[1]Талас.обл.'!L13+'[1]Баткен. обл.'!L13+'[1]Джалал-Абад. обл.'!L13+'[1]г. Ош'!L13</f>
        <v>350599.71428571432</v>
      </c>
      <c r="M13" s="22">
        <f t="shared" si="1"/>
        <v>1088</v>
      </c>
      <c r="N13" s="22">
        <f>ROUND((L13/J13),0)</f>
        <v>1205</v>
      </c>
    </row>
    <row r="14" spans="1:14">
      <c r="A14" s="31" t="s">
        <v>30</v>
      </c>
      <c r="B14" s="32" t="s">
        <v>31</v>
      </c>
      <c r="C14" s="33">
        <f>'[1] г.Бишкек '!C14+'[1] Чуй. обл. '!C14+'[1] Иссык-Куль. обл. '!C14+'[1]Нарын. обл.'!C14+'[1]Ош. обл.'!C14+'[1]Талас.обл.'!C14+'[1]Баткен. обл.'!C14+'[1]Джалал-Абад. обл.'!C14+'[1]г. Ош'!C14</f>
        <v>5519</v>
      </c>
      <c r="D14" s="33">
        <f>'[1] г.Бишкек '!D14+'[1] Чуй. обл. '!D14+'[1] Иссык-Куль. обл. '!D14+'[1]Нарын. обл.'!D14+'[1]Ош. обл.'!D14+'[1]Талас.обл.'!D14+'[1]Баткен. обл.'!D14+'[1]Джалал-Абад. обл.'!D14+'[1]г. Ош'!D14</f>
        <v>3394</v>
      </c>
      <c r="E14" s="33">
        <f>'[1] г.Бишкек '!E14+'[1] Чуй. обл. '!E14+'[1] Иссык-Куль. обл. '!E14+'[1]Нарын. обл.'!E14+'[1]Ош. обл.'!E14+'[1]Талас.обл.'!E14+'[1]Баткен. обл.'!E14+'[1]Джалал-Абад. обл.'!E14+'[1]г. Ош'!E14</f>
        <v>9861702.4499999993</v>
      </c>
      <c r="F14" s="33">
        <f>'[1] г.Бишкек '!F14+'[1] Чуй. обл. '!F14+'[1] Иссык-Куль. обл. '!F14+'[1]Нарын. обл.'!F14+'[1]Ош. обл.'!F14+'[1]Талас.обл.'!F14+'[1]Баткен. обл.'!F14+'[1]Джалал-Абад. обл.'!F14+'[1]г. Ош'!F14</f>
        <v>6030559.7699999996</v>
      </c>
      <c r="G14" s="34">
        <f t="shared" si="0"/>
        <v>1787</v>
      </c>
      <c r="H14" s="34">
        <f t="shared" si="0"/>
        <v>1777</v>
      </c>
      <c r="I14" s="33">
        <f>'[1] г.Бишкек '!I14+'[1] Чуй. обл. '!I14+'[1] Иссык-Куль. обл. '!I14+'[1]Нарын. обл.'!I14+'[1]Ош. обл.'!I14+'[1]Талас.обл.'!I14+'[1]Баткен. обл.'!I14+'[1]Джалал-Абад. обл.'!I14+'[1]г. Ош'!I14</f>
        <v>2473</v>
      </c>
      <c r="J14" s="33">
        <f>'[1] г.Бишкек '!J14+'[1] Чуй. обл. '!J14+'[1] Иссык-Куль. обл. '!J14+'[1]Нарын. обл.'!J14+'[1]Ош. обл.'!J14+'[1]Талас.обл.'!J14+'[1]Баткен. обл.'!J14+'[1]Джалал-Абад. обл.'!J14+'[1]г. Ош'!J14</f>
        <v>1520</v>
      </c>
      <c r="K14" s="33">
        <f>'[1] г.Бишкек '!K14+'[1] Чуй. обл. '!K14+'[1] Иссык-Куль. обл. '!K14+'[1]Нарын. обл.'!K14+'[1]Ош. обл.'!K14+'[1]Талас.обл.'!K14+'[1]Баткен. обл.'!K14+'[1]Джалал-Абад. обл.'!K14+'[1]г. Ош'!K14</f>
        <v>4409552.57</v>
      </c>
      <c r="L14" s="33">
        <f>'[1] г.Бишкек '!L14+'[1] Чуй. обл. '!L14+'[1] Иссык-Куль. обл. '!L14+'[1]Нарын. обл.'!L14+'[1]Ош. обл.'!L14+'[1]Талас.обл.'!L14+'[1]Баткен. обл.'!L14+'[1]Джалал-Абад. обл.'!L14+'[1]г. Ош'!L14</f>
        <v>2664801.12</v>
      </c>
      <c r="M14" s="34">
        <f t="shared" si="1"/>
        <v>1783</v>
      </c>
      <c r="N14" s="34">
        <f t="shared" si="1"/>
        <v>1753</v>
      </c>
    </row>
    <row r="15" spans="1:14" ht="22.5">
      <c r="A15" s="35" t="s">
        <v>28</v>
      </c>
      <c r="B15" s="20" t="s">
        <v>32</v>
      </c>
      <c r="C15" s="36">
        <f>'[1] г.Бишкек '!C15+'[1] Чуй. обл. '!C15+'[1] Иссык-Куль. обл. '!C15+'[1]Нарын. обл.'!C15+'[1]Ош. обл.'!C15+'[1]Талас.обл.'!C15+'[1]Баткен. обл.'!C15+'[1]Джалал-Абад. обл.'!C15+'[1]г. Ош'!C15</f>
        <v>3713.8</v>
      </c>
      <c r="D15" s="36">
        <f>'[1] г.Бишкек '!D15+'[1] Чуй. обл. '!D15+'[1] Иссык-Куль. обл. '!D15+'[1]Нарын. обл.'!D15+'[1]Ош. обл.'!D15+'[1]Талас.обл.'!D15+'[1]Баткен. обл.'!D15+'[1]Джалал-Абад. обл.'!D15+'[1]г. Ош'!D15</f>
        <v>2188.9</v>
      </c>
      <c r="E15" s="36">
        <f>'[1] г.Бишкек '!E15+'[1] Чуй. обл. '!E15+'[1] Иссык-Куль. обл. '!E15+'[1]Нарын. обл.'!E15+'[1]Ош. обл.'!E15+'[1]Талас.обл.'!E15+'[1]Баткен. обл.'!E15+'[1]Джалал-Абад. обл.'!E15+'[1]г. Ош'!E15</f>
        <v>6642868.4620000003</v>
      </c>
      <c r="F15" s="36">
        <f>'[1] г.Бишкек '!F15+'[1] Чуй. обл. '!F15+'[1] Иссык-Куль. обл. '!F15+'[1]Нарын. обл.'!F15+'[1]Ош. обл.'!F15+'[1]Талас.обл.'!F15+'[1]Баткен. обл.'!F15+'[1]Джалал-Абад. обл.'!F15+'[1]г. Ош'!F15</f>
        <v>3880611.6379999998</v>
      </c>
      <c r="G15" s="22">
        <f>ROUND((E15/C15),0)</f>
        <v>1789</v>
      </c>
      <c r="H15" s="22">
        <f>ROUND((F15/D15),0)</f>
        <v>1773</v>
      </c>
      <c r="I15" s="36">
        <f>'[1] г.Бишкек '!I15+'[1] Чуй. обл. '!I15+'[1] Иссык-Куль. обл. '!I15+'[1]Нарын. обл.'!I15+'[1]Ош. обл.'!I15+'[1]Талас.обл.'!I15+'[1]Баткен. обл.'!I15+'[1]Джалал-Абад. обл.'!I15+'[1]г. Ош'!I15</f>
        <v>1676.9</v>
      </c>
      <c r="J15" s="36">
        <f>'[1] г.Бишкек '!J15+'[1] Чуй. обл. '!J15+'[1] Иссык-Куль. обл. '!J15+'[1]Нарын. обл.'!J15+'[1]Ош. обл.'!J15+'[1]Талас.обл.'!J15+'[1]Баткен. обл.'!J15+'[1]Джалал-Абад. обл.'!J15+'[1]г. Ош'!J15</f>
        <v>967.8</v>
      </c>
      <c r="K15" s="36">
        <f>'[1] г.Бишкек '!K15+'[1] Чуй. обл. '!K15+'[1] Иссык-Куль. обл. '!K15+'[1]Нарын. обл.'!K15+'[1]Ош. обл.'!K15+'[1]Талас.обл.'!K15+'[1]Баткен. обл.'!K15+'[1]Джалал-Абад. обл.'!K15+'[1]г. Ош'!K15</f>
        <v>2969891.702</v>
      </c>
      <c r="L15" s="36">
        <f>'[1] г.Бишкек '!L15+'[1] Чуй. обл. '!L15+'[1] Иссык-Куль. обл. '!L15+'[1]Нарын. обл.'!L15+'[1]Ош. обл.'!L15+'[1]Талас.обл.'!L15+'[1]Баткен. обл.'!L15+'[1]Джалал-Абад. обл.'!L15+'[1]г. Ош'!L15</f>
        <v>1689442.43</v>
      </c>
      <c r="M15" s="22">
        <f t="shared" si="1"/>
        <v>1771</v>
      </c>
      <c r="N15" s="22">
        <f>ROUND((L15/J15),0)</f>
        <v>1746</v>
      </c>
    </row>
    <row r="16" spans="1:14">
      <c r="A16" s="31" t="s">
        <v>33</v>
      </c>
      <c r="B16" s="20" t="s">
        <v>34</v>
      </c>
      <c r="C16" s="36">
        <f>'[1] г.Бишкек '!C16+'[1] Чуй. обл. '!C16+'[1] Иссык-Куль. обл. '!C16+'[1]Нарын. обл.'!C16+'[1]Ош. обл.'!C16+'[1]Талас.обл.'!C16+'[1]Баткен. обл.'!C16+'[1]Джалал-Абад. обл.'!C16+'[1]г. Ош'!C16</f>
        <v>16016</v>
      </c>
      <c r="D16" s="36">
        <f>'[1] г.Бишкек '!D16+'[1] Чуй. обл. '!D16+'[1] Иссык-Куль. обл. '!D16+'[1]Нарын. обл.'!D16+'[1]Ош. обл.'!D16+'[1]Талас.обл.'!D16+'[1]Баткен. обл.'!D16+'[1]Джалал-Абад. обл.'!D16+'[1]г. Ош'!D16</f>
        <v>10363</v>
      </c>
      <c r="E16" s="36">
        <f>'[1] г.Бишкек '!E16+'[1] Чуй. обл. '!E16+'[1] Иссык-Куль. обл. '!E16+'[1]Нарын. обл.'!E16+'[1]Ош. обл.'!E16+'[1]Талас.обл.'!E16+'[1]Баткен. обл.'!E16+'[1]Джалал-Абад. обл.'!E16+'[1]г. Ош'!E16</f>
        <v>40490883.25</v>
      </c>
      <c r="F16" s="36">
        <f>'[1] г.Бишкек '!F16+'[1] Чуй. обл. '!F16+'[1] Иссык-Куль. обл. '!F16+'[1]Нарын. обл.'!F16+'[1]Ош. обл.'!F16+'[1]Талас.обл.'!F16+'[1]Баткен. обл.'!F16+'[1]Джалал-Абад. обл.'!F16+'[1]г. Ош'!F16</f>
        <v>26289355.041999999</v>
      </c>
      <c r="G16" s="22">
        <f t="shared" si="0"/>
        <v>2528</v>
      </c>
      <c r="H16" s="22">
        <f t="shared" si="0"/>
        <v>2537</v>
      </c>
      <c r="I16" s="36">
        <f>'[1] г.Бишкек '!I16+'[1] Чуй. обл. '!I16+'[1] Иссык-Куль. обл. '!I16+'[1]Нарын. обл.'!I16+'[1]Ош. обл.'!I16+'[1]Талас.обл.'!I16+'[1]Баткен. обл.'!I16+'[1]Джалал-Абад. обл.'!I16+'[1]г. Ош'!I16</f>
        <v>5282</v>
      </c>
      <c r="J16" s="36">
        <f>'[1] г.Бишкек '!J16+'[1] Чуй. обл. '!J16+'[1] Иссык-Куль. обл. '!J16+'[1]Нарын. обл.'!J16+'[1]Ош. обл.'!J16+'[1]Талас.обл.'!J16+'[1]Баткен. обл.'!J16+'[1]Джалал-Абад. обл.'!J16+'[1]г. Ош'!J16</f>
        <v>3227</v>
      </c>
      <c r="K16" s="36">
        <f>'[1] г.Бишкек '!K16+'[1] Чуй. обл. '!K16+'[1] Иссык-Куль. обл. '!K16+'[1]Нарын. обл.'!K16+'[1]Ош. обл.'!K16+'[1]Талас.обл.'!K16+'[1]Баткен. обл.'!K16+'[1]Джалал-Абад. обл.'!K16+'[1]г. Ош'!K16</f>
        <v>13204869.459999999</v>
      </c>
      <c r="L16" s="36">
        <f>'[1] г.Бишкек '!L16+'[1] Чуй. обл. '!L16+'[1] Иссык-Куль. обл. '!L16+'[1]Нарын. обл.'!L16+'[1]Ош. обл.'!L16+'[1]Талас.обл.'!L16+'[1]Баткен. обл.'!L16+'[1]Джалал-Абад. обл.'!L16+'[1]г. Ош'!L16</f>
        <v>8200817.9399999995</v>
      </c>
      <c r="M16" s="22">
        <f t="shared" si="1"/>
        <v>2500</v>
      </c>
      <c r="N16" s="22">
        <f t="shared" si="1"/>
        <v>2541</v>
      </c>
    </row>
    <row r="17" spans="1:14" ht="22.5">
      <c r="A17" s="35" t="s">
        <v>28</v>
      </c>
      <c r="B17" s="20" t="s">
        <v>35</v>
      </c>
      <c r="C17" s="36">
        <f>'[1] г.Бишкек '!C17+'[1] Чуй. обл. '!C17+'[1] Иссык-Куль. обл. '!C17+'[1]Нарын. обл.'!C17+'[1]Ош. обл.'!C17+'[1]Талас.обл.'!C17+'[1]Баткен. обл.'!C17+'[1]Джалал-Абад. обл.'!C17+'[1]г. Ош'!C17</f>
        <v>8904.2000000000007</v>
      </c>
      <c r="D17" s="36">
        <f>'[1] г.Бишкек '!D17+'[1] Чуй. обл. '!D17+'[1] Иссык-Куль. обл. '!D17+'[1]Нарын. обл.'!D17+'[1]Ош. обл.'!D17+'[1]Талас.обл.'!D17+'[1]Баткен. обл.'!D17+'[1]Джалал-Абад. обл.'!D17+'[1]г. Ош'!D17</f>
        <v>5280.4</v>
      </c>
      <c r="E17" s="36">
        <f>'[1] г.Бишкек '!E17+'[1] Чуй. обл. '!E17+'[1] Иссык-Куль. обл. '!E17+'[1]Нарын. обл.'!E17+'[1]Ош. обл.'!E17+'[1]Талас.обл.'!E17+'[1]Баткен. обл.'!E17+'[1]Джалал-Абад. обл.'!E17+'[1]г. Ош'!E17</f>
        <v>22349674.502399996</v>
      </c>
      <c r="F17" s="36">
        <f>'[1] г.Бишкек '!F17+'[1] Чуй. обл. '!F17+'[1] Иссык-Куль. обл. '!F17+'[1]Нарын. обл.'!F17+'[1]Ош. обл.'!F17+'[1]Талас.обл.'!F17+'[1]Баткен. обл.'!F17+'[1]Джалал-Абад. обл.'!F17+'[1]г. Ош'!F17</f>
        <v>13297568.1184</v>
      </c>
      <c r="G17" s="22">
        <f>ROUND((E17/C17),0)</f>
        <v>2510</v>
      </c>
      <c r="H17" s="22">
        <f>ROUND((F17/D17),0)</f>
        <v>2518</v>
      </c>
      <c r="I17" s="36">
        <f>'[1] г.Бишкек '!I17+'[1] Чуй. обл. '!I17+'[1] Иссык-Куль. обл. '!I17+'[1]Нарын. обл.'!I17+'[1]Ош. обл.'!I17+'[1]Талас.обл.'!I17+'[1]Баткен. обл.'!I17+'[1]Джалал-Абад. обл.'!I17+'[1]г. Ош'!I17</f>
        <v>2971.7</v>
      </c>
      <c r="J17" s="36">
        <f>'[1] г.Бишкек '!J17+'[1] Чуй. обл. '!J17+'[1] Иссык-Куль. обл. '!J17+'[1]Нарын. обл.'!J17+'[1]Ош. обл.'!J17+'[1]Талас.обл.'!J17+'[1]Баткен. обл.'!J17+'[1]Джалал-Абад. обл.'!J17+'[1]г. Ош'!J17</f>
        <v>1558.8</v>
      </c>
      <c r="K17" s="36">
        <f>'[1] г.Бишкек '!K17+'[1] Чуй. обл. '!K17+'[1] Иссык-Куль. обл. '!K17+'[1]Нарын. обл.'!K17+'[1]Ош. обл.'!K17+'[1]Талас.обл.'!K17+'[1]Баткен. обл.'!K17+'[1]Джалал-Абад. обл.'!K17+'[1]г. Ош'!K17</f>
        <v>7375955.6540000001</v>
      </c>
      <c r="L17" s="36">
        <f>'[1] г.Бишкек '!L17+'[1] Чуй. обл. '!L17+'[1] Иссык-Куль. обл. '!L17+'[1]Нарын. обл.'!L17+'[1]Ош. обл.'!L17+'[1]Талас.обл.'!L17+'[1]Баткен. обл.'!L17+'[1]Джалал-Абад. обл.'!L17+'[1]г. Ош'!L17</f>
        <v>3870077.216</v>
      </c>
      <c r="M17" s="22">
        <f t="shared" si="1"/>
        <v>2482</v>
      </c>
      <c r="N17" s="22">
        <f>ROUND((L17/J17),0)</f>
        <v>2483</v>
      </c>
    </row>
    <row r="18" spans="1:14">
      <c r="A18" s="31" t="s">
        <v>36</v>
      </c>
      <c r="B18" s="32" t="s">
        <v>37</v>
      </c>
      <c r="C18" s="33">
        <f>'[1] г.Бишкек '!C18+'[1] Чуй. обл. '!C18+'[1] Иссык-Куль. обл. '!C18+'[1]Нарын. обл.'!C18+'[1]Ош. обл.'!C18+'[1]Талас.обл.'!C18+'[1]Баткен. обл.'!C18+'[1]Джалал-Абад. обл.'!C18+'[1]г. Ош'!C18</f>
        <v>48419</v>
      </c>
      <c r="D18" s="33">
        <f>'[1] г.Бишкек '!D18+'[1] Чуй. обл. '!D18+'[1] Иссык-Куль. обл. '!D18+'[1]Нарын. обл.'!D18+'[1]Ош. обл.'!D18+'[1]Талас.обл.'!D18+'[1]Баткен. обл.'!D18+'[1]Джалал-Абад. обл.'!D18+'[1]г. Ош'!D18</f>
        <v>34400</v>
      </c>
      <c r="E18" s="33">
        <f>'[1] г.Бишкек '!E18+'[1] Чуй. обл. '!E18+'[1] Иссык-Куль. обл. '!E18+'[1]Нарын. обл.'!E18+'[1]Ош. обл.'!E18+'[1]Талас.обл.'!E18+'[1]Баткен. обл.'!E18+'[1]Джалал-Абад. обл.'!E18+'[1]г. Ош'!E18</f>
        <v>175867265.12</v>
      </c>
      <c r="F18" s="33">
        <f>'[1] г.Бишкек '!F18+'[1] Чуй. обл. '!F18+'[1] Иссык-Куль. обл. '!F18+'[1]Нарын. обл.'!F18+'[1]Ош. обл.'!F18+'[1]Талас.обл.'!F18+'[1]Баткен. обл.'!F18+'[1]Джалал-Абад. обл.'!F18+'[1]г. Ош'!F18</f>
        <v>124918987.78549999</v>
      </c>
      <c r="G18" s="34">
        <f t="shared" si="0"/>
        <v>3632</v>
      </c>
      <c r="H18" s="34">
        <f t="shared" si="0"/>
        <v>3631</v>
      </c>
      <c r="I18" s="33">
        <f>'[1] г.Бишкек '!I18+'[1] Чуй. обл. '!I18+'[1] Иссык-Куль. обл. '!I18+'[1]Нарын. обл.'!I18+'[1]Ош. обл.'!I18+'[1]Талас.обл.'!I18+'[1]Баткен. обл.'!I18+'[1]Джалал-Абад. обл.'!I18+'[1]г. Ош'!I18</f>
        <v>16681</v>
      </c>
      <c r="J18" s="33">
        <f>'[1] г.Бишкек '!J18+'[1] Чуй. обл. '!J18+'[1] Иссык-Куль. обл. '!J18+'[1]Нарын. обл.'!J18+'[1]Ош. обл.'!J18+'[1]Талас.обл.'!J18+'[1]Баткен. обл.'!J18+'[1]Джалал-Абад. обл.'!J18+'[1]г. Ош'!J18</f>
        <v>11466</v>
      </c>
      <c r="K18" s="33">
        <f>'[1] г.Бишкек '!K18+'[1] Чуй. обл. '!K18+'[1] Иссык-Куль. обл. '!K18+'[1]Нарын. обл.'!K18+'[1]Ош. обл.'!K18+'[1]Талас.обл.'!K18+'[1]Баткен. обл.'!K18+'[1]Джалал-Абад. обл.'!K18+'[1]г. Ош'!K18</f>
        <v>59807954.810000002</v>
      </c>
      <c r="L18" s="33">
        <f>'[1] г.Бишкек '!L18+'[1] Чуй. обл. '!L18+'[1] Иссык-Куль. обл. '!L18+'[1]Нарын. обл.'!L18+'[1]Ош. обл.'!L18+'[1]Талас.обл.'!L18+'[1]Баткен. обл.'!L18+'[1]Джалал-Абад. обл.'!L18+'[1]г. Ош'!L18</f>
        <v>40905901.109999999</v>
      </c>
      <c r="M18" s="34">
        <f t="shared" si="1"/>
        <v>3585</v>
      </c>
      <c r="N18" s="34">
        <f t="shared" si="1"/>
        <v>3568</v>
      </c>
    </row>
    <row r="19" spans="1:14" ht="22.5">
      <c r="A19" s="35" t="s">
        <v>28</v>
      </c>
      <c r="B19" s="20" t="s">
        <v>38</v>
      </c>
      <c r="C19" s="36">
        <f>'[1] г.Бишкек '!C19+'[1] Чуй. обл. '!C19+'[1] Иссык-Куль. обл. '!C19+'[1]Нарын. обл.'!C19+'[1]Ош. обл.'!C19+'[1]Талас.обл.'!C19+'[1]Баткен. обл.'!C19+'[1]Джалал-Абад. обл.'!C19+'[1]г. Ош'!C19</f>
        <v>34839.800000000003</v>
      </c>
      <c r="D19" s="36">
        <f>'[1] г.Бишкек '!D19+'[1] Чуй. обл. '!D19+'[1] Иссык-Куль. обл. '!D19+'[1]Нарын. обл.'!D19+'[1]Ош. обл.'!D19+'[1]Талас.обл.'!D19+'[1]Баткен. обл.'!D19+'[1]Джалал-Абад. обл.'!D19+'[1]г. Ош'!D19</f>
        <v>24417.599999999999</v>
      </c>
      <c r="E19" s="36">
        <f>'[1] г.Бишкек '!E19+'[1] Чуй. обл. '!E19+'[1] Иссык-Куль. обл. '!E19+'[1]Нарын. обл.'!E19+'[1]Ош. обл.'!E19+'[1]Талас.обл.'!E19+'[1]Баткен. обл.'!E19+'[1]Джалал-Абад. обл.'!E19+'[1]г. Ош'!E19</f>
        <v>127336773.20719999</v>
      </c>
      <c r="F19" s="36">
        <f>'[1] г.Бишкек '!F19+'[1] Чуй. обл. '!F19+'[1] Иссык-Куль. обл. '!F19+'[1]Нарын. обл.'!F19+'[1]Ош. обл.'!F19+'[1]Талас.обл.'!F19+'[1]Баткен. обл.'!F19+'[1]Джалал-Абад. обл.'!F19+'[1]г. Ош'!F19</f>
        <v>89199877.847849995</v>
      </c>
      <c r="G19" s="22">
        <f>ROUND((E19/C19),0)</f>
        <v>3655</v>
      </c>
      <c r="H19" s="22">
        <f>ROUND((F19/D19),0)</f>
        <v>3653</v>
      </c>
      <c r="I19" s="36">
        <f>'[1] г.Бишкек '!I19+'[1] Чуй. обл. '!I19+'[1] Иссык-Куль. обл. '!I19+'[1]Нарын. обл.'!I19+'[1]Ош. обл.'!I19+'[1]Талас.обл.'!I19+'[1]Баткен. обл.'!I19+'[1]Джалал-Абад. обл.'!I19+'[1]г. Ош'!I19</f>
        <v>13002.4</v>
      </c>
      <c r="J19" s="36">
        <f>'[1] г.Бишкек '!J19+'[1] Чуй. обл. '!J19+'[1] Иссык-Куль. обл. '!J19+'[1]Нарын. обл.'!J19+'[1]Ош. обл.'!J19+'[1]Талас.обл.'!J19+'[1]Баткен. обл.'!J19+'[1]Джалал-Абад. обл.'!J19+'[1]г. Ош'!J19</f>
        <v>8301.7999999999993</v>
      </c>
      <c r="K19" s="36">
        <f>'[1] г.Бишкек '!K19+'[1] Чуй. обл. '!K19+'[1] Иссык-Куль. обл. '!K19+'[1]Нарын. обл.'!K19+'[1]Ош. обл.'!K19+'[1]Талас.обл.'!K19+'[1]Баткен. обл.'!K19+'[1]Джалал-Абад. обл.'!K19+'[1]г. Ош'!K19</f>
        <v>46727043.361000001</v>
      </c>
      <c r="L19" s="36">
        <f>'[1] г.Бишкек '!L19+'[1] Чуй. обл. '!L19+'[1] Иссык-Куль. обл. '!L19+'[1]Нарын. обл.'!L19+'[1]Ош. обл.'!L19+'[1]Талас.обл.'!L19+'[1]Баткен. обл.'!L19+'[1]Джалал-Абад. обл.'!L19+'[1]г. Ош'!L19</f>
        <v>29536456.356000002</v>
      </c>
      <c r="M19" s="22">
        <f t="shared" si="1"/>
        <v>3594</v>
      </c>
      <c r="N19" s="22">
        <f>ROUND((L19/J19),0)</f>
        <v>3558</v>
      </c>
    </row>
    <row r="20" spans="1:14">
      <c r="A20" s="31" t="s">
        <v>39</v>
      </c>
      <c r="B20" s="32" t="s">
        <v>40</v>
      </c>
      <c r="C20" s="33">
        <f>'[1] г.Бишкек '!C20+'[1] Чуй. обл. '!C20+'[1] Иссык-Куль. обл. '!C20+'[1]Нарын. обл.'!C20+'[1]Ош. обл.'!C20+'[1]Талас.обл.'!C20+'[1]Баткен. обл.'!C20+'[1]Джалал-Абад. обл.'!C20+'[1]г. Ош'!C20</f>
        <v>85577</v>
      </c>
      <c r="D20" s="33">
        <f>'[1] г.Бишкек '!D20+'[1] Чуй. обл. '!D20+'[1] Иссык-Куль. обл. '!D20+'[1]Нарын. обл.'!D20+'[1]Ош. обл.'!D20+'[1]Талас.обл.'!D20+'[1]Баткен. обл.'!D20+'[1]Джалал-Абад. обл.'!D20+'[1]г. Ош'!D20</f>
        <v>56104</v>
      </c>
      <c r="E20" s="33">
        <f>'[1] г.Бишкек '!E20+'[1] Чуй. обл. '!E20+'[1] Иссык-Куль. обл. '!E20+'[1]Нарын. обл.'!E20+'[1]Ош. обл.'!E20+'[1]Талас.обл.'!E20+'[1]Баткен. обл.'!E20+'[1]Джалал-Абад. обл.'!E20+'[1]г. Ош'!E20</f>
        <v>386916275.69000006</v>
      </c>
      <c r="F20" s="33">
        <f>'[1] г.Бишкек '!F20+'[1] Чуй. обл. '!F20+'[1] Иссык-Куль. обл. '!F20+'[1]Нарын. обл.'!F20+'[1]Ош. обл.'!F20+'[1]Талас.обл.'!F20+'[1]Баткен. обл.'!F20+'[1]Джалал-Абад. обл.'!F20+'[1]г. Ош'!F20</f>
        <v>253509940.70120001</v>
      </c>
      <c r="G20" s="34">
        <f t="shared" si="0"/>
        <v>4521</v>
      </c>
      <c r="H20" s="34">
        <f t="shared" si="0"/>
        <v>4519</v>
      </c>
      <c r="I20" s="33">
        <f>'[1] г.Бишкек '!I20+'[1] Чуй. обл. '!I20+'[1] Иссык-Куль. обл. '!I20+'[1]Нарын. обл.'!I20+'[1]Ош. обл.'!I20+'[1]Талас.обл.'!I20+'[1]Баткен. обл.'!I20+'[1]Джалал-Абад. обл.'!I20+'[1]г. Ош'!I20</f>
        <v>8816</v>
      </c>
      <c r="J20" s="33">
        <f>'[1] г.Бишкек '!J20+'[1] Чуй. обл. '!J20+'[1] Иссык-Куль. обл. '!J20+'[1]Нарын. обл.'!J20+'[1]Ош. обл.'!J20+'[1]Талас.обл.'!J20+'[1]Баткен. обл.'!J20+'[1]Джалал-Абад. обл.'!J20+'[1]г. Ош'!J20</f>
        <v>4466</v>
      </c>
      <c r="K20" s="33">
        <f>'[1] г.Бишкек '!K20+'[1] Чуй. обл. '!K20+'[1] Иссык-Куль. обл. '!K20+'[1]Нарын. обл.'!K20+'[1]Ош. обл.'!K20+'[1]Талас.обл.'!K20+'[1]Баткен. обл.'!K20+'[1]Джалал-Абад. обл.'!K20+'[1]г. Ош'!K20</f>
        <v>39220750.489999995</v>
      </c>
      <c r="L20" s="33">
        <f>'[1] г.Бишкек '!L20+'[1] Чуй. обл. '!L20+'[1] Иссык-Куль. обл. '!L20+'[1]Нарын. обл.'!L20+'[1]Ош. обл.'!L20+'[1]Талас.обл.'!L20+'[1]Баткен. обл.'!L20+'[1]Джалал-Абад. обл.'!L20+'[1]г. Ош'!L20</f>
        <v>19942118.719999999</v>
      </c>
      <c r="M20" s="34">
        <f t="shared" si="1"/>
        <v>4449</v>
      </c>
      <c r="N20" s="34">
        <f t="shared" si="1"/>
        <v>4465</v>
      </c>
    </row>
    <row r="21" spans="1:14" ht="22.5">
      <c r="A21" s="35" t="s">
        <v>28</v>
      </c>
      <c r="B21" s="20" t="s">
        <v>41</v>
      </c>
      <c r="C21" s="36">
        <f>'[1] г.Бишкек '!C21+'[1] Чуй. обл. '!C21+'[1] Иссык-Куль. обл. '!C21+'[1]Нарын. обл.'!C21+'[1]Ош. обл.'!C21+'[1]Талас.обл.'!C21+'[1]Баткен. обл.'!C21+'[1]Джалал-Абад. обл.'!C21+'[1]г. Ош'!C21</f>
        <v>64762.1</v>
      </c>
      <c r="D21" s="36">
        <f>'[1] г.Бишкек '!D21+'[1] Чуй. обл. '!D21+'[1] Иссык-Куль. обл. '!D21+'[1]Нарын. обл.'!D21+'[1]Ош. обл.'!D21+'[1]Талас.обл.'!D21+'[1]Баткен. обл.'!D21+'[1]Джалал-Абад. обл.'!D21+'[1]г. Ош'!D21</f>
        <v>40545</v>
      </c>
      <c r="E21" s="36">
        <f>'[1] г.Бишкек '!E21+'[1] Чуй. обл. '!E21+'[1] Иссык-Куль. обл. '!E21+'[1]Нарын. обл.'!E21+'[1]Ош. обл.'!E21+'[1]Талас.обл.'!E21+'[1]Баткен. обл.'!E21+'[1]Джалал-Абад. обл.'!E21+'[1]г. Ош'!E21</f>
        <v>292719051.96719003</v>
      </c>
      <c r="F21" s="36">
        <f>'[1] г.Бишкек '!F21+'[1] Чуй. обл. '!F21+'[1] Иссык-Куль. обл. '!F21+'[1]Нарын. обл.'!F21+'[1]Ош. обл.'!F21+'[1]Талас.обл.'!F21+'[1]Баткен. обл.'!F21+'[1]Джалал-Абад. обл.'!F21+'[1]г. Ош'!F21</f>
        <v>183090649.05884001</v>
      </c>
      <c r="G21" s="22">
        <f>ROUND((E21/C21),0)</f>
        <v>4520</v>
      </c>
      <c r="H21" s="22">
        <f>ROUND((F21/D21),0)</f>
        <v>4516</v>
      </c>
      <c r="I21" s="36">
        <f>'[1] г.Бишкек '!I21+'[1] Чуй. обл. '!I21+'[1] Иссык-Куль. обл. '!I21+'[1]Нарын. обл.'!I21+'[1]Ош. обл.'!I21+'[1]Талас.обл.'!I21+'[1]Баткен. обл.'!I21+'[1]Джалал-Абад. обл.'!I21+'[1]г. Ош'!I21</f>
        <v>6362.6</v>
      </c>
      <c r="J21" s="36">
        <f>'[1] г.Бишкек '!J21+'[1] Чуй. обл. '!J21+'[1] Иссык-Куль. обл. '!J21+'[1]Нарын. обл.'!J21+'[1]Ош. обл.'!J21+'[1]Талас.обл.'!J21+'[1]Баткен. обл.'!J21+'[1]Джалал-Абад. обл.'!J21+'[1]г. Ош'!J21</f>
        <v>2921.5</v>
      </c>
      <c r="K21" s="36">
        <f>'[1] г.Бишкек '!K21+'[1] Чуй. обл. '!K21+'[1] Иссык-Куль. обл. '!K21+'[1]Нарын. обл.'!K21+'[1]Ош. обл.'!K21+'[1]Талас.обл.'!K21+'[1]Баткен. обл.'!K21+'[1]Джалал-Абад. обл.'!K21+'[1]г. Ош'!K21</f>
        <v>28280685.472999997</v>
      </c>
      <c r="L21" s="36">
        <f>'[1] г.Бишкек '!L21+'[1] Чуй. обл. '!L21+'[1] Иссык-Куль. обл. '!L21+'[1]Нарын. обл.'!L21+'[1]Ош. обл.'!L21+'[1]Талас.обл.'!L21+'[1]Баткен. обл.'!L21+'[1]Джалал-Абад. обл.'!L21+'[1]г. Ош'!L21</f>
        <v>13093183.007999999</v>
      </c>
      <c r="M21" s="22">
        <f t="shared" si="1"/>
        <v>4445</v>
      </c>
      <c r="N21" s="22">
        <f>ROUND((L21/J21),0)</f>
        <v>4482</v>
      </c>
    </row>
    <row r="22" spans="1:14">
      <c r="A22" s="37" t="s">
        <v>42</v>
      </c>
      <c r="B22" s="32" t="s">
        <v>43</v>
      </c>
      <c r="C22" s="33">
        <f>'[1] г.Бишкек '!C22+'[1] Чуй. обл. '!C22+'[1] Иссык-Куль. обл. '!C22+'[1]Нарын. обл.'!C22+'[1]Ош. обл.'!C22+'[1]Талас.обл.'!C22+'[1]Баткен. обл.'!C22+'[1]Джалал-Абад. обл.'!C22+'[1]г. Ош'!C22</f>
        <v>290035</v>
      </c>
      <c r="D22" s="33">
        <f>'[1] г.Бишкек '!D22+'[1] Чуй. обл. '!D22+'[1] Иссык-Куль. обл. '!D22+'[1]Нарын. обл.'!D22+'[1]Ош. обл.'!D22+'[1]Талас.обл.'!D22+'[1]Баткен. обл.'!D22+'[1]Джалал-Абад. обл.'!D22+'[1]г. Ош'!D22</f>
        <v>214539</v>
      </c>
      <c r="E22" s="33">
        <f>'[1] г.Бишкек '!E22+'[1] Чуй. обл. '!E22+'[1] Иссык-Куль. обл. '!E22+'[1]Нарын. обл.'!E22+'[1]Ош. обл.'!E22+'[1]Талас.обл.'!E22+'[1]Баткен. обл.'!E22+'[1]Джалал-Абад. обл.'!E22+'[1]г. Ош'!E22</f>
        <v>2204843070.3199997</v>
      </c>
      <c r="F22" s="33">
        <f>'[1] г.Бишкек '!F22+'[1] Чуй. обл. '!F22+'[1] Иссык-Куль. обл. '!F22+'[1]Нарын. обл.'!F22+'[1]Ош. обл.'!F22+'[1]Талас.обл.'!F22+'[1]Баткен. обл.'!F22+'[1]Джалал-Абад. обл.'!F22+'[1]г. Ош'!F22</f>
        <v>1655224528.2332702</v>
      </c>
      <c r="G22" s="34">
        <f t="shared" si="0"/>
        <v>7602</v>
      </c>
      <c r="H22" s="34">
        <f t="shared" si="0"/>
        <v>7715</v>
      </c>
      <c r="I22" s="33">
        <f>'[1] г.Бишкек '!I22+'[1] Чуй. обл. '!I22+'[1] Иссык-Куль. обл. '!I22+'[1]Нарын. обл.'!I22+'[1]Ош. обл.'!I22+'[1]Талас.обл.'!I22+'[1]Баткен. обл.'!I22+'[1]Джалал-Абад. обл.'!I22+'[1]г. Ош'!I22</f>
        <v>9020</v>
      </c>
      <c r="J22" s="33">
        <f>'[1] г.Бишкек '!J22+'[1] Чуй. обл. '!J22+'[1] Иссык-Куль. обл. '!J22+'[1]Нарын. обл.'!J22+'[1]Ош. обл.'!J22+'[1]Талас.обл.'!J22+'[1]Баткен. обл.'!J22+'[1]Джалал-Абад. обл.'!J22+'[1]г. Ош'!J22</f>
        <v>5186</v>
      </c>
      <c r="K22" s="33">
        <f>'[1] г.Бишкек '!K22+'[1] Чуй. обл. '!K22+'[1] Иссык-Куль. обл. '!K22+'[1]Нарын. обл.'!K22+'[1]Ош. обл.'!K22+'[1]Талас.обл.'!K22+'[1]Баткен. обл.'!K22+'[1]Джалал-Абад. обл.'!K22+'[1]г. Ош'!K22</f>
        <v>59370159.960000008</v>
      </c>
      <c r="L22" s="33">
        <f>'[1] г.Бишкек '!L22+'[1] Чуй. обл. '!L22+'[1] Иссык-Куль. обл. '!L22+'[1]Нарын. обл.'!L22+'[1]Ош. обл.'!L22+'[1]Талас.обл.'!L22+'[1]Баткен. обл.'!L22+'[1]Джалал-Абад. обл.'!L22+'[1]г. Ош'!L22</f>
        <v>33707552.630000003</v>
      </c>
      <c r="M22" s="34">
        <f t="shared" si="1"/>
        <v>6582</v>
      </c>
      <c r="N22" s="34">
        <f t="shared" si="1"/>
        <v>6500</v>
      </c>
    </row>
    <row r="23" spans="1:14" ht="22.5">
      <c r="A23" s="35" t="s">
        <v>28</v>
      </c>
      <c r="B23" s="20" t="s">
        <v>44</v>
      </c>
      <c r="C23" s="36">
        <f>'[1] г.Бишкек '!C23+'[1] Чуй. обл. '!C23+'[1] Иссык-Куль. обл. '!C23+'[1]Нарын. обл.'!C23+'[1]Ош. обл.'!C23+'[1]Талас.обл.'!C23+'[1]Баткен. обл.'!C23+'[1]Джалал-Абад. обл.'!C23+'[1]г. Ош'!C23</f>
        <v>207196.3</v>
      </c>
      <c r="D23" s="36">
        <f>'[1] г.Бишкек '!D23+'[1] Чуй. обл. '!D23+'[1] Иссык-Куль. обл. '!D23+'[1]Нарын. обл.'!D23+'[1]Ош. обл.'!D23+'[1]Талас.обл.'!D23+'[1]Баткен. обл.'!D23+'[1]Джалал-Абад. обл.'!D23+'[1]г. Ош'!D23</f>
        <v>151141.20000000001</v>
      </c>
      <c r="E23" s="36">
        <f>'[1] г.Бишкек '!E23+'[1] Чуй. обл. '!E23+'[1] Иссык-Куль. обл. '!E23+'[1]Нарын. обл.'!E23+'[1]Ош. обл.'!E23+'[1]Талас.обл.'!E23+'[1]Баткен. обл.'!E23+'[1]Джалал-Абад. обл.'!E23+'[1]г. Ош'!E23</f>
        <v>1572831484.209141</v>
      </c>
      <c r="F23" s="36">
        <f>'[1] г.Бишкек '!F23+'[1] Чуй. обл. '!F23+'[1] Иссык-Куль. обл. '!F23+'[1]Нарын. обл.'!F23+'[1]Ош. обл.'!F23+'[1]Талас.обл.'!F23+'[1]Баткен. обл.'!F23+'[1]Джалал-Абад. обл.'!F23+'[1]г. Ош'!F23</f>
        <v>1167331349.2872891</v>
      </c>
      <c r="G23" s="22">
        <f>ROUND((E23/C23),0)</f>
        <v>7591</v>
      </c>
      <c r="H23" s="22">
        <f>ROUND((F23/D23),0)</f>
        <v>7723</v>
      </c>
      <c r="I23" s="36">
        <f>'[1] г.Бишкек '!I23+'[1] Чуй. обл. '!I23+'[1] Иссык-Куль. обл. '!I23+'[1]Нарын. обл.'!I23+'[1]Ош. обл.'!I23+'[1]Талас.обл.'!I23+'[1]Баткен. обл.'!I23+'[1]Джалал-Абад. обл.'!I23+'[1]г. Ош'!I23</f>
        <v>5484.1</v>
      </c>
      <c r="J23" s="36">
        <f>'[1] г.Бишкек '!J23+'[1] Чуй. обл. '!J23+'[1] Иссык-Куль. обл. '!J23+'[1]Нарын. обл.'!J23+'[1]Ош. обл.'!J23+'[1]Талас.обл.'!J23+'[1]Баткен. обл.'!J23+'[1]Джалал-Абад. обл.'!J23+'[1]г. Ош'!J23</f>
        <v>2994.2</v>
      </c>
      <c r="K23" s="36">
        <f>'[1] г.Бишкек '!K23+'[1] Чуй. обл. '!K23+'[1] Иссык-Куль. обл. '!K23+'[1]Нарын. обл.'!K23+'[1]Ош. обл.'!K23+'[1]Талас.обл.'!K23+'[1]Баткен. обл.'!K23+'[1]Джалал-Абад. обл.'!K23+'[1]г. Ош'!K23</f>
        <v>35232841.669</v>
      </c>
      <c r="L23" s="36">
        <f>'[1] г.Бишкек '!L23+'[1] Чуй. обл. '!L23+'[1] Иссык-Куль. обл. '!L23+'[1]Нарын. обл.'!L23+'[1]Ош. обл.'!L23+'[1]Талас.обл.'!L23+'[1]Баткен. обл.'!L23+'[1]Джалал-Абад. обл.'!L23+'[1]г. Ош'!L23</f>
        <v>18597268.359000001</v>
      </c>
      <c r="M23" s="22">
        <f t="shared" si="1"/>
        <v>6425</v>
      </c>
      <c r="N23" s="22">
        <f t="shared" si="1"/>
        <v>6211</v>
      </c>
    </row>
    <row r="24" spans="1:14">
      <c r="A24" s="31" t="s">
        <v>45</v>
      </c>
      <c r="B24" s="32" t="s">
        <v>46</v>
      </c>
      <c r="C24" s="33">
        <f>'[1] г.Бишкек '!C24+'[1] Чуй. обл. '!C24+'[1] Иссык-Куль. обл. '!C24+'[1]Нарын. обл.'!C24+'[1]Ош. обл.'!C24+'[1]Талас.обл.'!C24+'[1]Баткен. обл.'!C24+'[1]Джалал-Абад. обл.'!C24+'[1]г. Ош'!C24</f>
        <v>111032</v>
      </c>
      <c r="D24" s="33">
        <f>'[1] г.Бишкек '!D24+'[1] Чуй. обл. '!D24+'[1] Иссык-Куль. обл. '!D24+'[1]Нарын. обл.'!D24+'[1]Ош. обл.'!D24+'[1]Талас.обл.'!D24+'[1]Баткен. обл.'!D24+'[1]Джалал-Абад. обл.'!D24+'[1]г. Ош'!D24</f>
        <v>80221</v>
      </c>
      <c r="E24" s="33">
        <f>'[1] г.Бишкек '!E24+'[1] Чуй. обл. '!E24+'[1] Иссык-Куль. обл. '!E24+'[1]Нарын. обл.'!E24+'[1]Ош. обл.'!E24+'[1]Талас.обл.'!E24+'[1]Баткен. обл.'!E24+'[1]Джалал-Абад. обл.'!E24+'[1]г. Ош'!E24</f>
        <v>1287647647.29</v>
      </c>
      <c r="F24" s="33">
        <f>'[1] г.Бишкек '!F24+'[1] Чуй. обл. '!F24+'[1] Иссык-Куль. обл. '!F24+'[1]Нарын. обл.'!F24+'[1]Ош. обл.'!F24+'[1]Талас.обл.'!F24+'[1]Баткен. обл.'!F24+'[1]Джалал-Абад. обл.'!F24+'[1]г. Ош'!F24</f>
        <v>924410730.2444638</v>
      </c>
      <c r="G24" s="34">
        <f t="shared" si="0"/>
        <v>11597</v>
      </c>
      <c r="H24" s="34">
        <f t="shared" si="0"/>
        <v>11523</v>
      </c>
      <c r="I24" s="33">
        <f>'[1] г.Бишкек '!I24+'[1] Чуй. обл. '!I24+'[1] Иссык-Куль. обл. '!I24+'[1]Нарын. обл.'!I24+'[1]Ош. обл.'!I24+'[1]Талас.обл.'!I24+'[1]Баткен. обл.'!I24+'[1]Джалал-Абад. обл.'!I24+'[1]г. Ош'!I24</f>
        <v>976</v>
      </c>
      <c r="J24" s="33">
        <f>'[1] г.Бишкек '!J24+'[1] Чуй. обл. '!J24+'[1] Иссык-Куль. обл. '!J24+'[1]Нарын. обл.'!J24+'[1]Ош. обл.'!J24+'[1]Талас.обл.'!J24+'[1]Баткен. обл.'!J24+'[1]Джалал-Абад. обл.'!J24+'[1]г. Ош'!J24</f>
        <v>345</v>
      </c>
      <c r="K24" s="33">
        <f>'[1] г.Бишкек '!K24+'[1] Чуй. обл. '!K24+'[1] Иссык-Куль. обл. '!K24+'[1]Нарын. обл.'!K24+'[1]Ош. обл.'!K24+'[1]Талас.обл.'!K24+'[1]Баткен. обл.'!K24+'[1]Джалал-Абад. обл.'!K24+'[1]г. Ош'!K24</f>
        <v>11491457.719999999</v>
      </c>
      <c r="L24" s="33">
        <f>'[1] г.Бишкек '!L24+'[1] Чуй. обл. '!L24+'[1] Иссык-Куль. обл. '!L24+'[1]Нарын. обл.'!L24+'[1]Ош. обл.'!L24+'[1]Талас.обл.'!L24+'[1]Баткен. обл.'!L24+'[1]Джалал-Абад. обл.'!L24+'[1]г. Ош'!L24</f>
        <v>4034483.63</v>
      </c>
      <c r="M24" s="34">
        <f t="shared" si="1"/>
        <v>11774</v>
      </c>
      <c r="N24" s="34">
        <f t="shared" si="1"/>
        <v>11694</v>
      </c>
    </row>
    <row r="25" spans="1:14" ht="22.5">
      <c r="A25" s="35" t="s">
        <v>28</v>
      </c>
      <c r="B25" s="32" t="s">
        <v>47</v>
      </c>
      <c r="C25" s="33">
        <f>'[1] г.Бишкек '!C25+'[1] Чуй. обл. '!C25+'[1] Иссык-Куль. обл. '!C25+'[1]Нарын. обл.'!C25+'[1]Ош. обл.'!C25+'[1]Талас.обл.'!C25+'[1]Баткен. обл.'!C25+'[1]Джалал-Абад. обл.'!C25+'[1]г. Ош'!C25</f>
        <v>66830.5</v>
      </c>
      <c r="D25" s="33">
        <f>'[1] г.Бишкек '!D25+'[1] Чуй. обл. '!D25+'[1] Иссык-Куль. обл. '!D25+'[1]Нарын. обл.'!D25+'[1]Ош. обл.'!D25+'[1]Талас.обл.'!D25+'[1]Баткен. обл.'!D25+'[1]Джалал-Абад. обл.'!D25+'[1]г. Ош'!D25</f>
        <v>47562.3</v>
      </c>
      <c r="E25" s="33">
        <f>'[1] г.Бишкек '!E25+'[1] Чуй. обл. '!E25+'[1] Иссык-Куль. обл. '!E25+'[1]Нарын. обл.'!E25+'[1]Ош. обл.'!E25+'[1]Талас.обл.'!E25+'[1]Баткен. обл.'!E25+'[1]Джалал-Абад. обл.'!E25+'[1]г. Ош'!E25</f>
        <v>761740947.71448267</v>
      </c>
      <c r="F25" s="33">
        <f>'[1] г.Бишкек '!F25+'[1] Чуй. обл. '!F25+'[1] Иссык-Куль. обл. '!F25+'[1]Нарын. обл.'!F25+'[1]Ош. обл.'!F25+'[1]Талас.обл.'!F25+'[1]Баткен. обл.'!F25+'[1]Джалал-Абад. обл.'!F25+'[1]г. Ош'!F25</f>
        <v>537487431.47812474</v>
      </c>
      <c r="G25" s="34">
        <f>ROUND((E25/C25),0)</f>
        <v>11398</v>
      </c>
      <c r="H25" s="34">
        <f>ROUND((F25/D25),0)</f>
        <v>11301</v>
      </c>
      <c r="I25" s="33">
        <f>'[1] г.Бишкек '!I25+'[1] Чуй. обл. '!I25+'[1] Иссык-Куль. обл. '!I25+'[1]Нарын. обл.'!I25+'[1]Ош. обл.'!I25+'[1]Талас.обл.'!I25+'[1]Баткен. обл.'!I25+'[1]Джалал-Абад. обл.'!I25+'[1]г. Ош'!I25</f>
        <v>302.5</v>
      </c>
      <c r="J25" s="33">
        <f>'[1] г.Бишкек '!J25+'[1] Чуй. обл. '!J25+'[1] Иссык-Куль. обл. '!J25+'[1]Нарын. обл.'!J25+'[1]Ош. обл.'!J25+'[1]Талас.обл.'!J25+'[1]Баткен. обл.'!J25+'[1]Джалал-Абад. обл.'!J25+'[1]г. Ош'!J25</f>
        <v>69.7</v>
      </c>
      <c r="K25" s="33">
        <f>'[1] г.Бишкек '!K25+'[1] Чуй. обл. '!K25+'[1] Иссык-Куль. обл. '!K25+'[1]Нарын. обл.'!K25+'[1]Ош. обл.'!K25+'[1]Талас.обл.'!K25+'[1]Баткен. обл.'!K25+'[1]Джалал-Абад. обл.'!K25+'[1]г. Ош'!K25</f>
        <v>3526494.2569999998</v>
      </c>
      <c r="L25" s="33">
        <f>'[1] г.Бишкек '!L25+'[1] Чуй. обл. '!L25+'[1] Иссык-Куль. обл. '!L25+'[1]Нарын. обл.'!L25+'[1]Ош. обл.'!L25+'[1]Талас.обл.'!L25+'[1]Баткен. обл.'!L25+'[1]Джалал-Абад. обл.'!L25+'[1]г. Ош'!L25</f>
        <v>796474.77</v>
      </c>
      <c r="M25" s="34">
        <f t="shared" si="1"/>
        <v>11658</v>
      </c>
      <c r="N25" s="34">
        <f t="shared" si="1"/>
        <v>11427</v>
      </c>
    </row>
    <row r="26" spans="1:14">
      <c r="A26" s="31" t="s">
        <v>48</v>
      </c>
      <c r="B26" s="20" t="s">
        <v>49</v>
      </c>
      <c r="C26" s="36">
        <f>'[1] г.Бишкек '!C26+'[1] Чуй. обл. '!C26+'[1] Иссык-Куль. обл. '!C26+'[1]Нарын. обл.'!C26+'[1]Ош. обл.'!C26+'[1]Талас.обл.'!C26+'[1]Баткен. обл.'!C26+'[1]Джалал-Абад. обл.'!C26+'[1]г. Ош'!C26</f>
        <v>13452</v>
      </c>
      <c r="D26" s="36">
        <f>'[1] г.Бишкек '!D26+'[1] Чуй. обл. '!D26+'[1] Иссык-Куль. обл. '!D26+'[1]Нарын. обл.'!D26+'[1]Ош. обл.'!D26+'[1]Талас.обл.'!D26+'[1]Баткен. обл.'!D26+'[1]Джалал-Абад. обл.'!D26+'[1]г. Ош'!D26</f>
        <v>7817</v>
      </c>
      <c r="E26" s="36">
        <f>'[1] г.Бишкек '!E26+'[1] Чуй. обл. '!E26+'[1] Иссык-Куль. обл. '!E26+'[1]Нарын. обл.'!E26+'[1]Ош. обл.'!E26+'[1]Талас.обл.'!E26+'[1]Баткен. обл.'!E26+'[1]Джалал-Абад. обл.'!E26+'[1]г. Ош'!E26</f>
        <v>227067702.88</v>
      </c>
      <c r="F26" s="36">
        <f>'[1] г.Бишкек '!F26+'[1] Чуй. обл. '!F26+'[1] Иссык-Куль. обл. '!F26+'[1]Нарын. обл.'!F26+'[1]Ош. обл.'!F26+'[1]Талас.обл.'!F26+'[1]Баткен. обл.'!F26+'[1]Джалал-Абад. обл.'!F26+'[1]г. Ош'!F26</f>
        <v>131518712.45818</v>
      </c>
      <c r="G26" s="22">
        <f t="shared" si="0"/>
        <v>16880</v>
      </c>
      <c r="H26" s="22">
        <f t="shared" si="0"/>
        <v>16825</v>
      </c>
      <c r="I26" s="36">
        <f>'[1] г.Бишкек '!I26+'[1] Чуй. обл. '!I26+'[1] Иссык-Куль. обл. '!I26+'[1]Нарын. обл.'!I26+'[1]Ош. обл.'!I26+'[1]Талас.обл.'!I26+'[1]Баткен. обл.'!I26+'[1]Джалал-Абад. обл.'!I26+'[1]г. Ош'!I26</f>
        <v>241</v>
      </c>
      <c r="J26" s="36">
        <f>'[1] г.Бишкек '!J26+'[1] Чуй. обл. '!J26+'[1] Иссык-Куль. обл. '!J26+'[1]Нарын. обл.'!J26+'[1]Ош. обл.'!J26+'[1]Талас.обл.'!J26+'[1]Баткен. обл.'!J26+'[1]Джалал-Абад. обл.'!J26+'[1]г. Ош'!J26</f>
        <v>79</v>
      </c>
      <c r="K26" s="36">
        <f>'[1] г.Бишкек '!K26+'[1] Чуй. обл. '!K26+'[1] Иссык-Куль. обл. '!K26+'[1]Нарын. обл.'!K26+'[1]Ош. обл.'!K26+'[1]Талас.обл.'!K26+'[1]Баткен. обл.'!K26+'[1]Джалал-Абад. обл.'!K26+'[1]г. Ош'!K26</f>
        <v>4128755.61</v>
      </c>
      <c r="L26" s="36">
        <f>'[1] г.Бишкек '!L26+'[1] Чуй. обл. '!L26+'[1] Иссык-Куль. обл. '!L26+'[1]Нарын. обл.'!L26+'[1]Ош. обл.'!L26+'[1]Талас.обл.'!L26+'[1]Баткен. обл.'!L26+'[1]Джалал-Абад. обл.'!L26+'[1]г. Ош'!L26</f>
        <v>1356136.61</v>
      </c>
      <c r="M26" s="22">
        <f t="shared" si="1"/>
        <v>17132</v>
      </c>
      <c r="N26" s="22">
        <f t="shared" si="1"/>
        <v>17166</v>
      </c>
    </row>
    <row r="27" spans="1:14" ht="22.5">
      <c r="A27" s="35" t="s">
        <v>28</v>
      </c>
      <c r="B27" s="20" t="s">
        <v>50</v>
      </c>
      <c r="C27" s="36">
        <f>'[1] г.Бишкек '!C27+'[1] Чуй. обл. '!C27+'[1] Иссык-Куль. обл. '!C27+'[1]Нарын. обл.'!C27+'[1]Ош. обл.'!C27+'[1]Талас.обл.'!C27+'[1]Баткен. обл.'!C27+'[1]Джалал-Абад. обл.'!C27+'[1]г. Ош'!C27</f>
        <v>3702.7</v>
      </c>
      <c r="D27" s="36">
        <f>'[1] г.Бишкек '!D27+'[1] Чуй. обл. '!D27+'[1] Иссык-Куль. обл. '!D27+'[1]Нарын. обл.'!D27+'[1]Ош. обл.'!D27+'[1]Талас.обл.'!D27+'[1]Баткен. обл.'!D27+'[1]Джалал-Абад. обл.'!D27+'[1]г. Ош'!D27</f>
        <v>1791</v>
      </c>
      <c r="E27" s="36">
        <f>'[1] г.Бишкек '!E27+'[1] Чуй. обл. '!E27+'[1] Иссык-Куль. обл. '!E27+'[1]Нарын. обл.'!E27+'[1]Ош. обл.'!E27+'[1]Талас.обл.'!E27+'[1]Баткен. обл.'!E27+'[1]Джалал-Абад. обл.'!E27+'[1]г. Ош'!E27</f>
        <v>61722755.573630437</v>
      </c>
      <c r="F27" s="36">
        <f>'[1] г.Бишкек '!F27+'[1] Чуй. обл. '!F27+'[1] Иссык-Куль. обл. '!F27+'[1]Нарын. обл.'!F27+'[1]Ош. обл.'!F27+'[1]Талас.обл.'!F27+'[1]Баткен. обл.'!F27+'[1]Джалал-Абад. обл.'!F27+'[1]г. Ош'!F27</f>
        <v>29596804.027726002</v>
      </c>
      <c r="G27" s="22">
        <f>ROUND((E27/C27),0)</f>
        <v>16670</v>
      </c>
      <c r="H27" s="22">
        <f>ROUND((F27/D27),0)</f>
        <v>16525</v>
      </c>
      <c r="I27" s="36">
        <f>'[1] г.Бишкек '!I27+'[1] Чуй. обл. '!I27+'[1] Иссык-Куль. обл. '!I27+'[1]Нарын. обл.'!I27+'[1]Ош. обл.'!I27+'[1]Талас.обл.'!I27+'[1]Баткен. обл.'!I27+'[1]Джалал-Абад. обл.'!I27+'[1]г. Ош'!I27</f>
        <v>46</v>
      </c>
      <c r="J27" s="36">
        <f>'[1] г.Бишкек '!J27+'[1] Чуй. обл. '!J27+'[1] Иссык-Куль. обл. '!J27+'[1]Нарын. обл.'!J27+'[1]Ош. обл.'!J27+'[1]Талас.обл.'!J27+'[1]Баткен. обл.'!J27+'[1]Джалал-Абад. обл.'!J27+'[1]г. Ош'!J27</f>
        <v>16</v>
      </c>
      <c r="K27" s="36">
        <f>'[1] г.Бишкек '!K27+'[1] Чуй. обл. '!K27+'[1] Иссык-Куль. обл. '!K27+'[1]Нарын. обл.'!K27+'[1]Ош. обл.'!K27+'[1]Талас.обл.'!K27+'[1]Баткен. обл.'!K27+'[1]Джалал-Абад. обл.'!K27+'[1]г. Ош'!K27</f>
        <v>787544.61</v>
      </c>
      <c r="L27" s="36">
        <f>'[1] г.Бишкек '!L27+'[1] Чуй. обл. '!L27+'[1] Иссык-Куль. обл. '!L27+'[1]Нарын. обл.'!L27+'[1]Ош. обл.'!L27+'[1]Талас.обл.'!L27+'[1]Баткен. обл.'!L27+'[1]Джалал-Абад. обл.'!L27+'[1]г. Ош'!L27</f>
        <v>272629.61</v>
      </c>
      <c r="M27" s="22">
        <f t="shared" si="1"/>
        <v>17121</v>
      </c>
      <c r="N27" s="22">
        <f t="shared" si="1"/>
        <v>17039</v>
      </c>
    </row>
    <row r="28" spans="1:14">
      <c r="A28" s="31" t="s">
        <v>51</v>
      </c>
      <c r="B28" s="20" t="s">
        <v>52</v>
      </c>
      <c r="C28" s="36">
        <f>'[1] г.Бишкек '!C28+'[1] Чуй. обл. '!C28+'[1] Иссык-Куль. обл. '!C28+'[1]Нарын. обл.'!C28+'[1]Ош. обл.'!C28+'[1]Талас.обл.'!C28+'[1]Баткен. обл.'!C28+'[1]Джалал-Абад. обл.'!C28+'[1]г. Ош'!C28</f>
        <v>5039</v>
      </c>
      <c r="D28" s="36">
        <f>'[1] г.Бишкек '!D28+'[1] Чуй. обл. '!D28+'[1] Иссык-Куль. обл. '!D28+'[1]Нарын. обл.'!D28+'[1]Ош. обл.'!D28+'[1]Талас.обл.'!D28+'[1]Баткен. обл.'!D28+'[1]Джалал-Абад. обл.'!D28+'[1]г. Ош'!D28</f>
        <v>2430</v>
      </c>
      <c r="E28" s="36">
        <f>'[1] г.Бишкек '!E28+'[1] Чуй. обл. '!E28+'[1] Иссык-Куль. обл. '!E28+'[1]Нарын. обл.'!E28+'[1]Ош. обл.'!E28+'[1]Талас.обл.'!E28+'[1]Баткен. обл.'!E28+'[1]Джалал-Абад. обл.'!E28+'[1]г. Ош'!E28</f>
        <v>117902391.49000001</v>
      </c>
      <c r="F28" s="36">
        <f>'[1] г.Бишкек '!F28+'[1] Чуй. обл. '!F28+'[1] Иссык-Куль. обл. '!F28+'[1]Нарын. обл.'!F28+'[1]Ош. обл.'!F28+'[1]Талас.обл.'!F28+'[1]Баткен. обл.'!F28+'[1]Джалал-Абад. обл.'!F28+'[1]г. Ош'!F28</f>
        <v>56317497.450000003</v>
      </c>
      <c r="G28" s="22">
        <f t="shared" si="0"/>
        <v>23398</v>
      </c>
      <c r="H28" s="22">
        <f t="shared" si="0"/>
        <v>23176</v>
      </c>
      <c r="I28" s="36">
        <f>'[1] г.Бишкек '!I28+'[1] Чуй. обл. '!I28+'[1] Иссык-Куль. обл. '!I28+'[1]Нарын. обл.'!I28+'[1]Ош. обл.'!I28+'[1]Талас.обл.'!I28+'[1]Баткен. обл.'!I28+'[1]Джалал-Абад. обл.'!I28+'[1]г. Ош'!I28</f>
        <v>90</v>
      </c>
      <c r="J28" s="36">
        <f>'[1] г.Бишкек '!J28+'[1] Чуй. обл. '!J28+'[1] Иссык-Куль. обл. '!J28+'[1]Нарын. обл.'!J28+'[1]Ош. обл.'!J28+'[1]Талас.обл.'!J28+'[1]Баткен. обл.'!J28+'[1]Джалал-Абад. обл.'!J28+'[1]г. Ош'!J28</f>
        <v>26</v>
      </c>
      <c r="K28" s="36">
        <f>'[1] г.Бишкек '!K28+'[1] Чуй. обл. '!K28+'[1] Иссык-Куль. обл. '!K28+'[1]Нарын. обл.'!K28+'[1]Ош. обл.'!K28+'[1]Талас.обл.'!K28+'[1]Баткен. обл.'!K28+'[1]Джалал-Абад. обл.'!K28+'[1]г. Ош'!K28</f>
        <v>2139061</v>
      </c>
      <c r="L28" s="36">
        <f>'[1] г.Бишкек '!L28+'[1] Чуй. обл. '!L28+'[1] Иссык-Куль. обл. '!L28+'[1]Нарын. обл.'!L28+'[1]Ош. обл.'!L28+'[1]Талас.обл.'!L28+'[1]Баткен. обл.'!L28+'[1]Джалал-Абад. обл.'!L28+'[1]г. Ош'!L28</f>
        <v>615921</v>
      </c>
      <c r="M28" s="22">
        <f t="shared" si="1"/>
        <v>23767</v>
      </c>
      <c r="N28" s="22">
        <f t="shared" si="1"/>
        <v>23689</v>
      </c>
    </row>
    <row r="29" spans="1:14" ht="22.5">
      <c r="A29" s="35" t="s">
        <v>28</v>
      </c>
      <c r="B29" s="20" t="s">
        <v>53</v>
      </c>
      <c r="C29" s="36">
        <f>'[1] г.Бишкек '!C29+'[1] Чуй. обл. '!C29+'[1] Иссык-Куль. обл. '!C29+'[1]Нарын. обл.'!C29+'[1]Ош. обл.'!C29+'[1]Талас.обл.'!C29+'[1]Баткен. обл.'!C29+'[1]Джалал-Абад. обл.'!C29+'[1]г. Ош'!C29</f>
        <v>783.1</v>
      </c>
      <c r="D29" s="36">
        <f>'[1] г.Бишкек '!D29+'[1] Чуй. обл. '!D29+'[1] Иссык-Куль. обл. '!D29+'[1]Нарын. обл.'!D29+'[1]Ош. обл.'!D29+'[1]Талас.обл.'!D29+'[1]Баткен. обл.'!D29+'[1]Джалал-Абад. обл.'!D29+'[1]г. Ош'!D29</f>
        <v>276</v>
      </c>
      <c r="E29" s="36">
        <f>'[1] г.Бишкек '!E29+'[1] Чуй. обл. '!E29+'[1] Иссык-Куль. обл. '!E29+'[1]Нарын. обл.'!E29+'[1]Ош. обл.'!E29+'[1]Талас.обл.'!E29+'[1]Баткен. обл.'!E29+'[1]Джалал-Абад. обл.'!E29+'[1]г. Ош'!E29</f>
        <v>18179962.489999998</v>
      </c>
      <c r="F29" s="36">
        <f>'[1] г.Бишкек '!F29+'[1] Чуй. обл. '!F29+'[1] Иссык-Куль. обл. '!F29+'[1]Нарын. обл.'!F29+'[1]Ош. обл.'!F29+'[1]Талас.обл.'!F29+'[1]Баткен. обл.'!F29+'[1]Джалал-Абад. обл.'!F29+'[1]г. Ош'!F29</f>
        <v>6342983.96</v>
      </c>
      <c r="G29" s="22">
        <f t="shared" si="0"/>
        <v>23215</v>
      </c>
      <c r="H29" s="22">
        <f t="shared" si="0"/>
        <v>22982</v>
      </c>
      <c r="I29" s="36">
        <f>'[1] г.Бишкек '!I29+'[1] Чуй. обл. '!I29+'[1] Иссык-Куль. обл. '!I29+'[1]Нарын. обл.'!I29+'[1]Ош. обл.'!I29+'[1]Талас.обл.'!I29+'[1]Баткен. обл.'!I29+'[1]Джалал-Абад. обл.'!I29+'[1]г. Ош'!I29</f>
        <v>15</v>
      </c>
      <c r="J29" s="36">
        <f>'[1] г.Бишкек '!J29+'[1] Чуй. обл. '!J29+'[1] Иссык-Куль. обл. '!J29+'[1]Нарын. обл.'!J29+'[1]Ош. обл.'!J29+'[1]Талас.обл.'!J29+'[1]Баткен. обл.'!J29+'[1]Джалал-Абад. обл.'!J29+'[1]г. Ош'!J29</f>
        <v>1</v>
      </c>
      <c r="K29" s="36">
        <f>'[1] г.Бишкек '!K29+'[1] Чуй. обл. '!K29+'[1] Иссык-Куль. обл. '!K29+'[1]Нарын. обл.'!K29+'[1]Ош. обл.'!K29+'[1]Талас.обл.'!K29+'[1]Баткен. обл.'!K29+'[1]Джалал-Абад. обл.'!K29+'[1]г. Ош'!K29</f>
        <v>350401</v>
      </c>
      <c r="L29" s="36">
        <f>'[1] г.Бишкек '!L29+'[1] Чуй. обл. '!L29+'[1] Иссык-Куль. обл. '!L29+'[1]Нарын. обл.'!L29+'[1]Ош. обл.'!L29+'[1]Талас.обл.'!L29+'[1]Баткен. обл.'!L29+'[1]Джалал-Абад. обл.'!L29+'[1]г. Ош'!L29</f>
        <v>22496</v>
      </c>
      <c r="M29" s="22">
        <f t="shared" si="1"/>
        <v>23360</v>
      </c>
      <c r="N29" s="22">
        <f t="shared" si="1"/>
        <v>22496</v>
      </c>
    </row>
    <row r="30" spans="1:14">
      <c r="A30" s="31" t="s">
        <v>54</v>
      </c>
      <c r="B30" s="20" t="s">
        <v>55</v>
      </c>
      <c r="C30" s="36">
        <f>'[1] г.Бишкек '!C30+'[1] Чуй. обл. '!C30+'[1] Иссык-Куль. обл. '!C30+'[1]Нарын. обл.'!C30+'[1]Ош. обл.'!C30+'[1]Талас.обл.'!C30+'[1]Баткен. обл.'!C30+'[1]Джалал-Абад. обл.'!C30+'[1]г. Ош'!C30</f>
        <v>1344</v>
      </c>
      <c r="D30" s="36">
        <f>'[1] г.Бишкек '!D30+'[1] Чуй. обл. '!D30+'[1] Иссык-Куль. обл. '!D30+'[1]Нарын. обл.'!D30+'[1]Ош. обл.'!D30+'[1]Талас.обл.'!D30+'[1]Баткен. обл.'!D30+'[1]Джалал-Абад. обл.'!D30+'[1]г. Ош'!D30</f>
        <v>412</v>
      </c>
      <c r="E30" s="36">
        <f>'[1] г.Бишкек '!E30+'[1] Чуй. обл. '!E30+'[1] Иссык-Куль. обл. '!E30+'[1]Нарын. обл.'!E30+'[1]Ош. обл.'!E30+'[1]Талас.обл.'!E30+'[1]Баткен. обл.'!E30+'[1]Джалал-Абад. обл.'!E30+'[1]г. Ош'!E30</f>
        <v>49145696</v>
      </c>
      <c r="F30" s="36">
        <f>'[1] г.Бишкек '!F30+'[1] Чуй. обл. '!F30+'[1] Иссык-Куль. обл. '!F30+'[1]Нарын. обл.'!F30+'[1]Ош. обл.'!F30+'[1]Талас.обл.'!F30+'[1]Баткен. обл.'!F30+'[1]Джалал-Абад. обл.'!F30+'[1]г. Ош'!F30</f>
        <v>14885233</v>
      </c>
      <c r="G30" s="22">
        <f t="shared" si="0"/>
        <v>36567</v>
      </c>
      <c r="H30" s="22">
        <f t="shared" si="0"/>
        <v>36129</v>
      </c>
      <c r="I30" s="36">
        <f>'[1] г.Бишкек '!I30+'[1] Чуй. обл. '!I30+'[1] Иссык-Куль. обл. '!I30+'[1]Нарын. обл.'!I30+'[1]Ош. обл.'!I30+'[1]Талас.обл.'!I30+'[1]Баткен. обл.'!I30+'[1]Джалал-Абад. обл.'!I30+'[1]г. Ош'!I30</f>
        <v>51</v>
      </c>
      <c r="J30" s="36">
        <f>'[1] г.Бишкек '!J30+'[1] Чуй. обл. '!J30+'[1] Иссык-Куль. обл. '!J30+'[1]Нарын. обл.'!J30+'[1]Ош. обл.'!J30+'[1]Талас.обл.'!J30+'[1]Баткен. обл.'!J30+'[1]Джалал-Абад. обл.'!J30+'[1]г. Ош'!J30</f>
        <v>5</v>
      </c>
      <c r="K30" s="36">
        <f>'[1] г.Бишкек '!K30+'[1] Чуй. обл. '!K30+'[1] Иссык-Куль. обл. '!K30+'[1]Нарын. обл.'!K30+'[1]Ош. обл.'!K30+'[1]Талас.обл.'!K30+'[1]Баткен. обл.'!K30+'[1]Джалал-Абад. обл.'!K30+'[1]г. Ош'!K30</f>
        <v>1914169</v>
      </c>
      <c r="L30" s="36">
        <f>'[1] г.Бишкек '!L30+'[1] Чуй. обл. '!L30+'[1] Иссык-Куль. обл. '!L30+'[1]Нарын. обл.'!L30+'[1]Ош. обл.'!L30+'[1]Талас.обл.'!L30+'[1]Баткен. обл.'!L30+'[1]Джалал-Абад. обл.'!L30+'[1]г. Ош'!L30</f>
        <v>181364</v>
      </c>
      <c r="M30" s="22">
        <f t="shared" si="1"/>
        <v>37533</v>
      </c>
      <c r="N30" s="22">
        <f t="shared" si="1"/>
        <v>36273</v>
      </c>
    </row>
    <row r="31" spans="1:14" ht="22.5">
      <c r="A31" s="38" t="s">
        <v>28</v>
      </c>
      <c r="B31" s="20" t="s">
        <v>56</v>
      </c>
      <c r="C31" s="36">
        <f>'[1] г.Бишкек '!C31+'[1] Чуй. обл. '!C31+'[1] Иссык-Куль. обл. '!C31+'[1]Нарын. обл.'!C31+'[1]Ош. обл.'!C31+'[1]Талас.обл.'!C31+'[1]Баткен. обл.'!C31+'[1]Джалал-Абад. обл.'!C31+'[1]г. Ош'!C31</f>
        <v>204</v>
      </c>
      <c r="D31" s="36">
        <f>'[1] г.Бишкек '!D31+'[1] Чуй. обл. '!D31+'[1] Иссык-Куль. обл. '!D31+'[1]Нарын. обл.'!D31+'[1]Ош. обл.'!D31+'[1]Талас.обл.'!D31+'[1]Баткен. обл.'!D31+'[1]Джалал-Абад. обл.'!D31+'[1]г. Ош'!D31</f>
        <v>21</v>
      </c>
      <c r="E31" s="36">
        <f>'[1] г.Бишкек '!E31+'[1] Чуй. обл. '!E31+'[1] Иссык-Куль. обл. '!E31+'[1]Нарын. обл.'!E31+'[1]Ош. обл.'!E31+'[1]Талас.обл.'!E31+'[1]Баткен. обл.'!E31+'[1]Джалал-Абад. обл.'!E31+'[1]г. Ош'!E31</f>
        <v>7551043</v>
      </c>
      <c r="F31" s="36">
        <f>'[1] г.Бишкек '!F31+'[1] Чуй. обл. '!F31+'[1] Иссык-Куль. обл. '!F31+'[1]Нарын. обл.'!F31+'[1]Ош. обл.'!F31+'[1]Талас.обл.'!F31+'[1]Баткен. обл.'!F31+'[1]Джалал-Абад. обл.'!F31+'[1]г. Ош'!F31</f>
        <v>779306</v>
      </c>
      <c r="G31" s="22">
        <f t="shared" si="0"/>
        <v>37015</v>
      </c>
      <c r="H31" s="22">
        <f t="shared" si="0"/>
        <v>37110</v>
      </c>
      <c r="I31" s="36">
        <f>'[1] г.Бишкек '!I31+'[1] Чуй. обл. '!I31+'[1] Иссык-Куль. обл. '!I31+'[1]Нарын. обл.'!I31+'[1]Ош. обл.'!I31+'[1]Талас.обл.'!I31+'[1]Баткен. обл.'!I31+'[1]Джалал-Абад. обл.'!I31+'[1]г. Ош'!I31</f>
        <v>23</v>
      </c>
      <c r="J31" s="36">
        <f>'[1] г.Бишкек '!J31+'[1] Чуй. обл. '!J31+'[1] Иссык-Куль. обл. '!J31+'[1]Нарын. обл.'!J31+'[1]Ош. обл.'!J31+'[1]Талас.обл.'!J31+'[1]Баткен. обл.'!J31+'[1]Джалал-Абад. обл.'!J31+'[1]г. Ош'!J31</f>
        <v>0</v>
      </c>
      <c r="K31" s="36">
        <f>'[1] г.Бишкек '!K31+'[1] Чуй. обл. '!K31+'[1] Иссык-Куль. обл. '!K31+'[1]Нарын. обл.'!K31+'[1]Ош. обл.'!K31+'[1]Талас.обл.'!K31+'[1]Баткен. обл.'!K31+'[1]Джалал-Абад. обл.'!K31+'[1]г. Ош'!K31</f>
        <v>856157</v>
      </c>
      <c r="L31" s="36">
        <f>'[1] г.Бишкек '!L31+'[1] Чуй. обл. '!L31+'[1] Иссык-Куль. обл. '!L31+'[1]Нарын. обл.'!L31+'[1]Ош. обл.'!L31+'[1]Талас.обл.'!L31+'[1]Баткен. обл.'!L31+'[1]Джалал-Абад. обл.'!L31+'[1]г. Ош'!L31</f>
        <v>0</v>
      </c>
      <c r="M31" s="22">
        <f t="shared" si="1"/>
        <v>37224</v>
      </c>
      <c r="N31" s="22" t="e">
        <f t="shared" si="1"/>
        <v>#DIV/0!</v>
      </c>
    </row>
    <row r="32" spans="1:14">
      <c r="A32" s="31" t="s">
        <v>57</v>
      </c>
      <c r="B32" s="39">
        <v>14</v>
      </c>
      <c r="C32" s="36">
        <f>'[1] г.Бишкек '!C32+'[1] Чуй. обл. '!C32+'[1] Иссык-Куль. обл. '!C32+'[1]Нарын. обл.'!C32+'[1]Ош. обл.'!C32+'[1]Талас.обл.'!C32+'[1]Баткен. обл.'!C32+'[1]Джалал-Абад. обл.'!C32+'[1]г. Ош'!C32</f>
        <v>325</v>
      </c>
      <c r="D32" s="36">
        <f>'[1] г.Бишкек '!D32+'[1] Чуй. обл. '!D32+'[1] Иссык-Куль. обл. '!D32+'[1]Нарын. обл.'!D32+'[1]Ош. обл.'!D32+'[1]Талас.обл.'!D32+'[1]Баткен. обл.'!D32+'[1]Джалал-Абад. обл.'!D32+'[1]г. Ош'!D32</f>
        <v>97</v>
      </c>
      <c r="E32" s="36">
        <f>'[1] г.Бишкек '!E32+'[1] Чуй. обл. '!E32+'[1] Иссык-Куль. обл. '!E32+'[1]Нарын. обл.'!E32+'[1]Ош. обл.'!E32+'[1]Талас.обл.'!E32+'[1]Баткен. обл.'!E32+'[1]Джалал-Абад. обл.'!E32+'[1]г. Ош'!E32</f>
        <v>22552765</v>
      </c>
      <c r="F32" s="36">
        <f>'[1] г.Бишкек '!F32+'[1] Чуй. обл. '!F32+'[1] Иссык-Куль. обл. '!F32+'[1]Нарын. обл.'!F32+'[1]Ош. обл.'!F32+'[1]Талас.обл.'!F32+'[1]Баткен. обл.'!F32+'[1]Джалал-Абад. обл.'!F32+'[1]г. Ош'!F32</f>
        <v>7394012</v>
      </c>
      <c r="G32" s="22">
        <f t="shared" si="0"/>
        <v>69393</v>
      </c>
      <c r="H32" s="22">
        <f t="shared" si="0"/>
        <v>76227</v>
      </c>
      <c r="I32" s="36">
        <f>'[1] г.Бишкек '!I32+'[1] Чуй. обл. '!I32+'[1] Иссык-Куль. обл. '!I32+'[1]Нарын. обл.'!I32+'[1]Ош. обл.'!I32+'[1]Талас.обл.'!I32+'[1]Баткен. обл.'!I32+'[1]Джалал-Абад. обл.'!I32+'[1]г. Ош'!I32</f>
        <v>13</v>
      </c>
      <c r="J32" s="36">
        <f>'[1] г.Бишкек '!J32+'[1] Чуй. обл. '!J32+'[1] Иссык-Куль. обл. '!J32+'[1]Нарын. обл.'!J32+'[1]Ош. обл.'!J32+'[1]Талас.обл.'!J32+'[1]Баткен. обл.'!J32+'[1]Джалал-Абад. обл.'!J32+'[1]г. Ош'!J32</f>
        <v>3</v>
      </c>
      <c r="K32" s="36">
        <f>'[1] г.Бишкек '!K32+'[1] Чуй. обл. '!K32+'[1] Иссык-Куль. обл. '!K32+'[1]Нарын. обл.'!K32+'[1]Ош. обл.'!K32+'[1]Талас.обл.'!K32+'[1]Баткен. обл.'!K32+'[1]Джалал-Абад. обл.'!K32+'[1]г. Ош'!K32</f>
        <v>779359</v>
      </c>
      <c r="L32" s="36">
        <f>'[1] г.Бишкек '!L32+'[1] Чуй. обл. '!L32+'[1] Иссык-Куль. обл. '!L32+'[1]Нарын. обл.'!L32+'[1]Ош. обл.'!L32+'[1]Талас.обл.'!L32+'[1]Баткен. обл.'!L32+'[1]Джалал-Абад. обл.'!L32+'[1]г. Ош'!L32</f>
        <v>167059</v>
      </c>
      <c r="M32" s="22">
        <f t="shared" si="1"/>
        <v>59951</v>
      </c>
      <c r="N32" s="22">
        <f t="shared" si="1"/>
        <v>55686</v>
      </c>
    </row>
    <row r="33" spans="1:14" ht="22.5">
      <c r="A33" s="38" t="s">
        <v>28</v>
      </c>
      <c r="B33" s="20" t="s">
        <v>58</v>
      </c>
      <c r="C33" s="36">
        <f>'[1] г.Бишкек '!C33+'[1] Чуй. обл. '!C33+'[1] Иссык-Куль. обл. '!C33+'[1]Нарын. обл.'!C33+'[1]Ош. обл.'!C33+'[1]Талас.обл.'!C33+'[1]Баткен. обл.'!C33+'[1]Джалал-Абад. обл.'!C33+'[1]г. Ош'!C33</f>
        <v>37</v>
      </c>
      <c r="D33" s="36">
        <f>'[1] г.Бишкек '!D33+'[1] Чуй. обл. '!D33+'[1] Иссык-Куль. обл. '!D33+'[1]Нарын. обл.'!D33+'[1]Ош. обл.'!D33+'[1]Талас.обл.'!D33+'[1]Баткен. обл.'!D33+'[1]Джалал-Абад. обл.'!D33+'[1]г. Ош'!D33</f>
        <v>5</v>
      </c>
      <c r="E33" s="36">
        <f>'[1] г.Бишкек '!E33+'[1] Чуй. обл. '!E33+'[1] Иссык-Куль. обл. '!E33+'[1]Нарын. обл.'!E33+'[1]Ош. обл.'!E33+'[1]Талас.обл.'!E33+'[1]Баткен. обл.'!E33+'[1]Джалал-Абад. обл.'!E33+'[1]г. Ош'!E33</f>
        <v>2328006</v>
      </c>
      <c r="F33" s="36">
        <f>'[1] г.Бишкек '!F33+'[1] Чуй. обл. '!F33+'[1] Иссык-Куль. обл. '!F33+'[1]Нарын. обл.'!F33+'[1]Ош. обл.'!F33+'[1]Талас.обл.'!F33+'[1]Баткен. обл.'!F33+'[1]Джалал-Абад. обл.'!F33+'[1]г. Ош'!F33</f>
        <v>274862</v>
      </c>
      <c r="G33" s="22">
        <f>ROUND((E33/C33),0)</f>
        <v>62919</v>
      </c>
      <c r="H33" s="22">
        <f>ROUND((F33/D33),0)</f>
        <v>54972</v>
      </c>
      <c r="I33" s="36">
        <f>'[1] г.Бишкек '!I33+'[1] Чуй. обл. '!I33+'[1] Иссык-Куль. обл. '!I33+'[1]Нарын. обл.'!I33+'[1]Ош. обл.'!I33+'[1]Талас.обл.'!I33+'[1]Баткен. обл.'!I33+'[1]Джалал-Абад. обл.'!I33+'[1]г. Ош'!I33</f>
        <v>4</v>
      </c>
      <c r="J33" s="36">
        <f>'[1] г.Бишкек '!J33+'[1] Чуй. обл. '!J33+'[1] Иссык-Куль. обл. '!J33+'[1]Нарын. обл.'!J33+'[1]Ош. обл.'!J33+'[1]Талас.обл.'!J33+'[1]Баткен. обл.'!J33+'[1]Джалал-Абад. обл.'!J33+'[1]г. Ош'!J33</f>
        <v>0</v>
      </c>
      <c r="K33" s="36">
        <f>'[1] г.Бишкек '!K33+'[1] Чуй. обл. '!K33+'[1] Иссык-Куль. обл. '!K33+'[1]Нарын. обл.'!K33+'[1]Ош. обл.'!K33+'[1]Талас.обл.'!K33+'[1]Баткен. обл.'!K33+'[1]Джалал-Абад. обл.'!K33+'[1]г. Ош'!K33</f>
        <v>237393</v>
      </c>
      <c r="L33" s="36">
        <f>'[1] г.Бишкек '!L33+'[1] Чуй. обл. '!L33+'[1] Иссык-Куль. обл. '!L33+'[1]Нарын. обл.'!L33+'[1]Ош. обл.'!L33+'[1]Талас.обл.'!L33+'[1]Баткен. обл.'!L33+'[1]Джалал-Абад. обл.'!L33+'[1]г. Ош'!L33</f>
        <v>0</v>
      </c>
      <c r="M33" s="22">
        <f t="shared" si="1"/>
        <v>59348</v>
      </c>
      <c r="N33" s="22" t="e">
        <f t="shared" si="1"/>
        <v>#DIV/0!</v>
      </c>
    </row>
    <row r="34" spans="1:14">
      <c r="A34" s="40" t="s">
        <v>59</v>
      </c>
      <c r="B34" s="4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22.5">
      <c r="A35" s="38" t="s">
        <v>60</v>
      </c>
      <c r="B35" s="42" t="s">
        <v>61</v>
      </c>
      <c r="C35" s="21">
        <f>SUM(C36:C37)</f>
        <v>39790</v>
      </c>
      <c r="D35" s="21">
        <f>SUM(D36:D37)</f>
        <v>25098</v>
      </c>
      <c r="E35" s="21">
        <f>SUM(E36:E37)</f>
        <v>208126998.41</v>
      </c>
      <c r="F35" s="21">
        <f>SUM(F36:F37)</f>
        <v>122896585.84999999</v>
      </c>
      <c r="G35" s="22">
        <f t="shared" ref="G35:H50" si="2">ROUND((E35/C35),0)</f>
        <v>5231</v>
      </c>
      <c r="H35" s="22">
        <f t="shared" si="2"/>
        <v>4897</v>
      </c>
      <c r="I35" s="21">
        <f>SUM(I36:I37)</f>
        <v>16413</v>
      </c>
      <c r="J35" s="21">
        <f>SUM(J36:J37)</f>
        <v>9892</v>
      </c>
      <c r="K35" s="21">
        <f>SUM(K36:K37)</f>
        <v>77855330.5</v>
      </c>
      <c r="L35" s="21">
        <f>SUM(L36:L37)</f>
        <v>44357204.319999993</v>
      </c>
      <c r="M35" s="22">
        <f>ROUND((K35/I35),0)</f>
        <v>4744</v>
      </c>
      <c r="N35" s="22">
        <f>ROUND((L35/J35),0)</f>
        <v>4484</v>
      </c>
    </row>
    <row r="36" spans="1:14" ht="22.5">
      <c r="A36" s="18" t="s">
        <v>62</v>
      </c>
      <c r="B36" s="20" t="s">
        <v>63</v>
      </c>
      <c r="C36" s="36">
        <f>'[1] г.Бишкек '!C36+'[1] Чуй. обл. '!C36+'[1] Иссык-Куль. обл. '!C36+'[1]Нарын. обл.'!C36+'[1]Ош. обл.'!C36+'[1]Талас.обл.'!C36+'[1]Баткен. обл.'!C36+'[1]Джалал-Абад. обл.'!C36+'[1]г. Ош'!C36</f>
        <v>32788</v>
      </c>
      <c r="D36" s="36">
        <f>'[1] г.Бишкек '!D36+'[1] Чуй. обл. '!D36+'[1] Иссык-Куль. обл. '!D36+'[1]Нарын. обл.'!D36+'[1]Ош. обл.'!D36+'[1]Талас.обл.'!D36+'[1]Баткен. обл.'!D36+'[1]Джалал-Абад. обл.'!D36+'[1]г. Ош'!D36</f>
        <v>21895</v>
      </c>
      <c r="E36" s="36">
        <f>'[1] г.Бишкек '!E36+'[1] Чуй. обл. '!E36+'[1] Иссык-Куль. обл. '!E36+'[1]Нарын. обл.'!E36+'[1]Ош. обл.'!E36+'[1]Талас.обл.'!E36+'[1]Баткен. обл.'!E36+'[1]Джалал-Абад. обл.'!E36+'[1]г. Ош'!E36</f>
        <v>188733543.5</v>
      </c>
      <c r="F36" s="36">
        <f>'[1] г.Бишкек '!F36+'[1] Чуй. обл. '!F36+'[1] Иссык-Куль. обл. '!F36+'[1]Нарын. обл.'!F36+'[1]Ош. обл.'!F36+'[1]Талас.обл.'!F36+'[1]Баткен. обл.'!F36+'[1]Джалал-Абад. обл.'!F36+'[1]г. Ош'!F36</f>
        <v>114469942.86999999</v>
      </c>
      <c r="G36" s="22">
        <f t="shared" si="2"/>
        <v>5756</v>
      </c>
      <c r="H36" s="22">
        <f t="shared" si="2"/>
        <v>5228</v>
      </c>
      <c r="I36" s="36">
        <f>'[1] г.Бишкек '!I36+'[1] Чуй. обл. '!I36+'[1] Иссык-Куль. обл. '!I36+'[1]Нарын. обл.'!I36+'[1]Ош. обл.'!I36+'[1]Талас.обл.'!I36+'[1]Баткен. обл.'!I36+'[1]Джалал-Абад. обл.'!I36+'[1]г. Ош'!I36</f>
        <v>12798</v>
      </c>
      <c r="J36" s="36">
        <f>'[1] г.Бишкек '!J36+'[1] Чуй. обл. '!J36+'[1] Иссык-Куль. обл. '!J36+'[1]Нарын. обл.'!J36+'[1]Ош. обл.'!J36+'[1]Талас.обл.'!J36+'[1]Баткен. обл.'!J36+'[1]Джалал-Абад. обл.'!J36+'[1]г. Ош'!J36</f>
        <v>8256</v>
      </c>
      <c r="K36" s="36">
        <f>'[1] г.Бишкек '!K36+'[1] Чуй. обл. '!K36+'[1] Иссык-Куль. обл. '!K36+'[1]Нарын. обл.'!K36+'[1]Ош. обл.'!K36+'[1]Талас.обл.'!K36+'[1]Баткен. обл.'!K36+'[1]Джалал-Абад. обл.'!K36+'[1]г. Ош'!K36</f>
        <v>68486198.469999999</v>
      </c>
      <c r="L36" s="36">
        <f>'[1] г.Бишкек '!L36+'[1] Чуй. обл. '!L36+'[1] Иссык-Куль. обл. '!L36+'[1]Нарын. обл.'!L36+'[1]Ош. обл.'!L36+'[1]Талас.обл.'!L36+'[1]Баткен. обл.'!L36+'[1]Джалал-Абад. обл.'!L36+'[1]г. Ош'!L36</f>
        <v>40417532.159999996</v>
      </c>
      <c r="M36" s="22">
        <f t="shared" ref="M36:N51" si="3">ROUND((K36/I36),0)</f>
        <v>5351</v>
      </c>
      <c r="N36" s="22">
        <f t="shared" si="3"/>
        <v>4896</v>
      </c>
    </row>
    <row r="37" spans="1:14" ht="22.5">
      <c r="A37" s="18" t="s">
        <v>64</v>
      </c>
      <c r="B37" s="20" t="s">
        <v>65</v>
      </c>
      <c r="C37" s="36">
        <f>'[1] г.Бишкек '!C37+'[1] Чуй. обл. '!C37+'[1] Иссык-Куль. обл. '!C37+'[1]Нарын. обл.'!C37+'[1]Ош. обл.'!C37+'[1]Талас.обл.'!C37+'[1]Баткен. обл.'!C37+'[1]Джалал-Абад. обл.'!C37+'[1]г. Ош'!C37</f>
        <v>7002</v>
      </c>
      <c r="D37" s="36">
        <f>'[1] г.Бишкек '!D37+'[1] Чуй. обл. '!D37+'[1] Иссык-Куль. обл. '!D37+'[1]Нарын. обл.'!D37+'[1]Ош. обл.'!D37+'[1]Талас.обл.'!D37+'[1]Баткен. обл.'!D37+'[1]Джалал-Абад. обл.'!D37+'[1]г. Ош'!D37</f>
        <v>3203</v>
      </c>
      <c r="E37" s="36">
        <f>'[1] г.Бишкек '!E37+'[1] Чуй. обл. '!E37+'[1] Иссык-Куль. обл. '!E37+'[1]Нарын. обл.'!E37+'[1]Ош. обл.'!E37+'[1]Талас.обл.'!E37+'[1]Баткен. обл.'!E37+'[1]Джалал-Абад. обл.'!E37+'[1]г. Ош'!E37</f>
        <v>19393454.91</v>
      </c>
      <c r="F37" s="36">
        <f>'[1] г.Бишкек '!F37+'[1] Чуй. обл. '!F37+'[1] Иссык-Куль. обл. '!F37+'[1]Нарын. обл.'!F37+'[1]Ош. обл.'!F37+'[1]Талас.обл.'!F37+'[1]Баткен. обл.'!F37+'[1]Джалал-Абад. обл.'!F37+'[1]г. Ош'!F37</f>
        <v>8426642.9800000004</v>
      </c>
      <c r="G37" s="22">
        <f t="shared" si="2"/>
        <v>2770</v>
      </c>
      <c r="H37" s="22">
        <f t="shared" si="2"/>
        <v>2631</v>
      </c>
      <c r="I37" s="36">
        <f>'[1] г.Бишкек '!I37+'[1] Чуй. обл. '!I37+'[1] Иссык-Куль. обл. '!I37+'[1]Нарын. обл.'!I37+'[1]Ош. обл.'!I37+'[1]Талас.обл.'!I37+'[1]Баткен. обл.'!I37+'[1]Джалал-Абад. обл.'!I37+'[1]г. Ош'!I37</f>
        <v>3615</v>
      </c>
      <c r="J37" s="36">
        <f>'[1] г.Бишкек '!J37+'[1] Чуй. обл. '!J37+'[1] Иссык-Куль. обл. '!J37+'[1]Нарын. обл.'!J37+'[1]Ош. обл.'!J37+'[1]Талас.обл.'!J37+'[1]Баткен. обл.'!J37+'[1]Джалал-Абад. обл.'!J37+'[1]г. Ош'!J37</f>
        <v>1636</v>
      </c>
      <c r="K37" s="36">
        <f>'[1] г.Бишкек '!K37+'[1] Чуй. обл. '!K37+'[1] Иссык-Куль. обл. '!K37+'[1]Нарын. обл.'!K37+'[1]Ош. обл.'!K37+'[1]Талас.обл.'!K37+'[1]Баткен. обл.'!K37+'[1]Джалал-Абад. обл.'!K37+'[1]г. Ош'!K37</f>
        <v>9369132.0299999993</v>
      </c>
      <c r="L37" s="36">
        <f>'[1] г.Бишкек '!L37+'[1] Чуй. обл. '!L37+'[1] Иссык-Куль. обл. '!L37+'[1]Нарын. обл.'!L37+'[1]Ош. обл.'!L37+'[1]Талас.обл.'!L37+'[1]Баткен. обл.'!L37+'[1]Джалал-Абад. обл.'!L37+'[1]г. Ош'!L37</f>
        <v>3939672.16</v>
      </c>
      <c r="M37" s="22">
        <f t="shared" si="3"/>
        <v>2592</v>
      </c>
      <c r="N37" s="22">
        <f t="shared" si="3"/>
        <v>2408</v>
      </c>
    </row>
    <row r="38" spans="1:14" ht="67.5">
      <c r="A38" s="38" t="s">
        <v>66</v>
      </c>
      <c r="B38" s="20" t="s">
        <v>67</v>
      </c>
      <c r="C38" s="36">
        <f>'[1] г.Бишкек '!C38+'[1] Чуй. обл. '!C38+'[1] Иссык-Куль. обл. '!C38+'[1]Нарын. обл.'!C38+'[1]Ош. обл.'!C38+'[1]Талас.обл.'!C38+'[1]Баткен. обл.'!C38+'[1]Джалал-Абад. обл.'!C38+'[1]г. Ош'!C38</f>
        <v>531</v>
      </c>
      <c r="D38" s="36">
        <f>'[1] г.Бишкек '!D38+'[1] Чуй. обл. '!D38+'[1] Иссык-Куль. обл. '!D38+'[1]Нарын. обл.'!D38+'[1]Ош. обл.'!D38+'[1]Талас.обл.'!D38+'[1]Баткен. обл.'!D38+'[1]Джалал-Абад. обл.'!D38+'[1]г. Ош'!D38</f>
        <v>216</v>
      </c>
      <c r="E38" s="36">
        <f>'[1] г.Бишкек '!E38+'[1] Чуй. обл. '!E38+'[1] Иссык-Куль. обл. '!E38+'[1]Нарын. обл.'!E38+'[1]Ош. обл.'!E38+'[1]Талас.обл.'!E38+'[1]Баткен. обл.'!E38+'[1]Джалал-Абад. обл.'!E38+'[1]г. Ош'!E38</f>
        <v>2741463</v>
      </c>
      <c r="F38" s="36">
        <f>'[1] г.Бишкек '!F38+'[1] Чуй. обл. '!F38+'[1] Иссык-Куль. обл. '!F38+'[1]Нарын. обл.'!F38+'[1]Ош. обл.'!F38+'[1]Талас.обл.'!F38+'[1]Баткен. обл.'!F38+'[1]Джалал-Абад. обл.'!F38+'[1]г. Ош'!F38</f>
        <v>1283676</v>
      </c>
      <c r="G38" s="22">
        <f t="shared" si="2"/>
        <v>5163</v>
      </c>
      <c r="H38" s="22">
        <f t="shared" si="2"/>
        <v>5943</v>
      </c>
      <c r="I38" s="36">
        <f>'[1] г.Бишкек '!I38+'[1] Чуй. обл. '!I38+'[1] Иссык-Куль. обл. '!I38+'[1]Нарын. обл.'!I38+'[1]Ош. обл.'!I38+'[1]Талас.обл.'!I38+'[1]Баткен. обл.'!I38+'[1]Джалал-Абад. обл.'!I38+'[1]г. Ош'!I38</f>
        <v>30</v>
      </c>
      <c r="J38" s="36">
        <f>'[1] г.Бишкек '!J38+'[1] Чуй. обл. '!J38+'[1] Иссык-Куль. обл. '!J38+'[1]Нарын. обл.'!J38+'[1]Ош. обл.'!J38+'[1]Талас.обл.'!J38+'[1]Баткен. обл.'!J38+'[1]Джалал-Абад. обл.'!J38+'[1]г. Ош'!J38</f>
        <v>8</v>
      </c>
      <c r="K38" s="36">
        <f>'[1] г.Бишкек '!K38+'[1] Чуй. обл. '!K38+'[1] Иссык-Куль. обл. '!K38+'[1]Нарын. обл.'!K38+'[1]Ош. обл.'!K38+'[1]Талас.обл.'!K38+'[1]Баткен. обл.'!K38+'[1]Джалал-Абад. обл.'!K38+'[1]г. Ош'!K38</f>
        <v>50931</v>
      </c>
      <c r="L38" s="36">
        <f>'[1] г.Бишкек '!L38+'[1] Чуй. обл. '!L38+'[1] Иссык-Куль. обл. '!L38+'[1]Нарын. обл.'!L38+'[1]Ош. обл.'!L38+'[1]Талас.обл.'!L38+'[1]Баткен. обл.'!L38+'[1]Джалал-Абад. обл.'!L38+'[1]г. Ош'!L38</f>
        <v>10467</v>
      </c>
      <c r="M38" s="22">
        <f t="shared" si="3"/>
        <v>1698</v>
      </c>
      <c r="N38" s="22">
        <f t="shared" si="3"/>
        <v>1308</v>
      </c>
    </row>
    <row r="39" spans="1:14" ht="112.5">
      <c r="A39" s="38" t="s">
        <v>68</v>
      </c>
      <c r="B39" s="20" t="s">
        <v>69</v>
      </c>
      <c r="C39" s="36">
        <f>'[1] г.Бишкек '!C39+'[1] Чуй. обл. '!C39+'[1] Иссык-Куль. обл. '!C39+'[1]Нарын. обл.'!C39+'[1]Ош. обл.'!C39+'[1]Талас.обл.'!C39+'[1]Баткен. обл.'!C39+'[1]Джалал-Абад. обл.'!C39+'[1]г. Ош'!C39</f>
        <v>88</v>
      </c>
      <c r="D39" s="36">
        <f>'[1] г.Бишкек '!D39+'[1] Чуй. обл. '!D39+'[1] Иссык-Куль. обл. '!D39+'[1]Нарын. обл.'!D39+'[1]Ош. обл.'!D39+'[1]Талас.обл.'!D39+'[1]Баткен. обл.'!D39+'[1]Джалал-Абад. обл.'!D39+'[1]г. Ош'!D39</f>
        <v>28</v>
      </c>
      <c r="E39" s="36">
        <f>'[1] г.Бишкек '!E39+'[1] Чуй. обл. '!E39+'[1] Иссык-Куль. обл. '!E39+'[1]Нарын. обл.'!E39+'[1]Ош. обл.'!E39+'[1]Талас.обл.'!E39+'[1]Баткен. обл.'!E39+'[1]Джалал-Абад. обл.'!E39+'[1]г. Ош'!E39</f>
        <v>90113</v>
      </c>
      <c r="F39" s="36">
        <f>'[1] г.Бишкек '!F39+'[1] Чуй. обл. '!F39+'[1] Иссык-Куль. обл. '!F39+'[1]Нарын. обл.'!F39+'[1]Ош. обл.'!F39+'[1]Талас.обл.'!F39+'[1]Баткен. обл.'!F39+'[1]Джалал-Абад. обл.'!F39+'[1]г. Ош'!F39</f>
        <v>26589</v>
      </c>
      <c r="G39" s="22">
        <f t="shared" si="2"/>
        <v>1024</v>
      </c>
      <c r="H39" s="22">
        <f t="shared" si="2"/>
        <v>950</v>
      </c>
      <c r="I39" s="36">
        <f>'[1] г.Бишкек '!I39+'[1] Чуй. обл. '!I39+'[1] Иссык-Куль. обл. '!I39+'[1]Нарын. обл.'!I39+'[1]Ош. обл.'!I39+'[1]Талас.обл.'!I39+'[1]Баткен. обл.'!I39+'[1]Джалал-Абад. обл.'!I39+'[1]г. Ош'!I39</f>
        <v>10</v>
      </c>
      <c r="J39" s="36">
        <f>'[1] г.Бишкек '!J39+'[1] Чуй. обл. '!J39+'[1] Иссык-Куль. обл. '!J39+'[1]Нарын. обл.'!J39+'[1]Ош. обл.'!J39+'[1]Талас.обл.'!J39+'[1]Баткен. обл.'!J39+'[1]Джалал-Абад. обл.'!J39+'[1]г. Ош'!J39</f>
        <v>6</v>
      </c>
      <c r="K39" s="36">
        <f>'[1] г.Бишкек '!K39+'[1] Чуй. обл. '!K39+'[1] Иссык-Куль. обл. '!K39+'[1]Нарын. обл.'!K39+'[1]Ош. обл.'!K39+'[1]Талас.обл.'!K39+'[1]Баткен. обл.'!K39+'[1]Джалал-Абад. обл.'!K39+'[1]г. Ош'!K39</f>
        <v>4277</v>
      </c>
      <c r="L39" s="36">
        <f>'[1] г.Бишкек '!L39+'[1] Чуй. обл. '!L39+'[1] Иссык-Куль. обл. '!L39+'[1]Нарын. обл.'!L39+'[1]Ош. обл.'!L39+'[1]Талас.обл.'!L39+'[1]Баткен. обл.'!L39+'[1]Джалал-Абад. обл.'!L39+'[1]г. Ош'!L39</f>
        <v>1808</v>
      </c>
      <c r="M39" s="22">
        <f t="shared" si="3"/>
        <v>428</v>
      </c>
      <c r="N39" s="22">
        <f t="shared" si="3"/>
        <v>301</v>
      </c>
    </row>
    <row r="40" spans="1:14" ht="33.75">
      <c r="A40" s="38" t="s">
        <v>70</v>
      </c>
      <c r="B40" s="20" t="s">
        <v>71</v>
      </c>
      <c r="C40" s="36">
        <f>'[1] г.Бишкек '!C40+'[1] Чуй. обл. '!C40+'[1] Иссык-Куль. обл. '!C40+'[1]Нарын. обл.'!C40+'[1]Ош. обл.'!C40+'[1]Талас.обл.'!C40+'[1]Баткен. обл.'!C40+'[1]Джалал-Абад. обл.'!C40+'[1]г. Ош'!C40</f>
        <v>63285</v>
      </c>
      <c r="D40" s="36">
        <f>'[1] г.Бишкек '!D40+'[1] Чуй. обл. '!D40+'[1] Иссык-Куль. обл. '!D40+'[1]Нарын. обл.'!D40+'[1]Ош. обл.'!D40+'[1]Талас.обл.'!D40+'[1]Баткен. обл.'!D40+'[1]Джалал-Абад. обл.'!D40+'[1]г. Ош'!D40</f>
        <v>39487</v>
      </c>
      <c r="E40" s="36">
        <f>'[1] г.Бишкек '!E40+'[1] Чуй. обл. '!E40+'[1] Иссык-Куль. обл. '!E40+'[1]Нарын. обл.'!E40+'[1]Ош. обл.'!E40+'[1]Талас.обл.'!E40+'[1]Баткен. обл.'!E40+'[1]Джалал-Абад. обл.'!E40+'[1]г. Ош'!E40</f>
        <v>261151739.13795</v>
      </c>
      <c r="F40" s="36">
        <f>'[1] г.Бишкек '!F40+'[1] Чуй. обл. '!F40+'[1] Иссык-Куль. обл. '!F40+'[1]Нарын. обл.'!F40+'[1]Ош. обл.'!F40+'[1]Талас.обл.'!F40+'[1]Баткен. обл.'!F40+'[1]Джалал-Абад. обл.'!F40+'[1]г. Ош'!F40</f>
        <v>161526347.65895</v>
      </c>
      <c r="G40" s="22">
        <f t="shared" si="2"/>
        <v>4127</v>
      </c>
      <c r="H40" s="22">
        <f t="shared" si="2"/>
        <v>4091</v>
      </c>
      <c r="I40" s="36">
        <f>'[1] г.Бишкек '!I40+'[1] Чуй. обл. '!I40+'[1] Иссык-Куль. обл. '!I40+'[1]Нарын. обл.'!I40+'[1]Ош. обл.'!I40+'[1]Талас.обл.'!I40+'[1]Баткен. обл.'!I40+'[1]Джалал-Абад. обл.'!I40+'[1]г. Ош'!I40</f>
        <v>10057</v>
      </c>
      <c r="J40" s="36">
        <f>'[1] г.Бишкек '!J40+'[1] Чуй. обл. '!J40+'[1] Иссык-Куль. обл. '!J40+'[1]Нарын. обл.'!J40+'[1]Ош. обл.'!J40+'[1]Талас.обл.'!J40+'[1]Баткен. обл.'!J40+'[1]Джалал-Абад. обл.'!J40+'[1]г. Ош'!J40</f>
        <v>5791</v>
      </c>
      <c r="K40" s="36">
        <f>'[1] г.Бишкек '!K40+'[1] Чуй. обл. '!K40+'[1] Иссык-Куль. обл. '!K40+'[1]Нарын. обл.'!K40+'[1]Ош. обл.'!K40+'[1]Талас.обл.'!K40+'[1]Баткен. обл.'!K40+'[1]Джалал-Абад. обл.'!K40+'[1]г. Ош'!K40</f>
        <v>28854652.390000001</v>
      </c>
      <c r="L40" s="36">
        <f>'[1] г.Бишкек '!L40+'[1] Чуй. обл. '!L40+'[1] Иссык-Куль. обл. '!L40+'[1]Нарын. обл.'!L40+'[1]Ош. обл.'!L40+'[1]Талас.обл.'!L40+'[1]Баткен. обл.'!L40+'[1]Джалал-Абад. обл.'!L40+'[1]г. Ош'!L40</f>
        <v>15484524.749999998</v>
      </c>
      <c r="M40" s="22">
        <f t="shared" si="3"/>
        <v>2869</v>
      </c>
      <c r="N40" s="22">
        <f t="shared" si="3"/>
        <v>2674</v>
      </c>
    </row>
    <row r="41" spans="1:14" ht="45">
      <c r="A41" s="38" t="s">
        <v>72</v>
      </c>
      <c r="B41" s="20" t="s">
        <v>73</v>
      </c>
      <c r="C41" s="21">
        <f>C44+C47+C50+C51+C53+C54+C57+C58+C59+C60+C64</f>
        <v>62339</v>
      </c>
      <c r="D41" s="21">
        <f>D44+D47+D50+D51+D53+D54+D57+D58+D59+D60+D64</f>
        <v>47639</v>
      </c>
      <c r="E41" s="21">
        <f>E44+E47+E50+E51+E53+E54+E57+E58+E59+E60+E64</f>
        <v>336059478.95999998</v>
      </c>
      <c r="F41" s="21">
        <f>F44+F47+F50+F51+F53+F54+F57+F58+F59+F60+F64</f>
        <v>244608738.17999998</v>
      </c>
      <c r="G41" s="22">
        <f t="shared" si="2"/>
        <v>5391</v>
      </c>
      <c r="H41" s="22">
        <f t="shared" si="2"/>
        <v>5135</v>
      </c>
      <c r="I41" s="21">
        <f>I44+I47+I50+I51+I53+I54+I57+I58+I59+I60+I64</f>
        <v>10253</v>
      </c>
      <c r="J41" s="21">
        <f>J44+J47+J50+J51+J53+J54+J57+J58+J59+J60+J64</f>
        <v>7281</v>
      </c>
      <c r="K41" s="21">
        <f>K44+K47+K50+K51+K53+K54+K57+K58+K59+K60+K64</f>
        <v>46386807.930000007</v>
      </c>
      <c r="L41" s="21">
        <f>L44+L47+L50+L51+L53+L54+L57+L58+L59+L60+L64</f>
        <v>30609274.210000001</v>
      </c>
      <c r="M41" s="22">
        <f t="shared" si="3"/>
        <v>4524</v>
      </c>
      <c r="N41" s="22">
        <f t="shared" si="3"/>
        <v>4204</v>
      </c>
    </row>
    <row r="42" spans="1:14" ht="45">
      <c r="A42" s="38" t="s">
        <v>74</v>
      </c>
      <c r="B42" s="20" t="s">
        <v>75</v>
      </c>
      <c r="C42" s="21">
        <f>C45+C48+C55</f>
        <v>10114</v>
      </c>
      <c r="D42" s="21">
        <f t="shared" ref="D42:F43" si="4">D45+D48+D55</f>
        <v>9869</v>
      </c>
      <c r="E42" s="21">
        <f t="shared" si="4"/>
        <v>44081696.120000005</v>
      </c>
      <c r="F42" s="21">
        <f t="shared" si="4"/>
        <v>41904398.100000001</v>
      </c>
      <c r="G42" s="22">
        <f t="shared" si="2"/>
        <v>4358</v>
      </c>
      <c r="H42" s="22">
        <f t="shared" si="2"/>
        <v>4246</v>
      </c>
      <c r="I42" s="21">
        <f t="shared" ref="I42:L43" si="5">I45+I48+I55</f>
        <v>3447</v>
      </c>
      <c r="J42" s="21">
        <f t="shared" si="5"/>
        <v>3409</v>
      </c>
      <c r="K42" s="21">
        <f t="shared" si="5"/>
        <v>13492682.789999999</v>
      </c>
      <c r="L42" s="21">
        <f t="shared" si="5"/>
        <v>13537542.560000001</v>
      </c>
      <c r="M42" s="22">
        <f t="shared" si="3"/>
        <v>3914</v>
      </c>
      <c r="N42" s="22">
        <f t="shared" si="3"/>
        <v>3971</v>
      </c>
    </row>
    <row r="43" spans="1:14" ht="33.75">
      <c r="A43" s="18" t="s">
        <v>76</v>
      </c>
      <c r="B43" s="20" t="s">
        <v>77</v>
      </c>
      <c r="C43" s="21">
        <f>C46+C49+C56</f>
        <v>222</v>
      </c>
      <c r="D43" s="21">
        <f t="shared" si="4"/>
        <v>207</v>
      </c>
      <c r="E43" s="21">
        <f t="shared" si="4"/>
        <v>673655.18</v>
      </c>
      <c r="F43" s="21">
        <f t="shared" si="4"/>
        <v>601065.17999999993</v>
      </c>
      <c r="G43" s="22">
        <f t="shared" si="2"/>
        <v>3034</v>
      </c>
      <c r="H43" s="22">
        <f t="shared" si="2"/>
        <v>2904</v>
      </c>
      <c r="I43" s="21">
        <f t="shared" si="5"/>
        <v>93</v>
      </c>
      <c r="J43" s="21">
        <f t="shared" si="5"/>
        <v>86</v>
      </c>
      <c r="K43" s="21">
        <f t="shared" si="5"/>
        <v>265888.98000000004</v>
      </c>
      <c r="L43" s="21">
        <f t="shared" si="5"/>
        <v>218122.8</v>
      </c>
      <c r="M43" s="22">
        <f t="shared" si="3"/>
        <v>2859</v>
      </c>
      <c r="N43" s="22">
        <f t="shared" si="3"/>
        <v>2536</v>
      </c>
    </row>
    <row r="44" spans="1:14">
      <c r="A44" s="43" t="s">
        <v>78</v>
      </c>
      <c r="B44" s="20" t="s">
        <v>79</v>
      </c>
      <c r="C44" s="36">
        <f>'[1] г.Бишкек '!C44+'[1] Чуй. обл. '!C44+'[1] Иссык-Куль. обл. '!C44+'[1]Нарын. обл.'!C44+'[1]Ош. обл.'!C44+'[1]Талас.обл.'!C44+'[1]Баткен. обл.'!C44+'[1]Джалал-Абад. обл.'!C44+'[1]г. Ош'!C44</f>
        <v>1854</v>
      </c>
      <c r="D44" s="36">
        <f>'[1] г.Бишкек '!D44+'[1] Чуй. обл. '!D44+'[1] Иссык-Куль. обл. '!D44+'[1]Нарын. обл.'!D44+'[1]Ош. обл.'!D44+'[1]Талас.обл.'!D44+'[1]Баткен. обл.'!D44+'[1]Джалал-Абад. обл.'!D44+'[1]г. Ош'!D44</f>
        <v>267</v>
      </c>
      <c r="E44" s="36">
        <f>'[1] г.Бишкек '!E44+'[1] Чуй. обл. '!E44+'[1] Иссык-Куль. обл. '!E44+'[1]Нарын. обл.'!E44+'[1]Ош. обл.'!E44+'[1]Талас.обл.'!E44+'[1]Баткен. обл.'!E44+'[1]Джалал-Абад. обл.'!E44+'[1]г. Ош'!E44</f>
        <v>15441677.780000001</v>
      </c>
      <c r="F44" s="36">
        <f>'[1] г.Бишкек '!F44+'[1] Чуй. обл. '!F44+'[1] Иссык-Куль. обл. '!F44+'[1]Нарын. обл.'!F44+'[1]Ош. обл.'!F44+'[1]Талас.обл.'!F44+'[1]Баткен. обл.'!F44+'[1]Джалал-Абад. обл.'!F44+'[1]г. Ош'!F44</f>
        <v>1954751</v>
      </c>
      <c r="G44" s="22">
        <f t="shared" si="2"/>
        <v>8329</v>
      </c>
      <c r="H44" s="22">
        <f t="shared" si="2"/>
        <v>7321</v>
      </c>
      <c r="I44" s="36">
        <f>'[1] г.Бишкек '!I44+'[1] Чуй. обл. '!I44+'[1] Иссык-Куль. обл. '!I44+'[1]Нарын. обл.'!I44+'[1]Ош. обл.'!I44+'[1]Талас.обл.'!I44+'[1]Баткен. обл.'!I44+'[1]Джалал-Абад. обл.'!I44+'[1]г. Ош'!I44</f>
        <v>165</v>
      </c>
      <c r="J44" s="36">
        <f>'[1] г.Бишкек '!J44+'[1] Чуй. обл. '!J44+'[1] Иссык-Куль. обл. '!J44+'[1]Нарын. обл.'!J44+'[1]Ош. обл.'!J44+'[1]Талас.обл.'!J44+'[1]Баткен. обл.'!J44+'[1]Джалал-Абад. обл.'!J44+'[1]г. Ош'!J44</f>
        <v>25</v>
      </c>
      <c r="K44" s="36">
        <f>'[1] г.Бишкек '!K44+'[1] Чуй. обл. '!K44+'[1] Иссык-Куль. обл. '!K44+'[1]Нарын. обл.'!K44+'[1]Ош. обл.'!K44+'[1]Талас.обл.'!K44+'[1]Баткен. обл.'!K44+'[1]Джалал-Абад. обл.'!K44+'[1]г. Ош'!K44</f>
        <v>1081650.77</v>
      </c>
      <c r="L44" s="36">
        <f>'[1] г.Бишкек '!L44+'[1] Чуй. обл. '!L44+'[1] Иссык-Куль. обл. '!L44+'[1]Нарын. обл.'!L44+'[1]Ош. обл.'!L44+'[1]Талас.обл.'!L44+'[1]Баткен. обл.'!L44+'[1]Джалал-Абад. обл.'!L44+'[1]г. Ош'!L44</f>
        <v>453770</v>
      </c>
      <c r="M44" s="22">
        <f t="shared" si="3"/>
        <v>6555</v>
      </c>
      <c r="N44" s="22">
        <f t="shared" si="3"/>
        <v>18151</v>
      </c>
    </row>
    <row r="45" spans="1:14" ht="33.75">
      <c r="A45" s="38" t="s">
        <v>80</v>
      </c>
      <c r="B45" s="20" t="s">
        <v>81</v>
      </c>
      <c r="C45" s="36">
        <f>'[1] г.Бишкек '!C45+'[1] Чуй. обл. '!C45+'[1] Иссык-Куль. обл. '!C45+'[1]Нарын. обл.'!C45+'[1]Ош. обл.'!C45+'[1]Талас.обл.'!C45+'[1]Баткен. обл.'!C45+'[1]Джалал-Абад. обл.'!C45+'[1]г. Ош'!C45</f>
        <v>281</v>
      </c>
      <c r="D45" s="36">
        <f>'[1] г.Бишкек '!D45+'[1] Чуй. обл. '!D45+'[1] Иссык-Куль. обл. '!D45+'[1]Нарын. обл.'!D45+'[1]Ош. обл.'!D45+'[1]Талас.обл.'!D45+'[1]Баткен. обл.'!D45+'[1]Джалал-Абад. обл.'!D45+'[1]г. Ош'!D45</f>
        <v>56</v>
      </c>
      <c r="E45" s="36">
        <f>'[1] г.Бишкек '!E45+'[1] Чуй. обл. '!E45+'[1] Иссык-Куль. обл. '!E45+'[1]Нарын. обл.'!E45+'[1]Ош. обл.'!E45+'[1]Талас.обл.'!E45+'[1]Баткен. обл.'!E45+'[1]Джалал-Абад. обл.'!E45+'[1]г. Ош'!E45</f>
        <v>2352136.77</v>
      </c>
      <c r="F45" s="36">
        <f>'[1] г.Бишкек '!F45+'[1] Чуй. обл. '!F45+'[1] Иссык-Куль. обл. '!F45+'[1]Нарын. обл.'!F45+'[1]Ош. обл.'!F45+'[1]Талас.обл.'!F45+'[1]Баткен. обл.'!F45+'[1]Джалал-Абад. обл.'!F45+'[1]г. Ош'!F45</f>
        <v>449640</v>
      </c>
      <c r="G45" s="22">
        <f t="shared" si="2"/>
        <v>8371</v>
      </c>
      <c r="H45" s="22">
        <f t="shared" si="2"/>
        <v>8029</v>
      </c>
      <c r="I45" s="36">
        <f>'[1] г.Бишкек '!I45+'[1] Чуй. обл. '!I45+'[1] Иссык-Куль. обл. '!I45+'[1]Нарын. обл.'!I45+'[1]Ош. обл.'!I45+'[1]Талас.обл.'!I45+'[1]Баткен. обл.'!I45+'[1]Джалал-Абад. обл.'!I45+'[1]г. Ош'!I45</f>
        <v>47</v>
      </c>
      <c r="J45" s="36">
        <f>'[1] г.Бишкек '!J45+'[1] Чуй. обл. '!J45+'[1] Иссык-Куль. обл. '!J45+'[1]Нарын. обл.'!J45+'[1]Ош. обл.'!J45+'[1]Талас.обл.'!J45+'[1]Баткен. обл.'!J45+'[1]Джалал-Абад. обл.'!J45+'[1]г. Ош'!J45</f>
        <v>9</v>
      </c>
      <c r="K45" s="36">
        <f>'[1] г.Бишкек '!K45+'[1] Чуй. обл. '!K45+'[1] Иссык-Куль. обл. '!K45+'[1]Нарын. обл.'!K45+'[1]Ош. обл.'!K45+'[1]Талас.обл.'!K45+'[1]Баткен. обл.'!K45+'[1]Джалал-Абад. обл.'!K45+'[1]г. Ош'!K45</f>
        <v>323294.79000000004</v>
      </c>
      <c r="L45" s="36">
        <f>'[1] г.Бишкек '!L45+'[1] Чуй. обл. '!L45+'[1] Иссык-Куль. обл. '!L45+'[1]Нарын. обл.'!L45+'[1]Ош. обл.'!L45+'[1]Талас.обл.'!L45+'[1]Баткен. обл.'!L45+'[1]Джалал-Абад. обл.'!L45+'[1]г. Ош'!L45</f>
        <v>368155</v>
      </c>
      <c r="M45" s="22">
        <f t="shared" si="3"/>
        <v>6879</v>
      </c>
      <c r="N45" s="34">
        <f t="shared" si="3"/>
        <v>40906</v>
      </c>
    </row>
    <row r="46" spans="1:14" ht="22.5">
      <c r="A46" s="18" t="s">
        <v>82</v>
      </c>
      <c r="B46" s="20" t="s">
        <v>83</v>
      </c>
      <c r="C46" s="36">
        <f>'[1] г.Бишкек '!C46+'[1] Чуй. обл. '!C46+'[1] Иссык-Куль. обл. '!C46+'[1]Нарын. обл.'!C46+'[1]Ош. обл.'!C46+'[1]Талас.обл.'!C46+'[1]Баткен. обл.'!C46+'[1]Джалал-Абад. обл.'!C46+'[1]г. Ош'!C46</f>
        <v>15</v>
      </c>
      <c r="D46" s="36">
        <f>'[1] г.Бишкек '!D46+'[1] Чуй. обл. '!D46+'[1] Иссык-Куль. обл. '!D46+'[1]Нарын. обл.'!D46+'[1]Ош. обл.'!D46+'[1]Талас.обл.'!D46+'[1]Баткен. обл.'!D46+'[1]Джалал-Абад. обл.'!D46+'[1]г. Ош'!D46</f>
        <v>0</v>
      </c>
      <c r="E46" s="36">
        <f>'[1] г.Бишкек '!E46+'[1] Чуй. обл. '!E46+'[1] Иссык-Куль. обл. '!E46+'[1]Нарын. обл.'!E46+'[1]Ош. обл.'!E46+'[1]Талас.обл.'!E46+'[1]Баткен. обл.'!E46+'[1]Джалал-Абад. обл.'!E46+'[1]г. Ош'!E46</f>
        <v>72590.39</v>
      </c>
      <c r="F46" s="36">
        <f>'[1] г.Бишкек '!F46+'[1] Чуй. обл. '!F46+'[1] Иссык-Куль. обл. '!F46+'[1]Нарын. обл.'!F46+'[1]Ош. обл.'!F46+'[1]Талас.обл.'!F46+'[1]Баткен. обл.'!F46+'[1]Джалал-Абад. обл.'!F46+'[1]г. Ош'!F46</f>
        <v>0</v>
      </c>
      <c r="G46" s="22">
        <f t="shared" si="2"/>
        <v>4839</v>
      </c>
      <c r="H46" s="22" t="e">
        <f t="shared" si="2"/>
        <v>#DIV/0!</v>
      </c>
      <c r="I46" s="36">
        <f>'[1] г.Бишкек '!I46+'[1] Чуй. обл. '!I46+'[1] Иссык-Куль. обл. '!I46+'[1]Нарын. обл.'!I46+'[1]Ош. обл.'!I46+'[1]Талас.обл.'!I46+'[1]Баткен. обл.'!I46+'[1]Джалал-Абад. обл.'!I46+'[1]г. Ош'!I46</f>
        <v>7</v>
      </c>
      <c r="J46" s="36">
        <f>'[1] г.Бишкек '!J46+'[1] Чуй. обл. '!J46+'[1] Иссык-Куль. обл. '!J46+'[1]Нарын. обл.'!J46+'[1]Ош. обл.'!J46+'[1]Талас.обл.'!J46+'[1]Баткен. обл.'!J46+'[1]Джалал-Абад. обл.'!J46+'[1]г. Ош'!J46</f>
        <v>0</v>
      </c>
      <c r="K46" s="36">
        <f>'[1] г.Бишкек '!K46+'[1] Чуй. обл. '!K46+'[1] Иссык-Куль. обл. '!K46+'[1]Нарын. обл.'!K46+'[1]Ош. обл.'!K46+'[1]Талас.обл.'!K46+'[1]Баткен. обл.'!K46+'[1]Джалал-Абад. обл.'!K46+'[1]г. Ош'!K46</f>
        <v>47766.020000000004</v>
      </c>
      <c r="L46" s="36">
        <f>'[1] г.Бишкек '!L46+'[1] Чуй. обл. '!L46+'[1] Иссык-Куль. обл. '!L46+'[1]Нарын. обл.'!L46+'[1]Ош. обл.'!L46+'[1]Талас.обл.'!L46+'[1]Баткен. обл.'!L46+'[1]Джалал-Абад. обл.'!L46+'[1]г. Ош'!L46</f>
        <v>0</v>
      </c>
      <c r="M46" s="22">
        <f t="shared" si="3"/>
        <v>6824</v>
      </c>
      <c r="N46" s="22" t="e">
        <f t="shared" si="3"/>
        <v>#DIV/0!</v>
      </c>
    </row>
    <row r="47" spans="1:14" ht="33.75">
      <c r="A47" s="38" t="s">
        <v>84</v>
      </c>
      <c r="B47" s="20" t="s">
        <v>85</v>
      </c>
      <c r="C47" s="36">
        <f>'[1] г.Бишкек '!C47+'[1] Чуй. обл. '!C47+'[1] Иссык-Куль. обл. '!C47+'[1]Нарын. обл.'!C47+'[1]Ош. обл.'!C47+'[1]Талас.обл.'!C47+'[1]Баткен. обл.'!C47+'[1]Джалал-Абад. обл.'!C47+'[1]г. Ош'!C47</f>
        <v>71</v>
      </c>
      <c r="D47" s="36">
        <f>'[1] г.Бишкек '!D47+'[1] Чуй. обл. '!D47+'[1] Иссык-Куль. обл. '!D47+'[1]Нарын. обл.'!D47+'[1]Ош. обл.'!D47+'[1]Талас.обл.'!D47+'[1]Баткен. обл.'!D47+'[1]Джалал-Абад. обл.'!D47+'[1]г. Ош'!D47</f>
        <v>3</v>
      </c>
      <c r="E47" s="36">
        <f>'[1] г.Бишкек '!E47+'[1] Чуй. обл. '!E47+'[1] Иссык-Куль. обл. '!E47+'[1]Нарын. обл.'!E47+'[1]Ош. обл.'!E47+'[1]Талас.обл.'!E47+'[1]Баткен. обл.'!E47+'[1]Джалал-Абад. обл.'!E47+'[1]г. Ош'!E47</f>
        <v>895617</v>
      </c>
      <c r="F47" s="36">
        <f>'[1] г.Бишкек '!F47+'[1] Чуй. обл. '!F47+'[1] Иссык-Куль. обл. '!F47+'[1]Нарын. обл.'!F47+'[1]Ош. обл.'!F47+'[1]Талас.обл.'!F47+'[1]Баткен. обл.'!F47+'[1]Джалал-Абад. обл.'!F47+'[1]г. Ош'!F47</f>
        <v>32131</v>
      </c>
      <c r="G47" s="22">
        <f t="shared" si="2"/>
        <v>12614</v>
      </c>
      <c r="H47" s="22">
        <f t="shared" si="2"/>
        <v>10710</v>
      </c>
      <c r="I47" s="36">
        <f>'[1] г.Бишкек '!I47+'[1] Чуй. обл. '!I47+'[1] Иссык-Куль. обл. '!I47+'[1]Нарын. обл.'!I47+'[1]Ош. обл.'!I47+'[1]Талас.обл.'!I47+'[1]Баткен. обл.'!I47+'[1]Джалал-Абад. обл.'!I47+'[1]г. Ош'!I47</f>
        <v>1</v>
      </c>
      <c r="J47" s="36">
        <f>'[1] г.Бишкек '!J47+'[1] Чуй. обл. '!J47+'[1] Иссык-Куль. обл. '!J47+'[1]Нарын. обл.'!J47+'[1]Ош. обл.'!J47+'[1]Талас.обл.'!J47+'[1]Баткен. обл.'!J47+'[1]Джалал-Абад. обл.'!J47+'[1]г. Ош'!J47</f>
        <v>0</v>
      </c>
      <c r="K47" s="36">
        <f>'[1] г.Бишкек '!K47+'[1] Чуй. обл. '!K47+'[1] Иссык-Куль. обл. '!K47+'[1]Нарын. обл.'!K47+'[1]Ош. обл.'!K47+'[1]Талас.обл.'!K47+'[1]Баткен. обл.'!K47+'[1]Джалал-Абад. обл.'!K47+'[1]г. Ош'!K47</f>
        <v>7226</v>
      </c>
      <c r="L47" s="36">
        <f>'[1] г.Бишкек '!L47+'[1] Чуй. обл. '!L47+'[1] Иссык-Куль. обл. '!L47+'[1]Нарын. обл.'!L47+'[1]Ош. обл.'!L47+'[1]Талас.обл.'!L47+'[1]Баткен. обл.'!L47+'[1]Джалал-Абад. обл.'!L47+'[1]г. Ош'!L47</f>
        <v>0</v>
      </c>
      <c r="M47" s="22">
        <f t="shared" si="3"/>
        <v>7226</v>
      </c>
      <c r="N47" s="22" t="e">
        <f t="shared" si="3"/>
        <v>#DIV/0!</v>
      </c>
    </row>
    <row r="48" spans="1:14" ht="33.75">
      <c r="A48" s="18" t="s">
        <v>80</v>
      </c>
      <c r="B48" s="20" t="s">
        <v>86</v>
      </c>
      <c r="C48" s="36">
        <f>'[1] г.Бишкек '!C48+'[1] Чуй. обл. '!C48+'[1] Иссык-Куль. обл. '!C48+'[1]Нарын. обл.'!C48+'[1]Ош. обл.'!C48+'[1]Талас.обл.'!C48+'[1]Баткен. обл.'!C48+'[1]Джалал-Абад. обл.'!C48+'[1]г. Ош'!C48</f>
        <v>20</v>
      </c>
      <c r="D48" s="36">
        <f>'[1] г.Бишкек '!D48+'[1] Чуй. обл. '!D48+'[1] Иссык-Куль. обл. '!D48+'[1]Нарын. обл.'!D48+'[1]Ош. обл.'!D48+'[1]Талас.обл.'!D48+'[1]Баткен. обл.'!D48+'[1]Джалал-Абад. обл.'!D48+'[1]г. Ош'!D48</f>
        <v>0</v>
      </c>
      <c r="E48" s="36">
        <f>'[1] г.Бишкек '!E48+'[1] Чуй. обл. '!E48+'[1] Иссык-Куль. обл. '!E48+'[1]Нарын. обл.'!E48+'[1]Ош. обл.'!E48+'[1]Талас.обл.'!E48+'[1]Баткен. обл.'!E48+'[1]Джалал-Абад. обл.'!E48+'[1]г. Ош'!E48</f>
        <v>274801</v>
      </c>
      <c r="F48" s="36">
        <f>'[1] г.Бишкек '!F48+'[1] Чуй. обл. '!F48+'[1] Иссык-Куль. обл. '!F48+'[1]Нарын. обл.'!F48+'[1]Ош. обл.'!F48+'[1]Талас.обл.'!F48+'[1]Баткен. обл.'!F48+'[1]Джалал-Абад. обл.'!F48+'[1]г. Ош'!F48</f>
        <v>0</v>
      </c>
      <c r="G48" s="22">
        <f t="shared" si="2"/>
        <v>13740</v>
      </c>
      <c r="H48" s="22" t="e">
        <f t="shared" si="2"/>
        <v>#DIV/0!</v>
      </c>
      <c r="I48" s="36">
        <f>'[1] г.Бишкек '!I48+'[1] Чуй. обл. '!I48+'[1] Иссык-Куль. обл. '!I48+'[1]Нарын. обл.'!I48+'[1]Ош. обл.'!I48+'[1]Талас.обл.'!I48+'[1]Баткен. обл.'!I48+'[1]Джалал-Абад. обл.'!I48+'[1]г. Ош'!I48</f>
        <v>0</v>
      </c>
      <c r="J48" s="36">
        <f>'[1] г.Бишкек '!J48+'[1] Чуй. обл. '!J48+'[1] Иссык-Куль. обл. '!J48+'[1]Нарын. обл.'!J48+'[1]Ош. обл.'!J48+'[1]Талас.обл.'!J48+'[1]Баткен. обл.'!J48+'[1]Джалал-Абад. обл.'!J48+'[1]г. Ош'!J48</f>
        <v>0</v>
      </c>
      <c r="K48" s="36">
        <f>'[1] г.Бишкек '!K48+'[1] Чуй. обл. '!K48+'[1] Иссык-Куль. обл. '!K48+'[1]Нарын. обл.'!K48+'[1]Ош. обл.'!K48+'[1]Талас.обл.'!K48+'[1]Баткен. обл.'!K48+'[1]Джалал-Абад. обл.'!K48+'[1]г. Ош'!K48</f>
        <v>0</v>
      </c>
      <c r="L48" s="36">
        <f>'[1] г.Бишкек '!L48+'[1] Чуй. обл. '!L48+'[1] Иссык-Куль. обл. '!L48+'[1]Нарын. обл.'!L48+'[1]Ош. обл.'!L48+'[1]Талас.обл.'!L48+'[1]Баткен. обл.'!L48+'[1]Джалал-Абад. обл.'!L48+'[1]г. Ош'!L48</f>
        <v>0</v>
      </c>
      <c r="M48" s="22" t="e">
        <f t="shared" si="3"/>
        <v>#DIV/0!</v>
      </c>
      <c r="N48" s="22" t="e">
        <f t="shared" si="3"/>
        <v>#DIV/0!</v>
      </c>
    </row>
    <row r="49" spans="1:14" ht="33.75">
      <c r="A49" s="18" t="s">
        <v>87</v>
      </c>
      <c r="B49" s="20" t="s">
        <v>88</v>
      </c>
      <c r="C49" s="36">
        <f>'[1] г.Бишкек '!C49+'[1] Чуй. обл. '!C49+'[1] Иссык-Куль. обл. '!C49+'[1]Нарын. обл.'!C49+'[1]Ош. обл.'!C49+'[1]Талас.обл.'!C49+'[1]Баткен. обл.'!C49+'[1]Джалал-Абад. обл.'!C49+'[1]г. Ош'!C49</f>
        <v>0</v>
      </c>
      <c r="D49" s="36">
        <f>'[1] г.Бишкек '!D49+'[1] Чуй. обл. '!D49+'[1] Иссык-Куль. обл. '!D49+'[1]Нарын. обл.'!D49+'[1]Ош. обл.'!D49+'[1]Талас.обл.'!D49+'[1]Баткен. обл.'!D49+'[1]Джалал-Абад. обл.'!D49+'[1]г. Ош'!D49</f>
        <v>0</v>
      </c>
      <c r="E49" s="36">
        <f>'[1] г.Бишкек '!E49+'[1] Чуй. обл. '!E49+'[1] Иссык-Куль. обл. '!E49+'[1]Нарын. обл.'!E49+'[1]Ош. обл.'!E49+'[1]Талас.обл.'!E49+'[1]Баткен. обл.'!E49+'[1]Джалал-Абад. обл.'!E49+'[1]г. Ош'!E49</f>
        <v>0</v>
      </c>
      <c r="F49" s="36">
        <f>'[1] г.Бишкек '!F49+'[1] Чуй. обл. '!F49+'[1] Иссык-Куль. обл. '!F49+'[1]Нарын. обл.'!F49+'[1]Ош. обл.'!F49+'[1]Талас.обл.'!F49+'[1]Баткен. обл.'!F49+'[1]Джалал-Абад. обл.'!F49+'[1]г. Ош'!F49</f>
        <v>0</v>
      </c>
      <c r="G49" s="22" t="e">
        <f t="shared" si="2"/>
        <v>#DIV/0!</v>
      </c>
      <c r="H49" s="22" t="e">
        <f t="shared" si="2"/>
        <v>#DIV/0!</v>
      </c>
      <c r="I49" s="36">
        <f>'[1] г.Бишкек '!I49+'[1] Чуй. обл. '!I49+'[1] Иссык-Куль. обл. '!I49+'[1]Нарын. обл.'!I49+'[1]Ош. обл.'!I49+'[1]Талас.обл.'!I49+'[1]Баткен. обл.'!I49+'[1]Джалал-Абад. обл.'!I49+'[1]г. Ош'!I49</f>
        <v>0</v>
      </c>
      <c r="J49" s="36">
        <f>'[1] г.Бишкек '!J49+'[1] Чуй. обл. '!J49+'[1] Иссык-Куль. обл. '!J49+'[1]Нарын. обл.'!J49+'[1]Ош. обл.'!J49+'[1]Талас.обл.'!J49+'[1]Баткен. обл.'!J49+'[1]Джалал-Абад. обл.'!J49+'[1]г. Ош'!J49</f>
        <v>0</v>
      </c>
      <c r="K49" s="36">
        <f>'[1] г.Бишкек '!K49+'[1] Чуй. обл. '!K49+'[1] Иссык-Куль. обл. '!K49+'[1]Нарын. обл.'!K49+'[1]Ош. обл.'!K49+'[1]Талас.обл.'!K49+'[1]Баткен. обл.'!K49+'[1]Джалал-Абад. обл.'!K49+'[1]г. Ош'!K49</f>
        <v>0</v>
      </c>
      <c r="L49" s="36">
        <f>'[1] г.Бишкек '!L49+'[1] Чуй. обл. '!L49+'[1] Иссык-Куль. обл. '!L49+'[1]Нарын. обл.'!L49+'[1]Ош. обл.'!L49+'[1]Талас.обл.'!L49+'[1]Баткен. обл.'!L49+'[1]Джалал-Абад. обл.'!L49+'[1]г. Ош'!L49</f>
        <v>0</v>
      </c>
      <c r="M49" s="22" t="e">
        <f t="shared" si="3"/>
        <v>#DIV/0!</v>
      </c>
      <c r="N49" s="22" t="e">
        <f t="shared" si="3"/>
        <v>#DIV/0!</v>
      </c>
    </row>
    <row r="50" spans="1:14" ht="33.75">
      <c r="A50" s="38" t="s">
        <v>89</v>
      </c>
      <c r="B50" s="20" t="s">
        <v>90</v>
      </c>
      <c r="C50" s="36">
        <f>'[1] г.Бишкек '!C50+'[1] Чуй. обл. '!C50+'[1] Иссык-Куль. обл. '!C50+'[1]Нарын. обл.'!C50+'[1]Ош. обл.'!C50+'[1]Талас.обл.'!C50+'[1]Баткен. обл.'!C50+'[1]Джалал-Абад. обл.'!C50+'[1]г. Ош'!C50</f>
        <v>2</v>
      </c>
      <c r="D50" s="36">
        <f>'[1] г.Бишкек '!D50+'[1] Чуй. обл. '!D50+'[1] Иссык-Куль. обл. '!D50+'[1]Нарын. обл.'!D50+'[1]Ош. обл.'!D50+'[1]Талас.обл.'!D50+'[1]Баткен. обл.'!D50+'[1]Джалал-Абад. обл.'!D50+'[1]г. Ош'!D50</f>
        <v>1</v>
      </c>
      <c r="E50" s="36">
        <f>'[1] г.Бишкек '!E50+'[1] Чуй. обл. '!E50+'[1] Иссык-Куль. обл. '!E50+'[1]Нарын. обл.'!E50+'[1]Ош. обл.'!E50+'[1]Талас.обл.'!E50+'[1]Баткен. обл.'!E50+'[1]Джалал-Абад. обл.'!E50+'[1]г. Ош'!E50</f>
        <v>21533</v>
      </c>
      <c r="F50" s="36">
        <f>'[1] г.Бишкек '!F50+'[1] Чуй. обл. '!F50+'[1] Иссык-Куль. обл. '!F50+'[1]Нарын. обл.'!F50+'[1]Ош. обл.'!F50+'[1]Талас.обл.'!F50+'[1]Баткен. обл.'!F50+'[1]Джалал-Абад. обл.'!F50+'[1]г. Ош'!F50</f>
        <v>6769</v>
      </c>
      <c r="G50" s="22">
        <f t="shared" si="2"/>
        <v>10767</v>
      </c>
      <c r="H50" s="22">
        <f t="shared" si="2"/>
        <v>6769</v>
      </c>
      <c r="I50" s="36">
        <f>'[1] г.Бишкек '!I50+'[1] Чуй. обл. '!I50+'[1] Иссык-Куль. обл. '!I50+'[1]Нарын. обл.'!I50+'[1]Ош. обл.'!I50+'[1]Талас.обл.'!I50+'[1]Баткен. обл.'!I50+'[1]Джалал-Абад. обл.'!I50+'[1]г. Ош'!I50</f>
        <v>0</v>
      </c>
      <c r="J50" s="36">
        <f>'[1] г.Бишкек '!J50+'[1] Чуй. обл. '!J50+'[1] Иссык-Куль. обл. '!J50+'[1]Нарын. обл.'!J50+'[1]Ош. обл.'!J50+'[1]Талас.обл.'!J50+'[1]Баткен. обл.'!J50+'[1]Джалал-Абад. обл.'!J50+'[1]г. Ош'!J50</f>
        <v>0</v>
      </c>
      <c r="K50" s="36">
        <f>'[1] г.Бишкек '!K50+'[1] Чуй. обл. '!K50+'[1] Иссык-Куль. обл. '!K50+'[1]Нарын. обл.'!K50+'[1]Ош. обл.'!K50+'[1]Талас.обл.'!K50+'[1]Баткен. обл.'!K50+'[1]Джалал-Абад. обл.'!K50+'[1]г. Ош'!K50</f>
        <v>0</v>
      </c>
      <c r="L50" s="36">
        <f>'[1] г.Бишкек '!L50+'[1] Чуй. обл. '!L50+'[1] Иссык-Куль. обл. '!L50+'[1]Нарын. обл.'!L50+'[1]Ош. обл.'!L50+'[1]Талас.обл.'!L50+'[1]Баткен. обл.'!L50+'[1]Джалал-Абад. обл.'!L50+'[1]г. Ош'!L50</f>
        <v>0</v>
      </c>
      <c r="M50" s="22" t="e">
        <f t="shared" si="3"/>
        <v>#DIV/0!</v>
      </c>
      <c r="N50" s="22" t="e">
        <f t="shared" si="3"/>
        <v>#DIV/0!</v>
      </c>
    </row>
    <row r="51" spans="1:14" ht="22.5">
      <c r="A51" s="38" t="s">
        <v>91</v>
      </c>
      <c r="B51" s="20" t="s">
        <v>92</v>
      </c>
      <c r="C51" s="36">
        <f>'[1] г.Бишкек '!C51+'[1] Чуй. обл. '!C51+'[1] Иссык-Куль. обл. '!C51+'[1]Нарын. обл.'!C51+'[1]Ош. обл.'!C51+'[1]Талас.обл.'!C51+'[1]Баткен. обл.'!C51+'[1]Джалал-Абад. обл.'!C51+'[1]г. Ош'!C51</f>
        <v>22467</v>
      </c>
      <c r="D51" s="36">
        <f>'[1] г.Бишкек '!D51+'[1] Чуй. обл. '!D51+'[1] Иссык-Куль. обл. '!D51+'[1]Нарын. обл.'!D51+'[1]Ош. обл.'!D51+'[1]Талас.обл.'!D51+'[1]Баткен. обл.'!D51+'[1]Джалал-Абад. обл.'!D51+'[1]г. Ош'!D51</f>
        <v>14672</v>
      </c>
      <c r="E51" s="36">
        <f>'[1] г.Бишкек '!E51+'[1] Чуй. обл. '!E51+'[1] Иссык-Куль. обл. '!E51+'[1]Нарын. обл.'!E51+'[1]Ош. обл.'!E51+'[1]Талас.обл.'!E51+'[1]Баткен. обл.'!E51+'[1]Джалал-Абад. обл.'!E51+'[1]г. Ош'!E51</f>
        <v>134528877.16</v>
      </c>
      <c r="F51" s="36">
        <f>'[1] г.Бишкек '!F51+'[1] Чуй. обл. '!F51+'[1] Иссык-Куль. обл. '!F51+'[1]Нарын. обл.'!F51+'[1]Ош. обл.'!F51+'[1]Талас.обл.'!F51+'[1]Баткен. обл.'!F51+'[1]Джалал-Абад. обл.'!F51+'[1]г. Ош'!F51</f>
        <v>90027688</v>
      </c>
      <c r="G51" s="22">
        <f t="shared" ref="G51:H77" si="6">ROUND((E51/C51),0)</f>
        <v>5988</v>
      </c>
      <c r="H51" s="22">
        <f t="shared" si="6"/>
        <v>6136</v>
      </c>
      <c r="I51" s="36">
        <f>'[1] г.Бишкек '!I51+'[1] Чуй. обл. '!I51+'[1] Иссык-Куль. обл. '!I51+'[1]Нарын. обл.'!I51+'[1]Ош. обл.'!I51+'[1]Талас.обл.'!I51+'[1]Баткен. обл.'!I51+'[1]Джалал-Абад. обл.'!I51+'[1]г. Ош'!I51</f>
        <v>2394</v>
      </c>
      <c r="J51" s="36">
        <f>'[1] г.Бишкек '!J51+'[1] Чуй. обл. '!J51+'[1] Иссык-Куль. обл. '!J51+'[1]Нарын. обл.'!J51+'[1]Ош. обл.'!J51+'[1]Талас.обл.'!J51+'[1]Баткен. обл.'!J51+'[1]Джалал-Абад. обл.'!J51+'[1]г. Ош'!J51</f>
        <v>1326</v>
      </c>
      <c r="K51" s="36">
        <f>'[1] г.Бишкек '!K51+'[1] Чуй. обл. '!K51+'[1] Иссык-Куль. обл. '!K51+'[1]Нарын. обл.'!K51+'[1]Ош. обл.'!K51+'[1]Талас.обл.'!K51+'[1]Баткен. обл.'!K51+'[1]Джалал-Абад. обл.'!K51+'[1]г. Ош'!K51</f>
        <v>11429402.140000001</v>
      </c>
      <c r="L51" s="36">
        <f>'[1] г.Бишкек '!L51+'[1] Чуй. обл. '!L51+'[1] Иссык-Куль. обл. '!L51+'[1]Нарын. обл.'!L51+'[1]Ош. обл.'!L51+'[1]Талас.обл.'!L51+'[1]Баткен. обл.'!L51+'[1]Джалал-Абад. обл.'!L51+'[1]г. Ош'!L51</f>
        <v>6211916.7999999998</v>
      </c>
      <c r="M51" s="22">
        <f t="shared" si="3"/>
        <v>4774</v>
      </c>
      <c r="N51" s="22">
        <f t="shared" si="3"/>
        <v>4685</v>
      </c>
    </row>
    <row r="52" spans="1:14" ht="22.5">
      <c r="A52" s="38" t="s">
        <v>93</v>
      </c>
      <c r="B52" s="20" t="s">
        <v>94</v>
      </c>
      <c r="C52" s="36">
        <f>'[1] г.Бишкек '!C52+'[1] Чуй. обл. '!C52+'[1] Иссык-Куль. обл. '!C52+'[1]Нарын. обл.'!C52+'[1]Ош. обл.'!C52+'[1]Талас.обл.'!C52+'[1]Баткен. обл.'!C52+'[1]Джалал-Абад. обл.'!C52+'[1]г. Ош'!C52</f>
        <v>13411</v>
      </c>
      <c r="D52" s="36">
        <f>'[1] г.Бишкек '!D52+'[1] Чуй. обл. '!D52+'[1] Иссык-Куль. обл. '!D52+'[1]Нарын. обл.'!D52+'[1]Ош. обл.'!D52+'[1]Талас.обл.'!D52+'[1]Баткен. обл.'!D52+'[1]Джалал-Абад. обл.'!D52+'[1]г. Ош'!D52</f>
        <v>13411</v>
      </c>
      <c r="E52" s="36">
        <f>'[1] г.Бишкек '!E52+'[1] Чуй. обл. '!E52+'[1] Иссык-Куль. обл. '!E52+'[1]Нарын. обл.'!E52+'[1]Ош. обл.'!E52+'[1]Талас.обл.'!E52+'[1]Баткен. обл.'!E52+'[1]Джалал-Абад. обл.'!E52+'[1]г. Ош'!E52</f>
        <v>82576391</v>
      </c>
      <c r="F52" s="36">
        <f>'[1] г.Бишкек '!F52+'[1] Чуй. обл. '!F52+'[1] Иссык-Куль. обл. '!F52+'[1]Нарын. обл.'!F52+'[1]Ош. обл.'!F52+'[1]Талас.обл.'!F52+'[1]Баткен. обл.'!F52+'[1]Джалал-Абад. обл.'!F52+'[1]г. Ош'!F52</f>
        <v>82576391</v>
      </c>
      <c r="G52" s="22">
        <f t="shared" si="6"/>
        <v>6157</v>
      </c>
      <c r="H52" s="22">
        <f t="shared" si="6"/>
        <v>6157</v>
      </c>
      <c r="I52" s="36">
        <f>'[1] г.Бишкек '!I52+'[1] Чуй. обл. '!I52+'[1] Иссык-Куль. обл. '!I52+'[1]Нарын. обл.'!I52+'[1]Ош. обл.'!I52+'[1]Талас.обл.'!I52+'[1]Баткен. обл.'!I52+'[1]Джалал-Абад. обл.'!I52+'[1]г. Ош'!I52</f>
        <v>1168</v>
      </c>
      <c r="J52" s="36">
        <f>'[1] г.Бишкек '!J52+'[1] Чуй. обл. '!J52+'[1] Иссык-Куль. обл. '!J52+'[1]Нарын. обл.'!J52+'[1]Ош. обл.'!J52+'[1]Талас.обл.'!J52+'[1]Баткен. обл.'!J52+'[1]Джалал-Абад. обл.'!J52+'[1]г. Ош'!J52</f>
        <v>1168</v>
      </c>
      <c r="K52" s="36">
        <f>'[1] г.Бишкек '!K52+'[1] Чуй. обл. '!K52+'[1] Иссык-Куль. обл. '!K52+'[1]Нарын. обл.'!K52+'[1]Ош. обл.'!K52+'[1]Талас.обл.'!K52+'[1]Баткен. обл.'!K52+'[1]Джалал-Абад. обл.'!K52+'[1]г. Ош'!K52</f>
        <v>5391344</v>
      </c>
      <c r="L52" s="36">
        <f>'[1] г.Бишкек '!L52+'[1] Чуй. обл. '!L52+'[1] Иссык-Куль. обл. '!L52+'[1]Нарын. обл.'!L52+'[1]Ош. обл.'!L52+'[1]Талас.обл.'!L52+'[1]Баткен. обл.'!L52+'[1]Джалал-Абад. обл.'!L52+'[1]г. Ош'!L52</f>
        <v>5391344</v>
      </c>
      <c r="M52" s="22">
        <f t="shared" ref="M52:N76" si="7">ROUND((K52/I52),0)</f>
        <v>4616</v>
      </c>
      <c r="N52" s="22">
        <f t="shared" si="7"/>
        <v>4616</v>
      </c>
    </row>
    <row r="53" spans="1:14" ht="22.5">
      <c r="A53" s="38" t="s">
        <v>95</v>
      </c>
      <c r="B53" s="20" t="s">
        <v>96</v>
      </c>
      <c r="C53" s="36">
        <f>'[1] г.Бишкек '!C53+'[1] Чуй. обл. '!C53+'[1] Иссык-Куль. обл. '!C53+'[1]Нарын. обл.'!C53+'[1]Ош. обл.'!C53+'[1]Талас.обл.'!C53+'[1]Баткен. обл.'!C53+'[1]Джалал-Абад. обл.'!C53+'[1]г. Ош'!C53</f>
        <v>7611</v>
      </c>
      <c r="D53" s="36">
        <f>'[1] г.Бишкек '!D53+'[1] Чуй. обл. '!D53+'[1] Иссык-Куль. обл. '!D53+'[1]Нарын. обл.'!D53+'[1]Ош. обл.'!D53+'[1]Талас.обл.'!D53+'[1]Баткен. обл.'!D53+'[1]Джалал-Абад. обл.'!D53+'[1]г. Ош'!D53</f>
        <v>3245</v>
      </c>
      <c r="E53" s="36">
        <f>'[1] г.Бишкек '!E53+'[1] Чуй. обл. '!E53+'[1] Иссык-Куль. обл. '!E53+'[1]Нарын. обл.'!E53+'[1]Ош. обл.'!E53+'[1]Талас.обл.'!E53+'[1]Баткен. обл.'!E53+'[1]Джалал-Абад. обл.'!E53+'[1]г. Ош'!E53</f>
        <v>37705905.880000003</v>
      </c>
      <c r="F53" s="36">
        <f>'[1] г.Бишкек '!F53+'[1] Чуй. обл. '!F53+'[1] Иссык-Куль. обл. '!F53+'[1]Нарын. обл.'!F53+'[1]Ош. обл.'!F53+'[1]Талас.обл.'!F53+'[1]Баткен. обл.'!F53+'[1]Джалал-Абад. обл.'!F53+'[1]г. Ош'!F53</f>
        <v>15794364.25</v>
      </c>
      <c r="G53" s="22">
        <f t="shared" si="6"/>
        <v>4954</v>
      </c>
      <c r="H53" s="22">
        <f t="shared" si="6"/>
        <v>4867</v>
      </c>
      <c r="I53" s="36">
        <f>'[1] г.Бишкек '!I53+'[1] Чуй. обл. '!I53+'[1] Иссык-Куль. обл. '!I53+'[1]Нарын. обл.'!I53+'[1]Ош. обл.'!I53+'[1]Талас.обл.'!I53+'[1]Баткен. обл.'!I53+'[1]Джалал-Абад. обл.'!I53+'[1]г. Ош'!I53</f>
        <v>2894</v>
      </c>
      <c r="J53" s="36">
        <f>'[1] г.Бишкек '!J53+'[1] Чуй. обл. '!J53+'[1] Иссык-Куль. обл. '!J53+'[1]Нарын. обл.'!J53+'[1]Ош. обл.'!J53+'[1]Талас.обл.'!J53+'[1]Баткен. обл.'!J53+'[1]Джалал-Абад. обл.'!J53+'[1]г. Ош'!J53</f>
        <v>1258</v>
      </c>
      <c r="K53" s="36">
        <f>'[1] г.Бишкек '!K53+'[1] Чуй. обл. '!K53+'[1] Иссык-Куль. обл. '!K53+'[1]Нарын. обл.'!K53+'[1]Ош. обл.'!K53+'[1]Талас.обл.'!K53+'[1]Баткен. обл.'!K53+'[1]Джалал-Абад. обл.'!K53+'[1]г. Ош'!K53</f>
        <v>13599798.539999999</v>
      </c>
      <c r="L53" s="36">
        <f>'[1] г.Бишкек '!L53+'[1] Чуй. обл. '!L53+'[1] Иссык-Куль. обл. '!L53+'[1]Нарын. обл.'!L53+'[1]Ош. обл.'!L53+'[1]Талас.обл.'!L53+'[1]Баткен. обл.'!L53+'[1]Джалал-Абад. обл.'!L53+'[1]г. Ош'!L53</f>
        <v>5784159.75</v>
      </c>
      <c r="M53" s="22">
        <f t="shared" si="7"/>
        <v>4699</v>
      </c>
      <c r="N53" s="22">
        <f t="shared" si="7"/>
        <v>4598</v>
      </c>
    </row>
    <row r="54" spans="1:14" ht="33.75">
      <c r="A54" s="38" t="s">
        <v>97</v>
      </c>
      <c r="B54" s="20" t="s">
        <v>98</v>
      </c>
      <c r="C54" s="36">
        <f>'[1] г.Бишкек '!C54+'[1] Чуй. обл. '!C54+'[1] Иссык-Куль. обл. '!C54+'[1]Нарын. обл.'!C54+'[1]Ош. обл.'!C54+'[1]Талас.обл.'!C54+'[1]Баткен. обл.'!C54+'[1]Джалал-Абад. обл.'!C54+'[1]г. Ош'!C54</f>
        <v>29137</v>
      </c>
      <c r="D54" s="36">
        <f>'[1] г.Бишкек '!D54+'[1] Чуй. обл. '!D54+'[1] Иссык-Куль. обл. '!D54+'[1]Нарын. обл.'!D54+'[1]Ош. обл.'!D54+'[1]Талас.обл.'!D54+'[1]Баткен. обл.'!D54+'[1]Джалал-Абад. обл.'!D54+'[1]г. Ош'!D54</f>
        <v>29137</v>
      </c>
      <c r="E54" s="36">
        <f>'[1] г.Бишкек '!E54+'[1] Чуй. обл. '!E54+'[1] Иссык-Куль. обл. '!E54+'[1]Нарын. обл.'!E54+'[1]Ош. обл.'!E54+'[1]Талас.обл.'!E54+'[1]Баткен. обл.'!E54+'[1]Джалал-Абад. обл.'!E54+'[1]г. Ош'!E54</f>
        <v>135683468.44</v>
      </c>
      <c r="F54" s="36">
        <f>'[1] г.Бишкек '!F54+'[1] Чуй. обл. '!F54+'[1] Иссык-Куль. обл. '!F54+'[1]Нарын. обл.'!F54+'[1]Ош. обл.'!F54+'[1]Талас.обл.'!F54+'[1]Баткен. обл.'!F54+'[1]Джалал-Абад. обл.'!F54+'[1]г. Ош'!F54</f>
        <v>135683468.57999998</v>
      </c>
      <c r="G54" s="22">
        <f t="shared" si="6"/>
        <v>4657</v>
      </c>
      <c r="H54" s="22">
        <f t="shared" si="6"/>
        <v>4657</v>
      </c>
      <c r="I54" s="36">
        <f>'[1] г.Бишкек '!I54+'[1] Чуй. обл. '!I54+'[1] Иссык-Куль. обл. '!I54+'[1]Нарын. обл.'!I54+'[1]Ош. обл.'!I54+'[1]Талас.обл.'!I54+'[1]Баткен. обл.'!I54+'[1]Джалал-Абад. обл.'!I54+'[1]г. Ош'!I54</f>
        <v>4616</v>
      </c>
      <c r="J54" s="36">
        <f>'[1] г.Бишкек '!J54+'[1] Чуй. обл. '!J54+'[1] Иссык-Куль. обл. '!J54+'[1]Нарын. обл.'!J54+'[1]Ош. обл.'!J54+'[1]Талас.обл.'!J54+'[1]Баткен. обл.'!J54+'[1]Джалал-Абад. обл.'!J54+'[1]г. Ош'!J54</f>
        <v>4616</v>
      </c>
      <c r="K54" s="36">
        <f>'[1] г.Бишкек '!K54+'[1] Чуй. обл. '!K54+'[1] Иссык-Куль. обл. '!K54+'[1]Нарын. обл.'!K54+'[1]Ош. обл.'!K54+'[1]Талас.обл.'!K54+'[1]Баткен. обл.'!K54+'[1]Джалал-Абад. обл.'!K54+'[1]г. Ош'!K54</f>
        <v>17979377.640000001</v>
      </c>
      <c r="L54" s="36">
        <f>'[1] г.Бишкек '!L54+'[1] Чуй. обл. '!L54+'[1] Иссык-Куль. обл. '!L54+'[1]Нарын. обл.'!L54+'[1]Ош. обл.'!L54+'[1]Талас.обл.'!L54+'[1]Баткен. обл.'!L54+'[1]Джалал-Абад. обл.'!L54+'[1]г. Ош'!L54</f>
        <v>17979378</v>
      </c>
      <c r="M54" s="22">
        <f t="shared" si="7"/>
        <v>3895</v>
      </c>
      <c r="N54" s="22">
        <f t="shared" si="7"/>
        <v>3895</v>
      </c>
    </row>
    <row r="55" spans="1:14" ht="33.75">
      <c r="A55" s="18" t="s">
        <v>80</v>
      </c>
      <c r="B55" s="20" t="s">
        <v>99</v>
      </c>
      <c r="C55" s="36">
        <f>'[1] г.Бишкек '!C55+'[1] Чуй. обл. '!C55+'[1] Иссык-Куль. обл. '!C55+'[1]Нарын. обл.'!C55+'[1]Ош. обл.'!C55+'[1]Талас.обл.'!C55+'[1]Баткен. обл.'!C55+'[1]Джалал-Абад. обл.'!C55+'[1]г. Ош'!C55</f>
        <v>9813</v>
      </c>
      <c r="D55" s="36">
        <f>'[1] г.Бишкек '!D55+'[1] Чуй. обл. '!D55+'[1] Иссык-Куль. обл. '!D55+'[1]Нарын. обл.'!D55+'[1]Ош. обл.'!D55+'[1]Талас.обл.'!D55+'[1]Баткен. обл.'!D55+'[1]Джалал-Абад. обл.'!D55+'[1]г. Ош'!D55</f>
        <v>9813</v>
      </c>
      <c r="E55" s="36">
        <f>'[1] г.Бишкек '!E55+'[1] Чуй. обл. '!E55+'[1] Иссык-Куль. обл. '!E55+'[1]Нарын. обл.'!E55+'[1]Ош. обл.'!E55+'[1]Талас.обл.'!E55+'[1]Баткен. обл.'!E55+'[1]Джалал-Абад. обл.'!E55+'[1]г. Ош'!E55</f>
        <v>41454758.350000001</v>
      </c>
      <c r="F55" s="36">
        <f>'[1] г.Бишкек '!F55+'[1] Чуй. обл. '!F55+'[1] Иссык-Куль. обл. '!F55+'[1]Нарын. обл.'!F55+'[1]Ош. обл.'!F55+'[1]Талас.обл.'!F55+'[1]Баткен. обл.'!F55+'[1]Джалал-Абад. обл.'!F55+'[1]г. Ош'!F55</f>
        <v>41454758.100000001</v>
      </c>
      <c r="G55" s="22">
        <f t="shared" si="6"/>
        <v>4224</v>
      </c>
      <c r="H55" s="22">
        <f t="shared" si="6"/>
        <v>4224</v>
      </c>
      <c r="I55" s="36">
        <f>'[1] г.Бишкек '!I55+'[1] Чуй. обл. '!I55+'[1] Иссык-Куль. обл. '!I55+'[1]Нарын. обл.'!I55+'[1]Ош. обл.'!I55+'[1]Талас.обл.'!I55+'[1]Баткен. обл.'!I55+'[1]Джалал-Абад. обл.'!I55+'[1]г. Ош'!I55</f>
        <v>3400</v>
      </c>
      <c r="J55" s="36">
        <f>'[1] г.Бишкек '!J55+'[1] Чуй. обл. '!J55+'[1] Иссык-Куль. обл. '!J55+'[1]Нарын. обл.'!J55+'[1]Ош. обл.'!J55+'[1]Талас.обл.'!J55+'[1]Баткен. обл.'!J55+'[1]Джалал-Абад. обл.'!J55+'[1]г. Ош'!J55</f>
        <v>3400</v>
      </c>
      <c r="K55" s="36">
        <f>'[1] г.Бишкек '!K55+'[1] Чуй. обл. '!K55+'[1] Иссык-Куль. обл. '!K55+'[1]Нарын. обл.'!K55+'[1]Ош. обл.'!K55+'[1]Талас.обл.'!K55+'[1]Баткен. обл.'!K55+'[1]Джалал-Абад. обл.'!K55+'[1]г. Ош'!K55</f>
        <v>13169388</v>
      </c>
      <c r="L55" s="36">
        <f>'[1] г.Бишкек '!L55+'[1] Чуй. обл. '!L55+'[1] Иссык-Куль. обл. '!L55+'[1]Нарын. обл.'!L55+'[1]Ош. обл.'!L55+'[1]Талас.обл.'!L55+'[1]Баткен. обл.'!L55+'[1]Джалал-Абад. обл.'!L55+'[1]г. Ош'!L55</f>
        <v>13169387.560000001</v>
      </c>
      <c r="M55" s="22">
        <f t="shared" si="7"/>
        <v>3873</v>
      </c>
      <c r="N55" s="22">
        <f t="shared" si="7"/>
        <v>3873</v>
      </c>
    </row>
    <row r="56" spans="1:14" ht="33.75">
      <c r="A56" s="18" t="s">
        <v>87</v>
      </c>
      <c r="B56" s="20" t="s">
        <v>100</v>
      </c>
      <c r="C56" s="36">
        <f>'[1] г.Бишкек '!C56+'[1] Чуй. обл. '!C56+'[1] Иссык-Куль. обл. '!C56+'[1]Нарын. обл.'!C56+'[1]Ош. обл.'!C56+'[1]Талас.обл.'!C56+'[1]Баткен. обл.'!C56+'[1]Джалал-Абад. обл.'!C56+'[1]г. Ош'!C56</f>
        <v>207</v>
      </c>
      <c r="D56" s="36">
        <f>'[1] г.Бишкек '!D56+'[1] Чуй. обл. '!D56+'[1] Иссык-Куль. обл. '!D56+'[1]Нарын. обл.'!D56+'[1]Ош. обл.'!D56+'[1]Талас.обл.'!D56+'[1]Баткен. обл.'!D56+'[1]Джалал-Абад. обл.'!D56+'[1]г. Ош'!D56</f>
        <v>207</v>
      </c>
      <c r="E56" s="36">
        <f>'[1] г.Бишкек '!E56+'[1] Чуй. обл. '!E56+'[1] Иссык-Куль. обл. '!E56+'[1]Нарын. обл.'!E56+'[1]Ош. обл.'!E56+'[1]Талас.обл.'!E56+'[1]Баткен. обл.'!E56+'[1]Джалал-Абад. обл.'!E56+'[1]г. Ош'!E56</f>
        <v>601064.79</v>
      </c>
      <c r="F56" s="36">
        <f>'[1] г.Бишкек '!F56+'[1] Чуй. обл. '!F56+'[1] Иссык-Куль. обл. '!F56+'[1]Нарын. обл.'!F56+'[1]Ош. обл.'!F56+'[1]Талас.обл.'!F56+'[1]Баткен. обл.'!F56+'[1]Джалал-Абад. обл.'!F56+'[1]г. Ош'!F56</f>
        <v>601065.17999999993</v>
      </c>
      <c r="G56" s="22">
        <f t="shared" si="6"/>
        <v>2904</v>
      </c>
      <c r="H56" s="22">
        <f t="shared" si="6"/>
        <v>2904</v>
      </c>
      <c r="I56" s="36">
        <f>'[1] г.Бишкек '!I56+'[1] Чуй. обл. '!I56+'[1] Иссык-Куль. обл. '!I56+'[1]Нарын. обл.'!I56+'[1]Ош. обл.'!I56+'[1]Талас.обл.'!I56+'[1]Баткен. обл.'!I56+'[1]Джалал-Абад. обл.'!I56+'[1]г. Ош'!I56</f>
        <v>86</v>
      </c>
      <c r="J56" s="36">
        <f>'[1] г.Бишкек '!J56+'[1] Чуй. обл. '!J56+'[1] Иссык-Куль. обл. '!J56+'[1]Нарын. обл.'!J56+'[1]Ош. обл.'!J56+'[1]Талас.обл.'!J56+'[1]Баткен. обл.'!J56+'[1]Джалал-Абад. обл.'!J56+'[1]г. Ош'!J56</f>
        <v>86</v>
      </c>
      <c r="K56" s="36">
        <f>'[1] г.Бишкек '!K56+'[1] Чуй. обл. '!K56+'[1] Иссык-Куль. обл. '!K56+'[1]Нарын. обл.'!K56+'[1]Ош. обл.'!K56+'[1]Талас.обл.'!K56+'[1]Баткен. обл.'!K56+'[1]Джалал-Абад. обл.'!K56+'[1]г. Ош'!K56</f>
        <v>218122.96000000002</v>
      </c>
      <c r="L56" s="36">
        <f>'[1] г.Бишкек '!L56+'[1] Чуй. обл. '!L56+'[1] Иссык-Куль. обл. '!L56+'[1]Нарын. обл.'!L56+'[1]Ош. обл.'!L56+'[1]Талас.обл.'!L56+'[1]Баткен. обл.'!L56+'[1]Джалал-Абад. обл.'!L56+'[1]г. Ош'!L56</f>
        <v>218122.8</v>
      </c>
      <c r="M56" s="22">
        <f t="shared" si="7"/>
        <v>2536</v>
      </c>
      <c r="N56" s="22">
        <f t="shared" si="7"/>
        <v>2536</v>
      </c>
    </row>
    <row r="57" spans="1:14" ht="56.25">
      <c r="A57" s="38" t="s">
        <v>101</v>
      </c>
      <c r="B57" s="17">
        <v>25</v>
      </c>
      <c r="C57" s="36">
        <f>'[1] г.Бишкек '!C57+'[1] Чуй. обл. '!C57+'[1] Иссык-Куль. обл. '!C57+'[1]Нарын. обл.'!C57+'[1]Ош. обл.'!C57+'[1]Талас.обл.'!C57+'[1]Баткен. обл.'!C57+'[1]Джалал-Абад. обл.'!C57+'[1]г. Ош'!C57</f>
        <v>0</v>
      </c>
      <c r="D57" s="36">
        <f>'[1] г.Бишкек '!D57+'[1] Чуй. обл. '!D57+'[1] Иссык-Куль. обл. '!D57+'[1]Нарын. обл.'!D57+'[1]Ош. обл.'!D57+'[1]Талас.обл.'!D57+'[1]Баткен. обл.'!D57+'[1]Джалал-Абад. обл.'!D57+'[1]г. Ош'!D57</f>
        <v>0</v>
      </c>
      <c r="E57" s="36">
        <f>'[1] г.Бишкек '!E57+'[1] Чуй. обл. '!E57+'[1] Иссык-Куль. обл. '!E57+'[1]Нарын. обл.'!E57+'[1]Ош. обл.'!E57+'[1]Талас.обл.'!E57+'[1]Баткен. обл.'!E57+'[1]Джалал-Абад. обл.'!E57+'[1]г. Ош'!E57</f>
        <v>0</v>
      </c>
      <c r="F57" s="36">
        <f>'[1] г.Бишкек '!F57+'[1] Чуй. обл. '!F57+'[1] Иссык-Куль. обл. '!F57+'[1]Нарын. обл.'!F57+'[1]Ош. обл.'!F57+'[1]Талас.обл.'!F57+'[1]Баткен. обл.'!F57+'[1]Джалал-Абад. обл.'!F57+'[1]г. Ош'!F57</f>
        <v>0</v>
      </c>
      <c r="G57" s="22" t="e">
        <f t="shared" si="6"/>
        <v>#DIV/0!</v>
      </c>
      <c r="H57" s="22" t="e">
        <f t="shared" si="6"/>
        <v>#DIV/0!</v>
      </c>
      <c r="I57" s="36">
        <f>'[1] г.Бишкек '!I57+'[1] Чуй. обл. '!I57+'[1] Иссык-Куль. обл. '!I57+'[1]Нарын. обл.'!I57+'[1]Ош. обл.'!I57+'[1]Талас.обл.'!I57+'[1]Баткен. обл.'!I57+'[1]Джалал-Абад. обл.'!I57+'[1]г. Ош'!I57</f>
        <v>0</v>
      </c>
      <c r="J57" s="36">
        <f>'[1] г.Бишкек '!J57+'[1] Чуй. обл. '!J57+'[1] Иссык-Куль. обл. '!J57+'[1]Нарын. обл.'!J57+'[1]Ош. обл.'!J57+'[1]Талас.обл.'!J57+'[1]Баткен. обл.'!J57+'[1]Джалал-Абад. обл.'!J57+'[1]г. Ош'!J57</f>
        <v>0</v>
      </c>
      <c r="K57" s="36">
        <f>'[1] г.Бишкек '!K57+'[1] Чуй. обл. '!K57+'[1] Иссык-Куль. обл. '!K57+'[1]Нарын. обл.'!K57+'[1]Ош. обл.'!K57+'[1]Талас.обл.'!K57+'[1]Баткен. обл.'!K57+'[1]Джалал-Абад. обл.'!K57+'[1]г. Ош'!K57</f>
        <v>0</v>
      </c>
      <c r="L57" s="36">
        <f>'[1] г.Бишкек '!L57+'[1] Чуй. обл. '!L57+'[1] Иссык-Куль. обл. '!L57+'[1]Нарын. обл.'!L57+'[1]Ош. обл.'!L57+'[1]Талас.обл.'!L57+'[1]Баткен. обл.'!L57+'[1]Джалал-Абад. обл.'!L57+'[1]г. Ош'!L57</f>
        <v>0</v>
      </c>
      <c r="M57" s="22" t="e">
        <f t="shared" si="7"/>
        <v>#DIV/0!</v>
      </c>
      <c r="N57" s="22" t="e">
        <f t="shared" si="7"/>
        <v>#DIV/0!</v>
      </c>
    </row>
    <row r="58" spans="1:14" ht="45">
      <c r="A58" s="38" t="s">
        <v>102</v>
      </c>
      <c r="B58" s="16">
        <v>26</v>
      </c>
      <c r="C58" s="33">
        <f>'[1] г.Бишкек '!C58+'[1] Чуй. обл. '!C58+'[1] Иссык-Куль. обл. '!C58+'[1]Нарын. обл.'!C58+'[1]Ош. обл.'!C58+'[1]Талас.обл.'!C58+'[1]Баткен. обл.'!C58+'[1]Джалал-Абад. обл.'!C58+'[1]г. Ош'!C58</f>
        <v>35</v>
      </c>
      <c r="D58" s="33">
        <f>'[1] г.Бишкек '!D58+'[1] Чуй. обл. '!D58+'[1] Иссык-Куль. обл. '!D58+'[1]Нарын. обл.'!D58+'[1]Ош. обл.'!D58+'[1]Талас.обл.'!D58+'[1]Баткен. обл.'!D58+'[1]Джалал-Абад. обл.'!D58+'[1]г. Ош'!D58</f>
        <v>12</v>
      </c>
      <c r="E58" s="33">
        <f>'[1] г.Бишкек '!E58+'[1] Чуй. обл. '!E58+'[1] Иссык-Куль. обл. '!E58+'[1]Нарын. обл.'!E58+'[1]Ош. обл.'!E58+'[1]Талас.обл.'!E58+'[1]Баткен. обл.'!E58+'[1]Джалал-Абад. обл.'!E58+'[1]г. Ош'!E58</f>
        <v>204770</v>
      </c>
      <c r="F58" s="33">
        <f>'[1] г.Бишкек '!F58+'[1] Чуй. обл. '!F58+'[1] Иссык-Куль. обл. '!F58+'[1]Нарын. обл.'!F58+'[1]Ош. обл.'!F58+'[1]Талас.обл.'!F58+'[1]Баткен. обл.'!F58+'[1]Джалал-Абад. обл.'!F58+'[1]г. Ош'!F58</f>
        <v>76935</v>
      </c>
      <c r="G58" s="34">
        <f t="shared" si="6"/>
        <v>5851</v>
      </c>
      <c r="H58" s="34">
        <f t="shared" si="6"/>
        <v>6411</v>
      </c>
      <c r="I58" s="33">
        <f>'[1] г.Бишкек '!I58+'[1] Чуй. обл. '!I58+'[1] Иссык-Куль. обл. '!I58+'[1]Нарын. обл.'!I58+'[1]Ош. обл.'!I58+'[1]Талас.обл.'!I58+'[1]Баткен. обл.'!I58+'[1]Джалал-Абад. обл.'!I58+'[1]г. Ош'!I58</f>
        <v>2</v>
      </c>
      <c r="J58" s="33">
        <f>'[1] г.Бишкек '!J58+'[1] Чуй. обл. '!J58+'[1] Иссык-Куль. обл. '!J58+'[1]Нарын. обл.'!J58+'[1]Ош. обл.'!J58+'[1]Талас.обл.'!J58+'[1]Баткен. обл.'!J58+'[1]Джалал-Абад. обл.'!J58+'[1]г. Ош'!J58</f>
        <v>1</v>
      </c>
      <c r="K58" s="33">
        <f>'[1] г.Бишкек '!K58+'[1] Чуй. обл. '!K58+'[1] Иссык-Куль. обл. '!K58+'[1]Нарын. обл.'!K58+'[1]Ош. обл.'!K58+'[1]Талас.обл.'!K58+'[1]Баткен. обл.'!K58+'[1]Джалал-Абад. обл.'!K58+'[1]г. Ош'!K58</f>
        <v>7118</v>
      </c>
      <c r="L58" s="33">
        <f>'[1] г.Бишкек '!L58+'[1] Чуй. обл. '!L58+'[1] Иссык-Куль. обл. '!L58+'[1]Нарын. обл.'!L58+'[1]Ош. обл.'!L58+'[1]Талас.обл.'!L58+'[1]Баткен. обл.'!L58+'[1]Джалал-Абад. обл.'!L58+'[1]г. Ош'!L58</f>
        <v>4390</v>
      </c>
      <c r="M58" s="34">
        <f t="shared" si="7"/>
        <v>3559</v>
      </c>
      <c r="N58" s="34">
        <f t="shared" si="7"/>
        <v>4390</v>
      </c>
    </row>
    <row r="59" spans="1:14" ht="56.25">
      <c r="A59" s="44" t="s">
        <v>103</v>
      </c>
      <c r="B59" s="17">
        <v>27</v>
      </c>
      <c r="C59" s="36">
        <f>'[1] г.Бишкек '!C59+'[1] Чуй. обл. '!C59+'[1] Иссык-Куль. обл. '!C59+'[1]Нарын. обл.'!C59+'[1]Ош. обл.'!C59+'[1]Талас.обл.'!C59+'[1]Баткен. обл.'!C59+'[1]Джалал-Абад. обл.'!C59+'[1]г. Ош'!C59</f>
        <v>175</v>
      </c>
      <c r="D59" s="36">
        <f>'[1] г.Бишкек '!D59+'[1] Чуй. обл. '!D59+'[1] Иссык-Куль. обл. '!D59+'[1]Нарын. обл.'!D59+'[1]Ош. обл.'!D59+'[1]Талас.обл.'!D59+'[1]Баткен. обл.'!D59+'[1]Джалал-Абад. обл.'!D59+'[1]г. Ош'!D59</f>
        <v>5</v>
      </c>
      <c r="E59" s="36">
        <f>'[1] г.Бишкек '!E59+'[1] Чуй. обл. '!E59+'[1] Иссык-Куль. обл. '!E59+'[1]Нарын. обл.'!E59+'[1]Ош. обл.'!E59+'[1]Талас.обл.'!E59+'[1]Баткен. обл.'!E59+'[1]Джалал-Абад. обл.'!E59+'[1]г. Ош'!E59</f>
        <v>788205</v>
      </c>
      <c r="F59" s="36">
        <f>'[1] г.Бишкек '!F59+'[1] Чуй. обл. '!F59+'[1] Иссык-Куль. обл. '!F59+'[1]Нарын. обл.'!F59+'[1]Ош. обл.'!F59+'[1]Талас.обл.'!F59+'[1]Баткен. обл.'!F59+'[1]Джалал-Абад. обл.'!F59+'[1]г. Ош'!F59</f>
        <v>17719</v>
      </c>
      <c r="G59" s="22">
        <f t="shared" si="6"/>
        <v>4504</v>
      </c>
      <c r="H59" s="22">
        <f t="shared" si="6"/>
        <v>3544</v>
      </c>
      <c r="I59" s="36">
        <f>'[1] г.Бишкек '!I59+'[1] Чуй. обл. '!I59+'[1] Иссык-Куль. обл. '!I59+'[1]Нарын. обл.'!I59+'[1]Ош. обл.'!I59+'[1]Талас.обл.'!I59+'[1]Баткен. обл.'!I59+'[1]Джалал-Абад. обл.'!I59+'[1]г. Ош'!I59</f>
        <v>6</v>
      </c>
      <c r="J59" s="36">
        <f>'[1] г.Бишкек '!J59+'[1] Чуй. обл. '!J59+'[1] Иссык-Куль. обл. '!J59+'[1]Нарын. обл.'!J59+'[1]Ош. обл.'!J59+'[1]Талас.обл.'!J59+'[1]Баткен. обл.'!J59+'[1]Джалал-Абад. обл.'!J59+'[1]г. Ош'!J59</f>
        <v>0</v>
      </c>
      <c r="K59" s="36">
        <f>'[1] г.Бишкек '!K59+'[1] Чуй. обл. '!K59+'[1] Иссык-Куль. обл. '!K59+'[1]Нарын. обл.'!K59+'[1]Ош. обл.'!K59+'[1]Талас.обл.'!K59+'[1]Баткен. обл.'!K59+'[1]Джалал-Абад. обл.'!K59+'[1]г. Ош'!K59</f>
        <v>31671</v>
      </c>
      <c r="L59" s="36">
        <f>'[1] г.Бишкек '!L59+'[1] Чуй. обл. '!L59+'[1] Иссык-Куль. обл. '!L59+'[1]Нарын. обл.'!L59+'[1]Ош. обл.'!L59+'[1]Талас.обл.'!L59+'[1]Баткен. обл.'!L59+'[1]Джалал-Абад. обл.'!L59+'[1]г. Ош'!L59</f>
        <v>0</v>
      </c>
      <c r="M59" s="22">
        <f t="shared" si="7"/>
        <v>5279</v>
      </c>
      <c r="N59" s="22" t="e">
        <f t="shared" si="7"/>
        <v>#DIV/0!</v>
      </c>
    </row>
    <row r="60" spans="1:14" ht="45">
      <c r="A60" s="38" t="s">
        <v>104</v>
      </c>
      <c r="B60" s="17">
        <v>28</v>
      </c>
      <c r="C60" s="21">
        <f>C61+C62+C63</f>
        <v>894</v>
      </c>
      <c r="D60" s="21">
        <f>D61+D62+D63</f>
        <v>271</v>
      </c>
      <c r="E60" s="21">
        <f>E61+E62+E63</f>
        <v>9587716.6999999993</v>
      </c>
      <c r="F60" s="21">
        <f>F61+F62+F63</f>
        <v>905150.35</v>
      </c>
      <c r="G60" s="22">
        <f t="shared" si="6"/>
        <v>10725</v>
      </c>
      <c r="H60" s="22">
        <f t="shared" si="6"/>
        <v>3340</v>
      </c>
      <c r="I60" s="21">
        <f>I61+I62+I63</f>
        <v>165</v>
      </c>
      <c r="J60" s="21">
        <f>J61+J62+J63</f>
        <v>52</v>
      </c>
      <c r="K60" s="21">
        <f>K61+K62+K63</f>
        <v>2067497.84</v>
      </c>
      <c r="L60" s="21">
        <f>L61+L62+L63</f>
        <v>167407.66</v>
      </c>
      <c r="M60" s="22">
        <f t="shared" si="7"/>
        <v>12530</v>
      </c>
      <c r="N60" s="22">
        <f t="shared" si="7"/>
        <v>3219</v>
      </c>
    </row>
    <row r="61" spans="1:14" ht="33.75">
      <c r="A61" s="38" t="s">
        <v>105</v>
      </c>
      <c r="B61" s="32" t="s">
        <v>106</v>
      </c>
      <c r="C61" s="33">
        <f>'[1] г.Бишкек '!C61+'[1] Чуй. обл. '!C61+'[1] Иссык-Куль. обл. '!C61+'[1]Нарын. обл.'!C61+'[1]Ош. обл.'!C61+'[1]Талас.обл.'!C61+'[1]Баткен. обл.'!C61+'[1]Джалал-Абад. обл.'!C61+'[1]г. Ош'!C61</f>
        <v>4</v>
      </c>
      <c r="D61" s="33">
        <f>'[1] г.Бишкек '!D61+'[1] Чуй. обл. '!D61+'[1] Иссык-Куль. обл. '!D61+'[1]Нарын. обл.'!D61+'[1]Ош. обл.'!D61+'[1]Талас.обл.'!D61+'[1]Баткен. обл.'!D61+'[1]Джалал-Абад. обл.'!D61+'[1]г. Ош'!D61</f>
        <v>2</v>
      </c>
      <c r="E61" s="33">
        <f>'[1] г.Бишкек '!E61+'[1] Чуй. обл. '!E61+'[1] Иссык-Куль. обл. '!E61+'[1]Нарын. обл.'!E61+'[1]Ош. обл.'!E61+'[1]Талас.обл.'!E61+'[1]Баткен. обл.'!E61+'[1]Джалал-Абад. обл.'!E61+'[1]г. Ош'!E61</f>
        <v>5226.5</v>
      </c>
      <c r="F61" s="33">
        <f>'[1] г.Бишкек '!F61+'[1] Чуй. обл. '!F61+'[1] Иссык-Куль. обл. '!F61+'[1]Нарын. обл.'!F61+'[1]Ош. обл.'!F61+'[1]Талас.обл.'!F61+'[1]Баткен. обл.'!F61+'[1]Джалал-Абад. обл.'!F61+'[1]г. Ош'!F61</f>
        <v>663</v>
      </c>
      <c r="G61" s="34">
        <f t="shared" si="6"/>
        <v>1307</v>
      </c>
      <c r="H61" s="34">
        <f t="shared" si="6"/>
        <v>332</v>
      </c>
      <c r="I61" s="33">
        <f>'[1] г.Бишкек '!I61+'[1] Чуй. обл. '!I61+'[1] Иссык-Куль. обл. '!I61+'[1]Нарын. обл.'!I61+'[1]Ош. обл.'!I61+'[1]Талас.обл.'!I61+'[1]Баткен. обл.'!I61+'[1]Джалал-Абад. обл.'!I61+'[1]г. Ош'!I61</f>
        <v>2</v>
      </c>
      <c r="J61" s="33">
        <f>'[1] г.Бишкек '!J61+'[1] Чуй. обл. '!J61+'[1] Иссык-Куль. обл. '!J61+'[1]Нарын. обл.'!J61+'[1]Ош. обл.'!J61+'[1]Талас.обл.'!J61+'[1]Баткен. обл.'!J61+'[1]Джалал-Абад. обл.'!J61+'[1]г. Ош'!J61</f>
        <v>2</v>
      </c>
      <c r="K61" s="33">
        <f>'[1] г.Бишкек '!K61+'[1] Чуй. обл. '!K61+'[1] Иссык-Куль. обл. '!K61+'[1]Нарын. обл.'!K61+'[1]Ош. обл.'!K61+'[1]Талас.обл.'!K61+'[1]Баткен. обл.'!K61+'[1]Джалал-Абад. обл.'!K61+'[1]г. Ош'!K61</f>
        <v>663</v>
      </c>
      <c r="L61" s="33">
        <f>'[1] г.Бишкек '!L61+'[1] Чуй. обл. '!L61+'[1] Иссык-Куль. обл. '!L61+'[1]Нарын. обл.'!L61+'[1]Ош. обл.'!L61+'[1]Талас.обл.'!L61+'[1]Баткен. обл.'!L61+'[1]Джалал-Абад. обл.'!L61+'[1]г. Ош'!L61</f>
        <v>663</v>
      </c>
      <c r="M61" s="34">
        <f t="shared" si="7"/>
        <v>332</v>
      </c>
      <c r="N61" s="34">
        <f t="shared" si="7"/>
        <v>332</v>
      </c>
    </row>
    <row r="62" spans="1:14" ht="33.75">
      <c r="A62" s="38" t="s">
        <v>107</v>
      </c>
      <c r="B62" s="32" t="s">
        <v>108</v>
      </c>
      <c r="C62" s="36">
        <f>'[1] г.Бишкек '!C62+'[1] Чуй. обл. '!C62+'[1] Иссык-Куль. обл. '!C62+'[1]Нарын. обл.'!C62+'[1]Ош. обл.'!C62+'[1]Талас.обл.'!C62+'[1]Баткен. обл.'!C62+'[1]Джалал-Абад. обл.'!C62+'[1]г. Ош'!C62</f>
        <v>6</v>
      </c>
      <c r="D62" s="36">
        <f>'[1] г.Бишкек '!D62+'[1] Чуй. обл. '!D62+'[1] Иссык-Куль. обл. '!D62+'[1]Нарын. обл.'!D62+'[1]Ош. обл.'!D62+'[1]Талас.обл.'!D62+'[1]Баткен. обл.'!D62+'[1]Джалал-Абад. обл.'!D62+'[1]г. Ош'!D62</f>
        <v>3</v>
      </c>
      <c r="E62" s="36">
        <f>'[1] г.Бишкек '!E62+'[1] Чуй. обл. '!E62+'[1] Иссык-Куль. обл. '!E62+'[1]Нарын. обл.'!E62+'[1]Ош. обл.'!E62+'[1]Талас.обл.'!E62+'[1]Баткен. обл.'!E62+'[1]Джалал-Абад. обл.'!E62+'[1]г. Ош'!E62</f>
        <v>7405.7</v>
      </c>
      <c r="F62" s="36">
        <f>'[1] г.Бишкек '!F62+'[1] Чуй. обл. '!F62+'[1] Иссык-Куль. обл. '!F62+'[1]Нарын. обл.'!F62+'[1]Ош. обл.'!F62+'[1]Талас.обл.'!F62+'[1]Баткен. обл.'!F62+'[1]Джалал-Абад. обл.'!F62+'[1]г. Ош'!F62</f>
        <v>1631.6999999999998</v>
      </c>
      <c r="G62" s="22">
        <f t="shared" si="6"/>
        <v>1234</v>
      </c>
      <c r="H62" s="22">
        <f t="shared" si="6"/>
        <v>544</v>
      </c>
      <c r="I62" s="36">
        <f>'[1] г.Бишкек '!I62+'[1] Чуй. обл. '!I62+'[1] Иссык-Куль. обл. '!I62+'[1]Нарын. обл.'!I62+'[1]Ош. обл.'!I62+'[1]Талас.обл.'!I62+'[1]Баткен. обл.'!I62+'[1]Джалал-Абад. обл.'!I62+'[1]г. Ош'!I62</f>
        <v>0</v>
      </c>
      <c r="J62" s="36">
        <f>'[1] г.Бишкек '!J62+'[1] Чуй. обл. '!J62+'[1] Иссык-Куль. обл. '!J62+'[1]Нарын. обл.'!J62+'[1]Ош. обл.'!J62+'[1]Талас.обл.'!J62+'[1]Баткен. обл.'!J62+'[1]Джалал-Абад. обл.'!J62+'[1]г. Ош'!J62</f>
        <v>0</v>
      </c>
      <c r="K62" s="36">
        <f>'[1] г.Бишкек '!K62+'[1] Чуй. обл. '!K62+'[1] Иссык-Куль. обл. '!K62+'[1]Нарын. обл.'!K62+'[1]Ош. обл.'!K62+'[1]Талас.обл.'!K62+'[1]Баткен. обл.'!K62+'[1]Джалал-Абад. обл.'!K62+'[1]г. Ош'!K62</f>
        <v>0</v>
      </c>
      <c r="L62" s="36">
        <f>'[1] г.Бишкек '!L62+'[1] Чуй. обл. '!L62+'[1] Иссык-Куль. обл. '!L62+'[1]Нарын. обл.'!L62+'[1]Ош. обл.'!L62+'[1]Талас.обл.'!L62+'[1]Баткен. обл.'!L62+'[1]Джалал-Абад. обл.'!L62+'[1]г. Ош'!L62</f>
        <v>0</v>
      </c>
      <c r="M62" s="22" t="e">
        <f t="shared" si="7"/>
        <v>#DIV/0!</v>
      </c>
      <c r="N62" s="22" t="e">
        <f t="shared" si="7"/>
        <v>#DIV/0!</v>
      </c>
    </row>
    <row r="63" spans="1:14" ht="33.75">
      <c r="A63" s="38" t="s">
        <v>109</v>
      </c>
      <c r="B63" s="32" t="s">
        <v>110</v>
      </c>
      <c r="C63" s="33">
        <f>'[1] г.Бишкек '!C63+'[1] Чуй. обл. '!C63+'[1] Иссык-Куль. обл. '!C63+'[1]Нарын. обл.'!C63+'[1]Ош. обл.'!C63+'[1]Талас.обл.'!C63+'[1]Баткен. обл.'!C63+'[1]Джалал-Абад. обл.'!C63+'[1]г. Ош'!C63</f>
        <v>884</v>
      </c>
      <c r="D63" s="33">
        <f>'[1] г.Бишкек '!D63+'[1] Чуй. обл. '!D63+'[1] Иссык-Куль. обл. '!D63+'[1]Нарын. обл.'!D63+'[1]Ош. обл.'!D63+'[1]Талас.обл.'!D63+'[1]Баткен. обл.'!D63+'[1]Джалал-Абад. обл.'!D63+'[1]г. Ош'!D63</f>
        <v>266</v>
      </c>
      <c r="E63" s="33">
        <f>'[1] г.Бишкек '!E63+'[1] Чуй. обл. '!E63+'[1] Иссык-Куль. обл. '!E63+'[1]Нарын. обл.'!E63+'[1]Ош. обл.'!E63+'[1]Талас.обл.'!E63+'[1]Баткен. обл.'!E63+'[1]Джалал-Абад. обл.'!E63+'[1]г. Ош'!E63</f>
        <v>9575084.5</v>
      </c>
      <c r="F63" s="33">
        <f>'[1] г.Бишкек '!F63+'[1] Чуй. обл. '!F63+'[1] Иссык-Куль. обл. '!F63+'[1]Нарын. обл.'!F63+'[1]Ош. обл.'!F63+'[1]Талас.обл.'!F63+'[1]Баткен. обл.'!F63+'[1]Джалал-Абад. обл.'!F63+'[1]г. Ош'!F63</f>
        <v>902855.65</v>
      </c>
      <c r="G63" s="34">
        <f t="shared" si="6"/>
        <v>10832</v>
      </c>
      <c r="H63" s="34">
        <f t="shared" si="6"/>
        <v>3394</v>
      </c>
      <c r="I63" s="33">
        <f>'[1] г.Бишкек '!I63+'[1] Чуй. обл. '!I63+'[1] Иссык-Куль. обл. '!I63+'[1]Нарын. обл.'!I63+'[1]Ош. обл.'!I63+'[1]Талас.обл.'!I63+'[1]Баткен. обл.'!I63+'[1]Джалал-Абад. обл.'!I63+'[1]г. Ош'!I63</f>
        <v>163</v>
      </c>
      <c r="J63" s="33">
        <f>'[1] г.Бишкек '!J63+'[1] Чуй. обл. '!J63+'[1] Иссык-Куль. обл. '!J63+'[1]Нарын. обл.'!J63+'[1]Ош. обл.'!J63+'[1]Талас.обл.'!J63+'[1]Баткен. обл.'!J63+'[1]Джалал-Абад. обл.'!J63+'[1]г. Ош'!J63</f>
        <v>50</v>
      </c>
      <c r="K63" s="33">
        <f>'[1] г.Бишкек '!K63+'[1] Чуй. обл. '!K63+'[1] Иссык-Куль. обл. '!K63+'[1]Нарын. обл.'!K63+'[1]Ош. обл.'!K63+'[1]Талас.обл.'!K63+'[1]Баткен. обл.'!K63+'[1]Джалал-Абад. обл.'!K63+'[1]г. Ош'!K63</f>
        <v>2066834.84</v>
      </c>
      <c r="L63" s="33">
        <f>'[1] г.Бишкек '!L63+'[1] Чуй. обл. '!L63+'[1] Иссык-Куль. обл. '!L63+'[1]Нарын. обл.'!L63+'[1]Ош. обл.'!L63+'[1]Талас.обл.'!L63+'[1]Баткен. обл.'!L63+'[1]Джалал-Абад. обл.'!L63+'[1]г. Ош'!L63</f>
        <v>166744.66</v>
      </c>
      <c r="M63" s="34">
        <f t="shared" si="7"/>
        <v>12680</v>
      </c>
      <c r="N63" s="34">
        <f t="shared" si="7"/>
        <v>3335</v>
      </c>
    </row>
    <row r="64" spans="1:14" ht="45">
      <c r="A64" s="38" t="s">
        <v>111</v>
      </c>
      <c r="B64" s="17">
        <v>29</v>
      </c>
      <c r="C64" s="21">
        <f>C65+C66+C67</f>
        <v>93</v>
      </c>
      <c r="D64" s="21">
        <f>D65+D66+D67</f>
        <v>26</v>
      </c>
      <c r="E64" s="21">
        <f>E65+E66+E67</f>
        <v>1201708</v>
      </c>
      <c r="F64" s="21">
        <f>F65+F66+F67</f>
        <v>109762</v>
      </c>
      <c r="G64" s="22">
        <f t="shared" si="6"/>
        <v>12922</v>
      </c>
      <c r="H64" s="22">
        <f t="shared" si="6"/>
        <v>4222</v>
      </c>
      <c r="I64" s="21">
        <f>I65+I66+I67</f>
        <v>10</v>
      </c>
      <c r="J64" s="21">
        <f>J65+J66+J67</f>
        <v>3</v>
      </c>
      <c r="K64" s="21">
        <f>K65+K66+K67</f>
        <v>183066</v>
      </c>
      <c r="L64" s="21">
        <f>L65+L66+L67</f>
        <v>8252</v>
      </c>
      <c r="M64" s="22">
        <f t="shared" si="7"/>
        <v>18307</v>
      </c>
      <c r="N64" s="22">
        <f t="shared" si="7"/>
        <v>2751</v>
      </c>
    </row>
    <row r="65" spans="1:14">
      <c r="A65" s="43" t="s">
        <v>112</v>
      </c>
      <c r="B65" s="32" t="s">
        <v>113</v>
      </c>
      <c r="C65" s="33">
        <f>'[1] г.Бишкек '!C65+'[1] Чуй. обл. '!C65+'[1] Иссык-Куль. обл. '!C65+'[1]Нарын. обл.'!C65+'[1]Ош. обл.'!C65+'[1]Талас.обл.'!C65+'[1]Баткен. обл.'!C65+'[1]Джалал-Абад. обл.'!C65+'[1]г. Ош'!C65</f>
        <v>44</v>
      </c>
      <c r="D65" s="33">
        <f>'[1] г.Бишкек '!D65+'[1] Чуй. обл. '!D65+'[1] Иссык-Куль. обл. '!D65+'[1]Нарын. обл.'!D65+'[1]Ош. обл.'!D65+'[1]Талас.обл.'!D65+'[1]Баткен. обл.'!D65+'[1]Джалал-Абад. обл.'!D65+'[1]г. Ош'!D65</f>
        <v>26</v>
      </c>
      <c r="E65" s="33">
        <f>'[1] г.Бишкек '!E65+'[1] Чуй. обл. '!E65+'[1] Иссык-Куль. обл. '!E65+'[1]Нарын. обл.'!E65+'[1]Ош. обл.'!E65+'[1]Талас.обл.'!E65+'[1]Баткен. обл.'!E65+'[1]Джалал-Абад. обл.'!E65+'[1]г. Ош'!E65</f>
        <v>214297</v>
      </c>
      <c r="F65" s="33">
        <f>'[1] г.Бишкек '!F65+'[1] Чуй. обл. '!F65+'[1] Иссык-Куль. обл. '!F65+'[1]Нарын. обл.'!F65+'[1]Ош. обл.'!F65+'[1]Талас.обл.'!F65+'[1]Баткен. обл.'!F65+'[1]Джалал-Абад. обл.'!F65+'[1]г. Ош'!F65</f>
        <v>109762</v>
      </c>
      <c r="G65" s="34">
        <f t="shared" si="6"/>
        <v>4870</v>
      </c>
      <c r="H65" s="34">
        <f t="shared" si="6"/>
        <v>4222</v>
      </c>
      <c r="I65" s="33">
        <f>'[1] г.Бишкек '!I65+'[1] Чуй. обл. '!I65+'[1] Иссык-Куль. обл. '!I65+'[1]Нарын. обл.'!I65+'[1]Ош. обл.'!I65+'[1]Талас.обл.'!I65+'[1]Баткен. обл.'!I65+'[1]Джалал-Абад. обл.'!I65+'[1]г. Ош'!I65</f>
        <v>4</v>
      </c>
      <c r="J65" s="33">
        <f>'[1] г.Бишкек '!J65+'[1] Чуй. обл. '!J65+'[1] Иссык-Куль. обл. '!J65+'[1]Нарын. обл.'!J65+'[1]Ош. обл.'!J65+'[1]Талас.обл.'!J65+'[1]Баткен. обл.'!J65+'[1]Джалал-Абад. обл.'!J65+'[1]г. Ош'!J65</f>
        <v>3</v>
      </c>
      <c r="K65" s="33">
        <f>'[1] г.Бишкек '!K65+'[1] Чуй. обл. '!K65+'[1] Иссык-Куль. обл. '!K65+'[1]Нарын. обл.'!K65+'[1]Ош. обл.'!K65+'[1]Талас.обл.'!K65+'[1]Баткен. обл.'!K65+'[1]Джалал-Абад. обл.'!K65+'[1]г. Ош'!K65</f>
        <v>9827</v>
      </c>
      <c r="L65" s="33">
        <f>'[1] г.Бишкек '!L65+'[1] Чуй. обл. '!L65+'[1] Иссык-Куль. обл. '!L65+'[1]Нарын. обл.'!L65+'[1]Ош. обл.'!L65+'[1]Талас.обл.'!L65+'[1]Баткен. обл.'!L65+'[1]Джалал-Абад. обл.'!L65+'[1]г. Ош'!L65</f>
        <v>8252</v>
      </c>
      <c r="M65" s="34">
        <f t="shared" si="7"/>
        <v>2457</v>
      </c>
      <c r="N65" s="34">
        <f t="shared" si="7"/>
        <v>2751</v>
      </c>
    </row>
    <row r="66" spans="1:14" ht="23.25">
      <c r="A66" s="45" t="s">
        <v>114</v>
      </c>
      <c r="B66" s="32" t="s">
        <v>115</v>
      </c>
      <c r="C66" s="33">
        <f>'[1] г.Бишкек '!C66+'[1] Чуй. обл. '!C66+'[1] Иссык-Куль. обл. '!C66+'[1]Нарын. обл.'!C66+'[1]Ош. обл.'!C66+'[1]Талас.обл.'!C66+'[1]Баткен. обл.'!C66+'[1]Джалал-Абад. обл.'!C66+'[1]г. Ош'!C66</f>
        <v>18</v>
      </c>
      <c r="D66" s="33">
        <f>'[1] г.Бишкек '!D66+'[1] Чуй. обл. '!D66+'[1] Иссык-Куль. обл. '!D66+'[1]Нарын. обл.'!D66+'[1]Ош. обл.'!D66+'[1]Талас.обл.'!D66+'[1]Баткен. обл.'!D66+'[1]Джалал-Абад. обл.'!D66+'[1]г. Ош'!D66</f>
        <v>0</v>
      </c>
      <c r="E66" s="33">
        <f>'[1] г.Бишкек '!E66+'[1] Чуй. обл. '!E66+'[1] Иссык-Куль. обл. '!E66+'[1]Нарын. обл.'!E66+'[1]Ош. обл.'!E66+'[1]Талас.обл.'!E66+'[1]Баткен. обл.'!E66+'[1]Джалал-Абад. обл.'!E66+'[1]г. Ош'!E66</f>
        <v>407646</v>
      </c>
      <c r="F66" s="33">
        <f>'[1] г.Бишкек '!F66+'[1] Чуй. обл. '!F66+'[1] Иссык-Куль. обл. '!F66+'[1]Нарын. обл.'!F66+'[1]Ош. обл.'!F66+'[1]Талас.обл.'!F66+'[1]Баткен. обл.'!F66+'[1]Джалал-Абад. обл.'!F66+'[1]г. Ош'!F66</f>
        <v>0</v>
      </c>
      <c r="G66" s="34">
        <f t="shared" si="6"/>
        <v>22647</v>
      </c>
      <c r="H66" s="34" t="e">
        <f t="shared" si="6"/>
        <v>#DIV/0!</v>
      </c>
      <c r="I66" s="33">
        <f>'[1] г.Бишкек '!I66+'[1] Чуй. обл. '!I66+'[1] Иссык-Куль. обл. '!I66+'[1]Нарын. обл.'!I66+'[1]Ош. обл.'!I66+'[1]Талас.обл.'!I66+'[1]Баткен. обл.'!I66+'[1]Джалал-Абад. обл.'!I66+'[1]г. Ош'!I66</f>
        <v>6</v>
      </c>
      <c r="J66" s="33">
        <f>'[1] г.Бишкек '!J66+'[1] Чуй. обл. '!J66+'[1] Иссык-Куль. обл. '!J66+'[1]Нарын. обл.'!J66+'[1]Ош. обл.'!J66+'[1]Талас.обл.'!J66+'[1]Баткен. обл.'!J66+'[1]Джалал-Абад. обл.'!J66+'[1]г. Ош'!J66</f>
        <v>0</v>
      </c>
      <c r="K66" s="33">
        <f>'[1] г.Бишкек '!K66+'[1] Чуй. обл. '!K66+'[1] Иссык-Куль. обл. '!K66+'[1]Нарын. обл.'!K66+'[1]Ош. обл.'!K66+'[1]Талас.обл.'!K66+'[1]Баткен. обл.'!K66+'[1]Джалал-Абад. обл.'!K66+'[1]г. Ош'!K66</f>
        <v>173239</v>
      </c>
      <c r="L66" s="33">
        <f>'[1] г.Бишкек '!L66+'[1] Чуй. обл. '!L66+'[1] Иссык-Куль. обл. '!L66+'[1]Нарын. обл.'!L66+'[1]Ош. обл.'!L66+'[1]Талас.обл.'!L66+'[1]Баткен. обл.'!L66+'[1]Джалал-Абад. обл.'!L66+'[1]г. Ош'!L66</f>
        <v>0</v>
      </c>
      <c r="M66" s="34">
        <f t="shared" si="7"/>
        <v>28873</v>
      </c>
      <c r="N66" s="34" t="e">
        <f t="shared" si="7"/>
        <v>#DIV/0!</v>
      </c>
    </row>
    <row r="67" spans="1:14" ht="56.25">
      <c r="A67" s="18" t="s">
        <v>116</v>
      </c>
      <c r="B67" s="20" t="s">
        <v>117</v>
      </c>
      <c r="C67" s="36">
        <f>'[1] г.Бишкек '!C67+'[1] Чуй. обл. '!C67+'[1] Иссык-Куль. обл. '!C67+'[1]Нарын. обл.'!C67+'[1]Ош. обл.'!C67+'[1]Талас.обл.'!C67+'[1]Баткен. обл.'!C67+'[1]Джалал-Абад. обл.'!C67+'[1]г. Ош'!C67</f>
        <v>31</v>
      </c>
      <c r="D67" s="36">
        <f>'[1] г.Бишкек '!D67+'[1] Чуй. обл. '!D67+'[1] Иссык-Куль. обл. '!D67+'[1]Нарын. обл.'!D67+'[1]Ош. обл.'!D67+'[1]Талас.обл.'!D67+'[1]Баткен. обл.'!D67+'[1]Джалал-Абад. обл.'!D67+'[1]г. Ош'!D67</f>
        <v>0</v>
      </c>
      <c r="E67" s="36">
        <f>'[1] г.Бишкек '!E67+'[1] Чуй. обл. '!E67+'[1] Иссык-Куль. обл. '!E67+'[1]Нарын. обл.'!E67+'[1]Ош. обл.'!E67+'[1]Талас.обл.'!E67+'[1]Баткен. обл.'!E67+'[1]Джалал-Абад. обл.'!E67+'[1]г. Ош'!E67</f>
        <v>579765</v>
      </c>
      <c r="F67" s="36">
        <f>'[1] г.Бишкек '!F67+'[1] Чуй. обл. '!F67+'[1] Иссык-Куль. обл. '!F67+'[1]Нарын. обл.'!F67+'[1]Ош. обл.'!F67+'[1]Талас.обл.'!F67+'[1]Баткен. обл.'!F67+'[1]Джалал-Абад. обл.'!F67+'[1]г. Ош'!F67</f>
        <v>0</v>
      </c>
      <c r="G67" s="22">
        <f>ROUND((E67/C67),0)</f>
        <v>18702</v>
      </c>
      <c r="H67" s="22" t="e">
        <f>ROUND((F67/D67),0)</f>
        <v>#DIV/0!</v>
      </c>
      <c r="I67" s="36">
        <f>'[1] г.Бишкек '!I67+'[1] Чуй. обл. '!I67+'[1] Иссык-Куль. обл. '!I67+'[1]Нарын. обл.'!I67+'[1]Ош. обл.'!I67+'[1]Талас.обл.'!I67+'[1]Баткен. обл.'!I67+'[1]Джалал-Абад. обл.'!I67+'[1]г. Ош'!I67</f>
        <v>0</v>
      </c>
      <c r="J67" s="36">
        <f>'[1] г.Бишкек '!J67+'[1] Чуй. обл. '!J67+'[1] Иссык-Куль. обл. '!J67+'[1]Нарын. обл.'!J67+'[1]Ош. обл.'!J67+'[1]Талас.обл.'!J67+'[1]Баткен. обл.'!J67+'[1]Джалал-Абад. обл.'!J67+'[1]г. Ош'!J67</f>
        <v>0</v>
      </c>
      <c r="K67" s="36">
        <f>'[1] г.Бишкек '!K67+'[1] Чуй. обл. '!K67+'[1] Иссык-Куль. обл. '!K67+'[1]Нарын. обл.'!K67+'[1]Ош. обл.'!K67+'[1]Талас.обл.'!K67+'[1]Баткен. обл.'!K67+'[1]Джалал-Абад. обл.'!K67+'[1]г. Ош'!K67</f>
        <v>0</v>
      </c>
      <c r="L67" s="36">
        <f>'[1] г.Бишкек '!L67+'[1] Чуй. обл. '!L67+'[1] Иссык-Куль. обл. '!L67+'[1]Нарын. обл.'!L67+'[1]Ош. обл.'!L67+'[1]Талас.обл.'!L67+'[1]Баткен. обл.'!L67+'[1]Джалал-Абад. обл.'!L67+'[1]г. Ош'!L67</f>
        <v>0</v>
      </c>
      <c r="M67" s="22" t="e">
        <f>ROUND((K67/I67),0)</f>
        <v>#DIV/0!</v>
      </c>
      <c r="N67" s="22" t="e">
        <f>ROUND((L67/J67),0)</f>
        <v>#DIV/0!</v>
      </c>
    </row>
    <row r="68" spans="1:14" ht="33.75">
      <c r="A68" s="38" t="s">
        <v>118</v>
      </c>
      <c r="B68" s="32" t="s">
        <v>119</v>
      </c>
      <c r="C68" s="33">
        <f>'[1] г.Бишкек '!C68+'[1] Чуй. обл. '!C68+'[1] Иссык-Куль. обл. '!C68+'[1]Нарын. обл.'!C68+'[1]Ош. обл.'!C68+'[1]Талас.обл.'!C68+'[1]Баткен. обл.'!C68+'[1]Джалал-Абад. обл.'!C68+'[1]г. Ош'!C68</f>
        <v>1552</v>
      </c>
      <c r="D68" s="33">
        <f>'[1] г.Бишкек '!D68+'[1] Чуй. обл. '!D68+'[1] Иссык-Куль. обл. '!D68+'[1]Нарын. обл.'!D68+'[1]Ош. обл.'!D68+'[1]Талас.обл.'!D68+'[1]Баткен. обл.'!D68+'[1]Джалал-Абад. обл.'!D68+'[1]г. Ош'!D68</f>
        <v>669</v>
      </c>
      <c r="E68" s="33">
        <f>'[1] г.Бишкек '!E68+'[1] Чуй. обл. '!E68+'[1] Иссык-Куль. обл. '!E68+'[1]Нарын. обл.'!E68+'[1]Ош. обл.'!E68+'[1]Талас.обл.'!E68+'[1]Баткен. обл.'!E68+'[1]Джалал-Абад. обл.'!E68+'[1]г. Ош'!E68</f>
        <v>44426061.450000003</v>
      </c>
      <c r="F68" s="33">
        <f>'[1] г.Бишкек '!F68+'[1] Чуй. обл. '!F68+'[1] Иссык-Куль. обл. '!F68+'[1]Нарын. обл.'!F68+'[1]Ош. обл.'!F68+'[1]Талас.обл.'!F68+'[1]Баткен. обл.'!F68+'[1]Джалал-Абад. обл.'!F68+'[1]г. Ош'!F68</f>
        <v>16776678.130000001</v>
      </c>
      <c r="G68" s="34">
        <f t="shared" si="6"/>
        <v>28625</v>
      </c>
      <c r="H68" s="34">
        <f t="shared" si="6"/>
        <v>25077</v>
      </c>
      <c r="I68" s="33">
        <f>'[1] г.Бишкек '!I68+'[1] Чуй. обл. '!I68+'[1] Иссык-Куль. обл. '!I68+'[1]Нарын. обл.'!I68+'[1]Ош. обл.'!I68+'[1]Талас.обл.'!I68+'[1]Баткен. обл.'!I68+'[1]Джалал-Абад. обл.'!I68+'[1]г. Ош'!I68</f>
        <v>0</v>
      </c>
      <c r="J68" s="33">
        <f>'[1] г.Бишкек '!J68+'[1] Чуй. обл. '!J68+'[1] Иссык-Куль. обл. '!J68+'[1]Нарын. обл.'!J68+'[1]Ош. обл.'!J68+'[1]Талас.обл.'!J68+'[1]Баткен. обл.'!J68+'[1]Джалал-Абад. обл.'!J68+'[1]г. Ош'!J68</f>
        <v>0</v>
      </c>
      <c r="K68" s="33">
        <f>'[1] г.Бишкек '!K68+'[1] Чуй. обл. '!K68+'[1] Иссык-Куль. обл. '!K68+'[1]Нарын. обл.'!K68+'[1]Ош. обл.'!K68+'[1]Талас.обл.'!K68+'[1]Баткен. обл.'!K68+'[1]Джалал-Абад. обл.'!K68+'[1]г. Ош'!K68</f>
        <v>0</v>
      </c>
      <c r="L68" s="33">
        <f>'[1] г.Бишкек '!L68+'[1] Чуй. обл. '!L68+'[1] Иссык-Куль. обл. '!L68+'[1]Нарын. обл.'!L68+'[1]Ош. обл.'!L68+'[1]Талас.обл.'!L68+'[1]Баткен. обл.'!L68+'[1]Джалал-Абад. обл.'!L68+'[1]г. Ош'!L68</f>
        <v>0</v>
      </c>
      <c r="M68" s="34" t="e">
        <f t="shared" si="7"/>
        <v>#DIV/0!</v>
      </c>
      <c r="N68" s="34" t="e">
        <f t="shared" si="7"/>
        <v>#DIV/0!</v>
      </c>
    </row>
    <row r="69" spans="1:14" ht="33.75">
      <c r="A69" s="38" t="s">
        <v>120</v>
      </c>
      <c r="B69" s="20" t="s">
        <v>121</v>
      </c>
      <c r="C69" s="36">
        <f>'[1] г.Бишкек '!C69+'[1] Чуй. обл. '!C69+'[1] Иссык-Куль. обл. '!C69+'[1]Нарын. обл.'!C69+'[1]Ош. обл.'!C69+'[1]Талас.обл.'!C69+'[1]Баткен. обл.'!C69+'[1]Джалал-Абад. обл.'!C69+'[1]г. Ош'!C69</f>
        <v>395046.40000000002</v>
      </c>
      <c r="D69" s="36">
        <f>'[1] г.Бишкек '!D69+'[1] Чуй. обл. '!D69+'[1] Иссык-Куль. обл. '!D69+'[1]Нарын. обл.'!D69+'[1]Ош. обл.'!D69+'[1]Талас.обл.'!D69+'[1]Баткен. обл.'!D69+'[1]Джалал-Абад. обл.'!D69+'[1]г. Ош'!D69</f>
        <v>275559.3</v>
      </c>
      <c r="E69" s="36">
        <f>E13+E15+E17+E19+E21+E23+E25+E27+E29+E31+E33</f>
        <v>2874838675.1180439</v>
      </c>
      <c r="F69" s="36">
        <f>F13+F15+F17+F19+F21+F23+F25+F27+F29+F31+F33</f>
        <v>2031953870.5812299</v>
      </c>
      <c r="G69" s="22">
        <f t="shared" si="6"/>
        <v>7277</v>
      </c>
      <c r="H69" s="22">
        <f t="shared" si="6"/>
        <v>7374</v>
      </c>
      <c r="I69" s="36">
        <f>I13+I15+I17+I19+I21+I23+I25+I27+I29+I31+I33</f>
        <v>30537.199999999997</v>
      </c>
      <c r="J69" s="36">
        <f t="shared" ref="J69:L69" si="8">J13+J15+J17+J19+J21+J23+J25+J27+J29+J31+J33</f>
        <v>17121.657142857144</v>
      </c>
      <c r="K69" s="36">
        <f t="shared" si="8"/>
        <v>127050629.23028572</v>
      </c>
      <c r="L69" s="36">
        <f t="shared" si="8"/>
        <v>68228627.463285714</v>
      </c>
      <c r="M69" s="22">
        <f t="shared" si="7"/>
        <v>4161</v>
      </c>
      <c r="N69" s="22">
        <f t="shared" si="7"/>
        <v>3985</v>
      </c>
    </row>
    <row r="70" spans="1:14" ht="33.75">
      <c r="A70" s="26" t="s">
        <v>122</v>
      </c>
      <c r="B70" s="32" t="s">
        <v>123</v>
      </c>
      <c r="C70" s="46">
        <f>C74+C80</f>
        <v>126684</v>
      </c>
      <c r="D70" s="46">
        <f>D74+D80</f>
        <v>59047</v>
      </c>
      <c r="E70" s="46">
        <f>E74+E80</f>
        <v>817318395.64999998</v>
      </c>
      <c r="F70" s="46">
        <f>F74+F80</f>
        <v>384154348.24199998</v>
      </c>
      <c r="G70" s="34">
        <f t="shared" si="6"/>
        <v>6452</v>
      </c>
      <c r="H70" s="34">
        <f t="shared" si="6"/>
        <v>6506</v>
      </c>
      <c r="I70" s="46">
        <f>I74+I80</f>
        <v>8987</v>
      </c>
      <c r="J70" s="46">
        <f>J74+J80</f>
        <v>3903</v>
      </c>
      <c r="K70" s="46">
        <f>K74+K80</f>
        <v>34153317.289999999</v>
      </c>
      <c r="L70" s="46">
        <f>L74+L80</f>
        <v>14147134.929999998</v>
      </c>
      <c r="M70" s="34">
        <f t="shared" si="7"/>
        <v>3800</v>
      </c>
      <c r="N70" s="34">
        <f t="shared" si="7"/>
        <v>3625</v>
      </c>
    </row>
    <row r="71" spans="1:14" ht="33.75">
      <c r="A71" s="47" t="s">
        <v>124</v>
      </c>
      <c r="B71" s="20" t="s">
        <v>125</v>
      </c>
      <c r="C71" s="21">
        <f t="shared" ref="C71:F73" si="9">C75+C81</f>
        <v>11905</v>
      </c>
      <c r="D71" s="21">
        <f t="shared" si="9"/>
        <v>4870</v>
      </c>
      <c r="E71" s="21">
        <f t="shared" si="9"/>
        <v>103723911.40000001</v>
      </c>
      <c r="F71" s="21">
        <f t="shared" si="9"/>
        <v>42928781.43</v>
      </c>
      <c r="G71" s="22">
        <f t="shared" si="6"/>
        <v>8713</v>
      </c>
      <c r="H71" s="22">
        <f t="shared" si="6"/>
        <v>8815</v>
      </c>
      <c r="I71" s="21">
        <f t="shared" ref="I71:L73" si="10">I75+I81</f>
        <v>813</v>
      </c>
      <c r="J71" s="21">
        <f t="shared" si="10"/>
        <v>266</v>
      </c>
      <c r="K71" s="21">
        <f t="shared" si="10"/>
        <v>5950790.8399999999</v>
      </c>
      <c r="L71" s="21">
        <f t="shared" si="10"/>
        <v>1949802.46</v>
      </c>
      <c r="M71" s="22">
        <f t="shared" si="7"/>
        <v>7320</v>
      </c>
      <c r="N71" s="22">
        <f t="shared" si="7"/>
        <v>7330</v>
      </c>
    </row>
    <row r="72" spans="1:14" ht="23.25">
      <c r="A72" s="48" t="s">
        <v>126</v>
      </c>
      <c r="B72" s="32" t="s">
        <v>127</v>
      </c>
      <c r="C72" s="46">
        <f t="shared" si="9"/>
        <v>93420</v>
      </c>
      <c r="D72" s="46">
        <f t="shared" si="9"/>
        <v>45631</v>
      </c>
      <c r="E72" s="46">
        <f t="shared" si="9"/>
        <v>635880499.09000003</v>
      </c>
      <c r="F72" s="46">
        <f t="shared" si="9"/>
        <v>311422233.28200001</v>
      </c>
      <c r="G72" s="34">
        <f t="shared" si="6"/>
        <v>6807</v>
      </c>
      <c r="H72" s="34">
        <f t="shared" si="6"/>
        <v>6825</v>
      </c>
      <c r="I72" s="46">
        <f t="shared" si="10"/>
        <v>6395</v>
      </c>
      <c r="J72" s="46">
        <f t="shared" si="10"/>
        <v>2806</v>
      </c>
      <c r="K72" s="46">
        <f t="shared" si="10"/>
        <v>24585062.870000001</v>
      </c>
      <c r="L72" s="46">
        <f t="shared" si="10"/>
        <v>10541129.799999999</v>
      </c>
      <c r="M72" s="34">
        <f t="shared" si="7"/>
        <v>3844</v>
      </c>
      <c r="N72" s="34">
        <f t="shared" si="7"/>
        <v>3757</v>
      </c>
    </row>
    <row r="73" spans="1:14" ht="23.25">
      <c r="A73" s="48" t="s">
        <v>128</v>
      </c>
      <c r="B73" s="32" t="s">
        <v>129</v>
      </c>
      <c r="C73" s="46">
        <f t="shared" si="9"/>
        <v>21359</v>
      </c>
      <c r="D73" s="46">
        <f t="shared" si="9"/>
        <v>8546</v>
      </c>
      <c r="E73" s="46">
        <f t="shared" si="9"/>
        <v>77713985.159999996</v>
      </c>
      <c r="F73" s="46">
        <f t="shared" si="9"/>
        <v>29803333.530000001</v>
      </c>
      <c r="G73" s="34">
        <f t="shared" si="6"/>
        <v>3638</v>
      </c>
      <c r="H73" s="34">
        <f t="shared" si="6"/>
        <v>3487</v>
      </c>
      <c r="I73" s="46">
        <f t="shared" si="10"/>
        <v>1779</v>
      </c>
      <c r="J73" s="46">
        <f t="shared" si="10"/>
        <v>831</v>
      </c>
      <c r="K73" s="46">
        <f t="shared" si="10"/>
        <v>3617463.58</v>
      </c>
      <c r="L73" s="46">
        <f t="shared" si="10"/>
        <v>1656202.67</v>
      </c>
      <c r="M73" s="34">
        <f t="shared" si="7"/>
        <v>2033</v>
      </c>
      <c r="N73" s="34">
        <f t="shared" si="7"/>
        <v>1993</v>
      </c>
    </row>
    <row r="74" spans="1:14" ht="67.5">
      <c r="A74" s="38" t="s">
        <v>130</v>
      </c>
      <c r="B74" s="20" t="s">
        <v>131</v>
      </c>
      <c r="C74" s="21">
        <f>C75+C76+C77</f>
        <v>533</v>
      </c>
      <c r="D74" s="21">
        <f>D75+D76+D77</f>
        <v>71</v>
      </c>
      <c r="E74" s="21">
        <f>E75+E76+E77</f>
        <v>3967196.55</v>
      </c>
      <c r="F74" s="21">
        <f>F75+F76+F77</f>
        <v>545156.78</v>
      </c>
      <c r="G74" s="22">
        <f t="shared" si="6"/>
        <v>7443</v>
      </c>
      <c r="H74" s="22">
        <f t="shared" si="6"/>
        <v>7678</v>
      </c>
      <c r="I74" s="21">
        <f>I75+I76+I77</f>
        <v>6</v>
      </c>
      <c r="J74" s="21">
        <f>J75+J76+J77</f>
        <v>0</v>
      </c>
      <c r="K74" s="21">
        <f>K75+K76+K77</f>
        <v>27546</v>
      </c>
      <c r="L74" s="21">
        <f>L75+L76+L77</f>
        <v>0</v>
      </c>
      <c r="M74" s="22">
        <f t="shared" si="7"/>
        <v>4591</v>
      </c>
      <c r="N74" s="22" t="e">
        <f t="shared" si="7"/>
        <v>#DIV/0!</v>
      </c>
    </row>
    <row r="75" spans="1:14">
      <c r="A75" s="49" t="s">
        <v>132</v>
      </c>
      <c r="B75" s="32" t="s">
        <v>133</v>
      </c>
      <c r="C75" s="33">
        <f>'[1] г.Бишкек '!C75+'[1] Чуй. обл. '!C75+'[1] Иссык-Куль. обл. '!C75+'[1]Нарын. обл.'!C75+'[1]Ош. обл.'!C75+'[1]Талас.обл.'!C75+'[1]Баткен. обл.'!C75+'[1]Джалал-Абад. обл.'!C75+'[1]г. Ош'!C75</f>
        <v>29</v>
      </c>
      <c r="D75" s="33">
        <f>'[1] г.Бишкек '!D75+'[1] Чуй. обл. '!D75+'[1] Иссык-Куль. обл. '!D75+'[1]Нарын. обл.'!D75+'[1]Ош. обл.'!D75+'[1]Талас.обл.'!D75+'[1]Баткен. обл.'!D75+'[1]Джалал-Абад. обл.'!D75+'[1]г. Ош'!D75</f>
        <v>5</v>
      </c>
      <c r="E75" s="33">
        <f>'[1] г.Бишкек '!E75+'[1] Чуй. обл. '!E75+'[1] Иссык-Куль. обл. '!E75+'[1]Нарын. обл.'!E75+'[1]Ош. обл.'!E75+'[1]Талас.обл.'!E75+'[1]Баткен. обл.'!E75+'[1]Джалал-Абад. обл.'!E75+'[1]г. Ош'!E75</f>
        <v>291460.11</v>
      </c>
      <c r="F75" s="33">
        <f>'[1] г.Бишкек '!F75+'[1] Чуй. обл. '!F75+'[1] Иссык-Куль. обл. '!F75+'[1]Нарын. обл.'!F75+'[1]Ош. обл.'!F75+'[1]Талас.обл.'!F75+'[1]Баткен. обл.'!F75+'[1]Джалал-Абад. обл.'!F75+'[1]г. Ош'!F75</f>
        <v>46308</v>
      </c>
      <c r="G75" s="34">
        <f t="shared" si="6"/>
        <v>10050</v>
      </c>
      <c r="H75" s="34">
        <f t="shared" si="6"/>
        <v>9262</v>
      </c>
      <c r="I75" s="33">
        <f>'[1] г.Бишкек '!I75+'[1] Чуй. обл. '!I75+'[1] Иссык-Куль. обл. '!I75+'[1]Нарын. обл.'!I75+'[1]Ош. обл.'!I75+'[1]Талас.обл.'!I75+'[1]Баткен. обл.'!I75+'[1]Джалал-Абад. обл.'!I75+'[1]г. Ош'!I75</f>
        <v>0</v>
      </c>
      <c r="J75" s="33">
        <f>'[1] г.Бишкек '!J75+'[1] Чуй. обл. '!J75+'[1] Иссык-Куль. обл. '!J75+'[1]Нарын. обл.'!J75+'[1]Ош. обл.'!J75+'[1]Талас.обл.'!J75+'[1]Баткен. обл.'!J75+'[1]Джалал-Абад. обл.'!J75+'[1]г. Ош'!J75</f>
        <v>0</v>
      </c>
      <c r="K75" s="33">
        <f>'[1] г.Бишкек '!K75+'[1] Чуй. обл. '!K75+'[1] Иссык-Куль. обл. '!K75+'[1]Нарын. обл.'!K75+'[1]Ош. обл.'!K75+'[1]Талас.обл.'!K75+'[1]Баткен. обл.'!K75+'[1]Джалал-Абад. обл.'!K75+'[1]г. Ош'!K75</f>
        <v>0</v>
      </c>
      <c r="L75" s="33">
        <f>'[1] г.Бишкек '!L75+'[1] Чуй. обл. '!L75+'[1] Иссык-Куль. обл. '!L75+'[1]Нарын. обл.'!L75+'[1]Ош. обл.'!L75+'[1]Талас.обл.'!L75+'[1]Баткен. обл.'!L75+'[1]Джалал-Абад. обл.'!L75+'[1]г. Ош'!L75</f>
        <v>0</v>
      </c>
      <c r="M75" s="34" t="e">
        <f t="shared" si="7"/>
        <v>#DIV/0!</v>
      </c>
      <c r="N75" s="34" t="e">
        <f t="shared" si="7"/>
        <v>#DIV/0!</v>
      </c>
    </row>
    <row r="76" spans="1:14">
      <c r="A76" s="49" t="s">
        <v>134</v>
      </c>
      <c r="B76" s="32" t="s">
        <v>135</v>
      </c>
      <c r="C76" s="33">
        <f>'[1] г.Бишкек '!C76+'[1] Чуй. обл. '!C76+'[1] Иссык-Куль. обл. '!C76+'[1]Нарын. обл.'!C76+'[1]Ош. обл.'!C76+'[1]Талас.обл.'!C76+'[1]Баткен. обл.'!C76+'[1]Джалал-Абад. обл.'!C76+'[1]г. Ош'!C76</f>
        <v>244</v>
      </c>
      <c r="D76" s="33">
        <f>'[1] г.Бишкек '!D76+'[1] Чуй. обл. '!D76+'[1] Иссык-Куль. обл. '!D76+'[1]Нарын. обл.'!D76+'[1]Ош. обл.'!D76+'[1]Талас.обл.'!D76+'[1]Баткен. обл.'!D76+'[1]Джалал-Абад. обл.'!D76+'[1]г. Ош'!D76</f>
        <v>40</v>
      </c>
      <c r="E76" s="33">
        <f>'[1] г.Бишкек '!E76+'[1] Чуй. обл. '!E76+'[1] Иссык-Куль. обл. '!E76+'[1]Нарын. обл.'!E76+'[1]Ош. обл.'!E76+'[1]Талас.обл.'!E76+'[1]Баткен. обл.'!E76+'[1]Джалал-Абад. обл.'!E76+'[1]г. Ош'!E76</f>
        <v>2267176.4299999997</v>
      </c>
      <c r="F76" s="33">
        <f>'[1] г.Бишкек '!F76+'[1] Чуй. обл. '!F76+'[1] Иссык-Куль. обл. '!F76+'[1]Нарын. обл.'!F76+'[1]Ош. обл.'!F76+'[1]Талас.обл.'!F76+'[1]Баткен. обл.'!F76+'[1]Джалал-Абад. обл.'!F76+'[1]г. Ош'!F76</f>
        <v>372436</v>
      </c>
      <c r="G76" s="34">
        <f t="shared" si="6"/>
        <v>9292</v>
      </c>
      <c r="H76" s="34">
        <f t="shared" si="6"/>
        <v>9311</v>
      </c>
      <c r="I76" s="33">
        <f>'[1] г.Бишкек '!I76+'[1] Чуй. обл. '!I76+'[1] Иссык-Куль. обл. '!I76+'[1]Нарын. обл.'!I76+'[1]Ош. обл.'!I76+'[1]Талас.обл.'!I76+'[1]Баткен. обл.'!I76+'[1]Джалал-Абад. обл.'!I76+'[1]г. Ош'!I76</f>
        <v>4</v>
      </c>
      <c r="J76" s="33">
        <f>'[1] г.Бишкек '!J76+'[1] Чуй. обл. '!J76+'[1] Иссык-Куль. обл. '!J76+'[1]Нарын. обл.'!J76+'[1]Ош. обл.'!J76+'[1]Талас.обл.'!J76+'[1]Баткен. обл.'!J76+'[1]Джалал-Абад. обл.'!J76+'[1]г. Ош'!J76</f>
        <v>0</v>
      </c>
      <c r="K76" s="33">
        <f>'[1] г.Бишкек '!K76+'[1] Чуй. обл. '!K76+'[1] Иссык-Куль. обл. '!K76+'[1]Нарын. обл.'!K76+'[1]Ош. обл.'!K76+'[1]Талас.обл.'!K76+'[1]Баткен. обл.'!K76+'[1]Джалал-Абад. обл.'!K76+'[1]г. Ош'!K76</f>
        <v>19432</v>
      </c>
      <c r="L76" s="33">
        <f>'[1] г.Бишкек '!L76+'[1] Чуй. обл. '!L76+'[1] Иссык-Куль. обл. '!L76+'[1]Нарын. обл.'!L76+'[1]Ош. обл.'!L76+'[1]Талас.обл.'!L76+'[1]Баткен. обл.'!L76+'[1]Джалал-Абад. обл.'!L76+'[1]г. Ош'!L76</f>
        <v>0</v>
      </c>
      <c r="M76" s="34">
        <f t="shared" si="7"/>
        <v>4858</v>
      </c>
      <c r="N76" s="34" t="e">
        <f t="shared" si="7"/>
        <v>#DIV/0!</v>
      </c>
    </row>
    <row r="77" spans="1:14">
      <c r="A77" s="49" t="s">
        <v>136</v>
      </c>
      <c r="B77" s="32" t="s">
        <v>137</v>
      </c>
      <c r="C77" s="33">
        <f>'[1] г.Бишкек '!C77+'[1] Чуй. обл. '!C77+'[1] Иссык-Куль. обл. '!C77+'[1]Нарын. обл.'!C77+'[1]Ош. обл.'!C77+'[1]Талас.обл.'!C77+'[1]Баткен. обл.'!C77+'[1]Джалал-Абад. обл.'!C77+'[1]г. Ош'!C77</f>
        <v>260</v>
      </c>
      <c r="D77" s="33">
        <f>'[1] г.Бишкек '!D77+'[1] Чуй. обл. '!D77+'[1] Иссык-Куль. обл. '!D77+'[1]Нарын. обл.'!D77+'[1]Ош. обл.'!D77+'[1]Талас.обл.'!D77+'[1]Баткен. обл.'!D77+'[1]Джалал-Абад. обл.'!D77+'[1]г. Ош'!D77</f>
        <v>26</v>
      </c>
      <c r="E77" s="33">
        <f>'[1] г.Бишкек '!E77+'[1] Чуй. обл. '!E77+'[1] Иссык-Куль. обл. '!E77+'[1]Нарын. обл.'!E77+'[1]Ош. обл.'!E77+'[1]Талас.обл.'!E77+'[1]Баткен. обл.'!E77+'[1]Джалал-Абад. обл.'!E77+'[1]г. Ош'!E77</f>
        <v>1408560.01</v>
      </c>
      <c r="F77" s="33">
        <f>'[1] г.Бишкек '!F77+'[1] Чуй. обл. '!F77+'[1] Иссык-Куль. обл. '!F77+'[1]Нарын. обл.'!F77+'[1]Ош. обл.'!F77+'[1]Талас.обл.'!F77+'[1]Баткен. обл.'!F77+'[1]Джалал-Абад. обл.'!F77+'[1]г. Ош'!F77</f>
        <v>126412.78</v>
      </c>
      <c r="G77" s="34">
        <f t="shared" si="6"/>
        <v>5418</v>
      </c>
      <c r="H77" s="34">
        <f t="shared" si="6"/>
        <v>4862</v>
      </c>
      <c r="I77" s="33">
        <f>'[1] г.Бишкек '!I77+'[1] Чуй. обл. '!I77+'[1] Иссык-Куль. обл. '!I77+'[1]Нарын. обл.'!I77+'[1]Ош. обл.'!I77+'[1]Талас.обл.'!I77+'[1]Баткен. обл.'!I77+'[1]Джалал-Абад. обл.'!I77+'[1]г. Ош'!I77</f>
        <v>2</v>
      </c>
      <c r="J77" s="33">
        <f>'[1] г.Бишкек '!J77+'[1] Чуй. обл. '!J77+'[1] Иссык-Куль. обл. '!J77+'[1]Нарын. обл.'!J77+'[1]Ош. обл.'!J77+'[1]Талас.обл.'!J77+'[1]Баткен. обл.'!J77+'[1]Джалал-Абад. обл.'!J77+'[1]г. Ош'!J77</f>
        <v>0</v>
      </c>
      <c r="K77" s="33">
        <f>'[1] г.Бишкек '!K77+'[1] Чуй. обл. '!K77+'[1] Иссык-Куль. обл. '!K77+'[1]Нарын. обл.'!K77+'[1]Ош. обл.'!K77+'[1]Талас.обл.'!K77+'[1]Баткен. обл.'!K77+'[1]Джалал-Абад. обл.'!K77+'[1]г. Ош'!K77</f>
        <v>8114</v>
      </c>
      <c r="L77" s="33">
        <f>'[1] г.Бишкек '!L77+'[1] Чуй. обл. '!L77+'[1] Иссык-Куль. обл. '!L77+'[1]Нарын. обл.'!L77+'[1]Ош. обл.'!L77+'[1]Талас.обл.'!L77+'[1]Баткен. обл.'!L77+'[1]Джалал-Абад. обл.'!L77+'[1]г. Ош'!L77</f>
        <v>0</v>
      </c>
      <c r="M77" s="34">
        <f>ROUND((K77/I77),0)</f>
        <v>4057</v>
      </c>
      <c r="N77" s="34" t="e">
        <f>ROUND((L77/J77),0)</f>
        <v>#DIV/0!</v>
      </c>
    </row>
    <row r="78" spans="1:14">
      <c r="A78" s="27" t="s">
        <v>138</v>
      </c>
      <c r="B78" s="41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1"/>
    </row>
    <row r="79" spans="1:14" ht="33.75">
      <c r="A79" s="18" t="s">
        <v>139</v>
      </c>
      <c r="B79" s="20" t="s">
        <v>140</v>
      </c>
      <c r="C79" s="36">
        <f>'[1] г.Бишкек '!C79+'[1] Чуй. обл. '!C79+'[1] Иссык-Куль. обл. '!C79+'[1]Нарын. обл.'!C79+'[1]Ош. обл.'!C79+'[1]Талас.обл.'!C79+'[1]Баткен. обл.'!C79+'[1]Джалал-Абад. обл.'!C79+'[1]г. Ош'!C79</f>
        <v>155</v>
      </c>
      <c r="D79" s="36">
        <f>'[1] г.Бишкек '!D79+'[1] Чуй. обл. '!D79+'[1] Иссык-Куль. обл. '!D79+'[1]Нарын. обл.'!D79+'[1]Ош. обл.'!D79+'[1]Талас.обл.'!D79+'[1]Баткен. обл.'!D79+'[1]Джалал-Абад. обл.'!D79+'[1]г. Ош'!D79</f>
        <v>1</v>
      </c>
      <c r="E79" s="36">
        <f>'[1] г.Бишкек '!E79+'[1] Чуй. обл. '!E79+'[1] Иссык-Куль. обл. '!E79+'[1]Нарын. обл.'!E79+'[1]Ош. обл.'!E79+'[1]Талас.обл.'!E79+'[1]Баткен. обл.'!E79+'[1]Джалал-Абад. обл.'!E79+'[1]г. Ош'!E79</f>
        <v>1327572</v>
      </c>
      <c r="F79" s="36">
        <f>'[1] г.Бишкек '!F79+'[1] Чуй. обл. '!F79+'[1] Иссык-Куль. обл. '!F79+'[1]Нарын. обл.'!F79+'[1]Ош. обл.'!F79+'[1]Талас.обл.'!F79+'[1]Баткен. обл.'!F79+'[1]Джалал-Абад. обл.'!F79+'[1]г. Ош'!F79</f>
        <v>12316</v>
      </c>
      <c r="G79" s="22">
        <f t="shared" ref="G79:H91" si="11">ROUND((E79/C79),0)</f>
        <v>8565</v>
      </c>
      <c r="H79" s="22">
        <f t="shared" si="11"/>
        <v>12316</v>
      </c>
      <c r="I79" s="36">
        <f>'[1] г.Бишкек '!I79+'[1] Чуй. обл. '!I79+'[1] Иссык-Куль. обл. '!I79+'[1]Нарын. обл.'!I79+'[1]Ош. обл.'!I79+'[1]Талас.обл.'!I79+'[1]Баткен. обл.'!I79+'[1]Джалал-Абад. обл.'!I79+'[1]г. Ош'!I79</f>
        <v>2</v>
      </c>
      <c r="J79" s="36">
        <f>'[1] г.Бишкек '!J79+'[1] Чуй. обл. '!J79+'[1] Иссык-Куль. обл. '!J79+'[1]Нарын. обл.'!J79+'[1]Ош. обл.'!J79+'[1]Талас.обл.'!J79+'[1]Баткен. обл.'!J79+'[1]Джалал-Абад. обл.'!J79+'[1]г. Ош'!J79</f>
        <v>0</v>
      </c>
      <c r="K79" s="36">
        <f>'[1] г.Бишкек '!K79+'[1] Чуй. обл. '!K79+'[1] Иссык-Куль. обл. '!K79+'[1]Нарын. обл.'!K79+'[1]Ош. обл.'!K79+'[1]Талас.обл.'!K79+'[1]Баткен. обл.'!K79+'[1]Джалал-Абад. обл.'!K79+'[1]г. Ош'!K79</f>
        <v>12650</v>
      </c>
      <c r="L79" s="36">
        <f>'[1] г.Бишкек '!L79+'[1] Чуй. обл. '!L79+'[1] Иссык-Куль. обл. '!L79+'[1]Нарын. обл.'!L79+'[1]Ош. обл.'!L79+'[1]Талас.обл.'!L79+'[1]Баткен. обл.'!L79+'[1]Джалал-Абад. обл.'!L79+'[1]г. Ош'!L79</f>
        <v>0</v>
      </c>
      <c r="M79" s="22">
        <f t="shared" ref="M79:N91" si="12">ROUND((K79/I79),0)</f>
        <v>6325</v>
      </c>
      <c r="N79" s="22" t="e">
        <f t="shared" si="12"/>
        <v>#DIV/0!</v>
      </c>
    </row>
    <row r="80" spans="1:14" ht="45">
      <c r="A80" s="38" t="s">
        <v>141</v>
      </c>
      <c r="B80" s="17">
        <v>35</v>
      </c>
      <c r="C80" s="22">
        <f>C81+C82+C83</f>
        <v>126151</v>
      </c>
      <c r="D80" s="22">
        <f>D81+D82+D83</f>
        <v>58976</v>
      </c>
      <c r="E80" s="21">
        <f>E81+E82+E83</f>
        <v>813351199.10000002</v>
      </c>
      <c r="F80" s="21">
        <f>F81+F82+F83</f>
        <v>383609191.46200001</v>
      </c>
      <c r="G80" s="22">
        <f t="shared" si="11"/>
        <v>6447</v>
      </c>
      <c r="H80" s="22">
        <f t="shared" si="11"/>
        <v>6504</v>
      </c>
      <c r="I80" s="22">
        <f>I81+I82+I83</f>
        <v>8981</v>
      </c>
      <c r="J80" s="22">
        <f>J81+J82+J83</f>
        <v>3903</v>
      </c>
      <c r="K80" s="21">
        <f>K81+K82+K83</f>
        <v>34125771.289999999</v>
      </c>
      <c r="L80" s="21">
        <f>L81+L82+L83</f>
        <v>14147134.929999998</v>
      </c>
      <c r="M80" s="22">
        <f t="shared" si="12"/>
        <v>3800</v>
      </c>
      <c r="N80" s="22">
        <f t="shared" si="12"/>
        <v>3625</v>
      </c>
    </row>
    <row r="81" spans="1:14">
      <c r="A81" s="49" t="s">
        <v>132</v>
      </c>
      <c r="B81" s="32" t="s">
        <v>142</v>
      </c>
      <c r="C81" s="33">
        <f>'[1] г.Бишкек '!C81+'[1] Чуй. обл. '!C81+'[1] Иссык-Куль. обл. '!C81+'[1]Нарын. обл.'!C81+'[1]Ош. обл.'!C81+'[1]Талас.обл.'!C81+'[1]Баткен. обл.'!C81+'[1]Джалал-Абад. обл.'!C81+'[1]г. Ош'!C81</f>
        <v>11876</v>
      </c>
      <c r="D81" s="33">
        <f>'[1] г.Бишкек '!D81+'[1] Чуй. обл. '!D81+'[1] Иссык-Куль. обл. '!D81+'[1]Нарын. обл.'!D81+'[1]Ош. обл.'!D81+'[1]Талас.обл.'!D81+'[1]Баткен. обл.'!D81+'[1]Джалал-Абад. обл.'!D81+'[1]г. Ош'!D81</f>
        <v>4865</v>
      </c>
      <c r="E81" s="33">
        <f>'[1] г.Бишкек '!E81+'[1] Чуй. обл. '!E81+'[1] Иссык-Куль. обл. '!E81+'[1]Нарын. обл.'!E81+'[1]Ош. обл.'!E81+'[1]Талас.обл.'!E81+'[1]Баткен. обл.'!E81+'[1]Джалал-Абад. обл.'!E81+'[1]г. Ош'!E81</f>
        <v>103432451.29000001</v>
      </c>
      <c r="F81" s="33">
        <f>'[1] г.Бишкек '!F81+'[1] Чуй. обл. '!F81+'[1] Иссык-Куль. обл. '!F81+'[1]Нарын. обл.'!F81+'[1]Ош. обл.'!F81+'[1]Талас.обл.'!F81+'[1]Баткен. обл.'!F81+'[1]Джалал-Абад. обл.'!F81+'[1]г. Ош'!F81</f>
        <v>42882473.43</v>
      </c>
      <c r="G81" s="34">
        <f t="shared" si="11"/>
        <v>8709</v>
      </c>
      <c r="H81" s="34">
        <f t="shared" si="11"/>
        <v>8814</v>
      </c>
      <c r="I81" s="33">
        <f>'[1] г.Бишкек '!I81+'[1] Чуй. обл. '!I81+'[1] Иссык-Куль. обл. '!I81+'[1]Нарын. обл.'!I81+'[1]Ош. обл.'!I81+'[1]Талас.обл.'!I81+'[1]Баткен. обл.'!I81+'[1]Джалал-Абад. обл.'!I81+'[1]г. Ош'!I81</f>
        <v>813</v>
      </c>
      <c r="J81" s="33">
        <f>'[1] г.Бишкек '!J81+'[1] Чуй. обл. '!J81+'[1] Иссык-Куль. обл. '!J81+'[1]Нарын. обл.'!J81+'[1]Ош. обл.'!J81+'[1]Талас.обл.'!J81+'[1]Баткен. обл.'!J81+'[1]Джалал-Абад. обл.'!J81+'[1]г. Ош'!J81</f>
        <v>266</v>
      </c>
      <c r="K81" s="33">
        <f>'[1] г.Бишкек '!K81+'[1] Чуй. обл. '!K81+'[1] Иссык-Куль. обл. '!K81+'[1]Нарын. обл.'!K81+'[1]Ош. обл.'!K81+'[1]Талас.обл.'!K81+'[1]Баткен. обл.'!K81+'[1]Джалал-Абад. обл.'!K81+'[1]г. Ош'!K81</f>
        <v>5950790.8399999999</v>
      </c>
      <c r="L81" s="33">
        <f>'[1] г.Бишкек '!L81+'[1] Чуй. обл. '!L81+'[1] Иссык-Куль. обл. '!L81+'[1]Нарын. обл.'!L81+'[1]Ош. обл.'!L81+'[1]Талас.обл.'!L81+'[1]Баткен. обл.'!L81+'[1]Джалал-Абад. обл.'!L81+'[1]г. Ош'!L81</f>
        <v>1949802.46</v>
      </c>
      <c r="M81" s="34">
        <f t="shared" si="12"/>
        <v>7320</v>
      </c>
      <c r="N81" s="34">
        <f t="shared" si="12"/>
        <v>7330</v>
      </c>
    </row>
    <row r="82" spans="1:14">
      <c r="A82" s="49" t="s">
        <v>134</v>
      </c>
      <c r="B82" s="32" t="s">
        <v>143</v>
      </c>
      <c r="C82" s="33">
        <f>'[1] г.Бишкек '!C82+'[1] Чуй. обл. '!C82+'[1] Иссык-Куль. обл. '!C82+'[1]Нарын. обл.'!C82+'[1]Ош. обл.'!C82+'[1]Талас.обл.'!C82+'[1]Баткен. обл.'!C82+'[1]Джалал-Абад. обл.'!C82+'[1]г. Ош'!C82</f>
        <v>93176</v>
      </c>
      <c r="D82" s="33">
        <f>'[1] г.Бишкек '!D82+'[1] Чуй. обл. '!D82+'[1] Иссык-Куль. обл. '!D82+'[1]Нарын. обл.'!D82+'[1]Ош. обл.'!D82+'[1]Талас.обл.'!D82+'[1]Баткен. обл.'!D82+'[1]Джалал-Абад. обл.'!D82+'[1]г. Ош'!D82</f>
        <v>45591</v>
      </c>
      <c r="E82" s="33">
        <f>'[1] г.Бишкек '!E82+'[1] Чуй. обл. '!E82+'[1] Иссык-Куль. обл. '!E82+'[1]Нарын. обл.'!E82+'[1]Ош. обл.'!E82+'[1]Талас.обл.'!E82+'[1]Баткен. обл.'!E82+'[1]Джалал-Абад. обл.'!E82+'[1]г. Ош'!E82</f>
        <v>633613322.66000009</v>
      </c>
      <c r="F82" s="33">
        <f>'[1] г.Бишкек '!F82+'[1] Чуй. обл. '!F82+'[1] Иссык-Куль. обл. '!F82+'[1]Нарын. обл.'!F82+'[1]Ош. обл.'!F82+'[1]Талас.обл.'!F82+'[1]Баткен. обл.'!F82+'[1]Джалал-Абад. обл.'!F82+'[1]г. Ош'!F82</f>
        <v>311049797.28200001</v>
      </c>
      <c r="G82" s="34">
        <f t="shared" si="11"/>
        <v>6800</v>
      </c>
      <c r="H82" s="34">
        <f t="shared" si="11"/>
        <v>6823</v>
      </c>
      <c r="I82" s="33">
        <f>'[1] г.Бишкек '!I82+'[1] Чуй. обл. '!I82+'[1] Иссык-Куль. обл. '!I82+'[1]Нарын. обл.'!I82+'[1]Ош. обл.'!I82+'[1]Талас.обл.'!I82+'[1]Баткен. обл.'!I82+'[1]Джалал-Абад. обл.'!I82+'[1]г. Ош'!I82</f>
        <v>6391</v>
      </c>
      <c r="J82" s="33">
        <f>'[1] г.Бишкек '!J82+'[1] Чуй. обл. '!J82+'[1] Иссык-Куль. обл. '!J82+'[1]Нарын. обл.'!J82+'[1]Ош. обл.'!J82+'[1]Талас.обл.'!J82+'[1]Баткен. обл.'!J82+'[1]Джалал-Абад. обл.'!J82+'[1]г. Ош'!J82</f>
        <v>2806</v>
      </c>
      <c r="K82" s="33">
        <f>'[1] г.Бишкек '!K82+'[1] Чуй. обл. '!K82+'[1] Иссык-Куль. обл. '!K82+'[1]Нарын. обл.'!K82+'[1]Ош. обл.'!K82+'[1]Талас.обл.'!K82+'[1]Баткен. обл.'!K82+'[1]Джалал-Абад. обл.'!K82+'[1]г. Ош'!K82</f>
        <v>24565630.870000001</v>
      </c>
      <c r="L82" s="33">
        <f>'[1] г.Бишкек '!L82+'[1] Чуй. обл. '!L82+'[1] Иссык-Куль. обл. '!L82+'[1]Нарын. обл.'!L82+'[1]Ош. обл.'!L82+'[1]Талас.обл.'!L82+'[1]Баткен. обл.'!L82+'[1]Джалал-Абад. обл.'!L82+'[1]г. Ош'!L82</f>
        <v>10541129.799999999</v>
      </c>
      <c r="M82" s="34">
        <f t="shared" si="12"/>
        <v>3844</v>
      </c>
      <c r="N82" s="34">
        <f t="shared" si="12"/>
        <v>3757</v>
      </c>
    </row>
    <row r="83" spans="1:14">
      <c r="A83" s="49" t="s">
        <v>136</v>
      </c>
      <c r="B83" s="32" t="s">
        <v>144</v>
      </c>
      <c r="C83" s="33">
        <f>'[1] г.Бишкек '!C83+'[1] Чуй. обл. '!C83+'[1] Иссык-Куль. обл. '!C83+'[1]Нарын. обл.'!C83+'[1]Ош. обл.'!C83+'[1]Талас.обл.'!C83+'[1]Баткен. обл.'!C83+'[1]Джалал-Абад. обл.'!C83+'[1]г. Ош'!C83</f>
        <v>21099</v>
      </c>
      <c r="D83" s="33">
        <f>'[1] г.Бишкек '!D83+'[1] Чуй. обл. '!D83+'[1] Иссык-Куль. обл. '!D83+'[1]Нарын. обл.'!D83+'[1]Ош. обл.'!D83+'[1]Талас.обл.'!D83+'[1]Баткен. обл.'!D83+'[1]Джалал-Абад. обл.'!D83+'[1]г. Ош'!D83</f>
        <v>8520</v>
      </c>
      <c r="E83" s="33">
        <f>'[1] г.Бишкек '!E83+'[1] Чуй. обл. '!E83+'[1] Иссык-Куль. обл. '!E83+'[1]Нарын. обл.'!E83+'[1]Ош. обл.'!E83+'[1]Талас.обл.'!E83+'[1]Баткен. обл.'!E83+'[1]Джалал-Абад. обл.'!E83+'[1]г. Ош'!E83</f>
        <v>76305425.149999991</v>
      </c>
      <c r="F83" s="33">
        <f>'[1] г.Бишкек '!F83+'[1] Чуй. обл. '!F83+'[1] Иссык-Куль. обл. '!F83+'[1]Нарын. обл.'!F83+'[1]Ош. обл.'!F83+'[1]Талас.обл.'!F83+'[1]Баткен. обл.'!F83+'[1]Джалал-Абад. обл.'!F83+'[1]г. Ош'!F83</f>
        <v>29676920.75</v>
      </c>
      <c r="G83" s="34">
        <f t="shared" si="11"/>
        <v>3617</v>
      </c>
      <c r="H83" s="34">
        <f t="shared" si="11"/>
        <v>3483</v>
      </c>
      <c r="I83" s="33">
        <f>'[1] г.Бишкек '!I83+'[1] Чуй. обл. '!I83+'[1] Иссык-Куль. обл. '!I83+'[1]Нарын. обл.'!I83+'[1]Ош. обл.'!I83+'[1]Талас.обл.'!I83+'[1]Баткен. обл.'!I83+'[1]Джалал-Абад. обл.'!I83+'[1]г. Ош'!I83</f>
        <v>1777</v>
      </c>
      <c r="J83" s="33">
        <f>'[1] г.Бишкек '!J83+'[1] Чуй. обл. '!J83+'[1] Иссык-Куль. обл. '!J83+'[1]Нарын. обл.'!J83+'[1]Ош. обл.'!J83+'[1]Талас.обл.'!J83+'[1]Баткен. обл.'!J83+'[1]Джалал-Абад. обл.'!J83+'[1]г. Ош'!J83</f>
        <v>831</v>
      </c>
      <c r="K83" s="33">
        <f>'[1] г.Бишкек '!K83+'[1] Чуй. обл. '!K83+'[1] Иссык-Куль. обл. '!K83+'[1]Нарын. обл.'!K83+'[1]Ош. обл.'!K83+'[1]Талас.обл.'!K83+'[1]Баткен. обл.'!K83+'[1]Джалал-Абад. обл.'!K83+'[1]г. Ош'!K83</f>
        <v>3609349.58</v>
      </c>
      <c r="L83" s="33">
        <f>'[1] г.Бишкек '!L83+'[1] Чуй. обл. '!L83+'[1] Иссык-Куль. обл. '!L83+'[1]Нарын. обл.'!L83+'[1]Ош. обл.'!L83+'[1]Талас.обл.'!L83+'[1]Баткен. обл.'!L83+'[1]Джалал-Абад. обл.'!L83+'[1]г. Ош'!L83</f>
        <v>1656202.67</v>
      </c>
      <c r="M83" s="34">
        <f t="shared" si="12"/>
        <v>2031</v>
      </c>
      <c r="N83" s="34">
        <f t="shared" si="12"/>
        <v>1993</v>
      </c>
    </row>
    <row r="84" spans="1:14" ht="22.5">
      <c r="A84" s="26" t="s">
        <v>145</v>
      </c>
      <c r="B84" s="16">
        <v>36</v>
      </c>
      <c r="C84" s="33">
        <f>'[1] г.Бишкек '!C84+'[1] Чуй. обл. '!C84+'[1] Иссык-Куль. обл. '!C84+'[1]Нарын. обл.'!C84+'[1]Ош. обл.'!C84+'[1]Талас.обл.'!C84+'[1]Баткен. обл.'!C84+'[1]Джалал-Абад. обл.'!C84+'[1]г. Ош'!C84</f>
        <v>89981.1</v>
      </c>
      <c r="D84" s="33">
        <f>'[1] г.Бишкек '!D84+'[1] Чуй. обл. '!D84+'[1] Иссык-Куль. обл. '!D84+'[1]Нарын. обл.'!D84+'[1]Ош. обл.'!D84+'[1]Талас.обл.'!D84+'[1]Баткен. обл.'!D84+'[1]Джалал-Абад. обл.'!D84+'[1]г. Ош'!D84</f>
        <v>40010.300000000003</v>
      </c>
      <c r="E84" s="33">
        <f>'[1] г.Бишкек '!E84+'[1] Чуй. обл. '!E84+'[1] Иссык-Куль. обл. '!E84+'[1]Нарын. обл.'!E84+'[1]Ош. обл.'!E84+'[1]Талас.обл.'!E84+'[1]Баткен. обл.'!E84+'[1]Джалал-Абад. обл.'!E84+'[1]г. Ош'!E84</f>
        <v>549797748.39999998</v>
      </c>
      <c r="F84" s="33">
        <f>'[1] г.Бишкек '!F84+'[1] Чуй. обл. '!F84+'[1] Иссык-Куль. обл. '!F84+'[1]Нарын. обл.'!F84+'[1]Ош. обл.'!F84+'[1]Талас.обл.'!F84+'[1]Баткен. обл.'!F84+'[1]Джалал-Абад. обл.'!F84+'[1]г. Ош'!F84</f>
        <v>264931410.03740001</v>
      </c>
      <c r="G84" s="34">
        <f t="shared" si="11"/>
        <v>6110</v>
      </c>
      <c r="H84" s="34">
        <f t="shared" si="11"/>
        <v>6622</v>
      </c>
      <c r="I84" s="33">
        <f>'[1] г.Бишкек '!I84+'[1] Чуй. обл. '!I84+'[1] Иссык-Куль. обл. '!I84+'[1]Нарын. обл.'!I84+'[1]Ош. обл.'!I84+'[1]Талас.обл.'!I84+'[1]Баткен. обл.'!I84+'[1]Джалал-Абад. обл.'!I84+'[1]г. Ош'!I84</f>
        <v>6366</v>
      </c>
      <c r="J84" s="33">
        <f>'[1] г.Бишкек '!J84+'[1] Чуй. обл. '!J84+'[1] Иссык-Куль. обл. '!J84+'[1]Нарын. обл.'!J84+'[1]Ош. обл.'!J84+'[1]Талас.обл.'!J84+'[1]Баткен. обл.'!J84+'[1]Джалал-Абад. обл.'!J84+'[1]г. Ош'!J84</f>
        <v>2687.8</v>
      </c>
      <c r="K84" s="33">
        <f>'[1] г.Бишкек '!K84+'[1] Чуй. обл. '!K84+'[1] Иссык-Куль. обл. '!K84+'[1]Нарын. обл.'!K84+'[1]Ош. обл.'!K84+'[1]Талас.обл.'!K84+'[1]Баткен. обл.'!K84+'[1]Джалал-Абад. обл.'!K84+'[1]г. Ош'!K84</f>
        <v>23553456.805</v>
      </c>
      <c r="L84" s="33">
        <f>'[1] г.Бишкек '!L84+'[1] Чуй. обл. '!L84+'[1] Иссык-Куль. обл. '!L84+'[1]Нарын. обл.'!L84+'[1]Ош. обл.'!L84+'[1]Талас.обл.'!L84+'[1]Баткен. обл.'!L84+'[1]Джалал-Абад. обл.'!L84+'[1]г. Ош'!L84</f>
        <v>9509227.5979999993</v>
      </c>
      <c r="M84" s="34">
        <f t="shared" si="12"/>
        <v>3700</v>
      </c>
      <c r="N84" s="34">
        <f t="shared" si="12"/>
        <v>3538</v>
      </c>
    </row>
    <row r="85" spans="1:14" ht="45">
      <c r="A85" s="19" t="s">
        <v>146</v>
      </c>
      <c r="B85" s="17">
        <v>37</v>
      </c>
      <c r="C85" s="36">
        <f>'[1] г.Бишкек '!C85+'[1] Чуй. обл. '!C85+'[1] Иссык-Куль. обл. '!C85+'[1]Нарын. обл.'!C85+'[1]Ош. обл.'!C85+'[1]Талас.обл.'!C85+'[1]Баткен. обл.'!C85+'[1]Джалал-Абад. обл.'!C85+'[1]г. Ош'!C85</f>
        <v>36787</v>
      </c>
      <c r="D85" s="36">
        <f>'[1] г.Бишкек '!D85+'[1] Чуй. обл. '!D85+'[1] Иссык-Куль. обл. '!D85+'[1]Нарын. обл.'!D85+'[1]Ош. обл.'!D85+'[1]Талас.обл.'!D85+'[1]Баткен. обл.'!D85+'[1]Джалал-Абад. обл.'!D85+'[1]г. Ош'!D85</f>
        <v>30334</v>
      </c>
      <c r="E85" s="36">
        <f>'[1] г.Бишкек '!E85+'[1] Чуй. обл. '!E85+'[1] Иссык-Куль. обл. '!E85+'[1]Нарын. обл.'!E85+'[1]Ош. обл.'!E85+'[1]Талас.обл.'!E85+'[1]Баткен. обл.'!E85+'[1]Джалал-Абад. обл.'!E85+'[1]г. Ош'!E85</f>
        <v>272148120.03999996</v>
      </c>
      <c r="F85" s="36">
        <f>'[1] г.Бишкек '!F85+'[1] Чуй. обл. '!F85+'[1] Иссык-Куль. обл. '!F85+'[1]Нарын. обл.'!F85+'[1]Ош. обл.'!F85+'[1]Талас.обл.'!F85+'[1]Баткен. обл.'!F85+'[1]Джалал-Абад. обл.'!F85+'[1]г. Ош'!F85</f>
        <v>225630052.90000001</v>
      </c>
      <c r="G85" s="22">
        <f t="shared" si="11"/>
        <v>7398</v>
      </c>
      <c r="H85" s="22">
        <f t="shared" si="11"/>
        <v>7438</v>
      </c>
      <c r="I85" s="36">
        <f>'[1] г.Бишкек '!I85+'[1] Чуй. обл. '!I85+'[1] Иссык-Куль. обл. '!I85+'[1]Нарын. обл.'!I85+'[1]Ош. обл.'!I85+'[1]Талас.обл.'!I85+'[1]Баткен. обл.'!I85+'[1]Джалал-Абад. обл.'!I85+'[1]г. Ош'!I85</f>
        <v>3129</v>
      </c>
      <c r="J85" s="36">
        <f>'[1] г.Бишкек '!J85+'[1] Чуй. обл. '!J85+'[1] Иссык-Куль. обл. '!J85+'[1]Нарын. обл.'!J85+'[1]Ош. обл.'!J85+'[1]Талас.обл.'!J85+'[1]Баткен. обл.'!J85+'[1]Джалал-Абад. обл.'!J85+'[1]г. Ош'!J85</f>
        <v>2461</v>
      </c>
      <c r="K85" s="36">
        <f>'[1] г.Бишкек '!K85+'[1] Чуй. обл. '!K85+'[1] Иссык-Куль. обл. '!K85+'[1]Нарын. обл.'!K85+'[1]Ош. обл.'!K85+'[1]Талас.обл.'!K85+'[1]Баткен. обл.'!K85+'[1]Джалал-Абад. обл.'!K85+'[1]г. Ош'!K85</f>
        <v>23520762.129999999</v>
      </c>
      <c r="L85" s="36">
        <f>'[1] г.Бишкек '!L85+'[1] Чуй. обл. '!L85+'[1] Иссык-Куль. обл. '!L85+'[1]Нарын. обл.'!L85+'[1]Ош. обл.'!L85+'[1]Талас.обл.'!L85+'[1]Баткен. обл.'!L85+'[1]Джалал-Абад. обл.'!L85+'[1]г. Ош'!L85</f>
        <v>17912780.289999999</v>
      </c>
      <c r="M85" s="22">
        <f t="shared" si="12"/>
        <v>7517</v>
      </c>
      <c r="N85" s="22">
        <f t="shared" si="12"/>
        <v>7279</v>
      </c>
    </row>
    <row r="86" spans="1:14" ht="45">
      <c r="A86" s="38" t="s">
        <v>147</v>
      </c>
      <c r="B86" s="17">
        <v>38</v>
      </c>
      <c r="C86" s="22">
        <f>C87+C88+C89+C90</f>
        <v>59442</v>
      </c>
      <c r="D86" s="22" t="s">
        <v>148</v>
      </c>
      <c r="E86" s="22">
        <f>E87+E88+E89+E90</f>
        <v>272148120</v>
      </c>
      <c r="F86" s="22" t="s">
        <v>148</v>
      </c>
      <c r="G86" s="22">
        <f t="shared" si="11"/>
        <v>4578</v>
      </c>
      <c r="H86" s="22" t="s">
        <v>148</v>
      </c>
      <c r="I86" s="22">
        <f>I87+I88+I89+I90</f>
        <v>6098</v>
      </c>
      <c r="J86" s="22" t="s">
        <v>148</v>
      </c>
      <c r="K86" s="21">
        <f>K87+K88+K89+K90</f>
        <v>23520762.129999999</v>
      </c>
      <c r="L86" s="22" t="s">
        <v>148</v>
      </c>
      <c r="M86" s="22">
        <f t="shared" si="12"/>
        <v>3857</v>
      </c>
      <c r="N86" s="22" t="s">
        <v>148</v>
      </c>
    </row>
    <row r="87" spans="1:14" ht="22.5">
      <c r="A87" s="38" t="s">
        <v>149</v>
      </c>
      <c r="B87" s="16" t="s">
        <v>150</v>
      </c>
      <c r="C87" s="33">
        <f>'[1] г.Бишкек '!C87+'[1] Чуй. обл. '!C87+'[1] Иссык-Куль. обл. '!C87+'[1]Нарын. обл.'!C87+'[1]Ош. обл.'!C87+'[1]Талас.обл.'!C87+'[1]Баткен. обл.'!C87+'[1]Джалал-Абад. обл.'!C87+'[1]г. Ош'!C87</f>
        <v>21864</v>
      </c>
      <c r="D87" s="16" t="s">
        <v>148</v>
      </c>
      <c r="E87" s="33">
        <f>'[1] г.Бишкек '!E87+'[1] Чуй. обл. '!E87+'[1] Иссык-Куль. обл. '!E87+'[1]Нарын. обл.'!E87+'[1]Ош. обл.'!E87+'[1]Талас.обл.'!E87+'[1]Баткен. обл.'!E87+'[1]Джалал-Абад. обл.'!E87+'[1]г. Ош'!E87</f>
        <v>120122913.7</v>
      </c>
      <c r="F87" s="16" t="s">
        <v>148</v>
      </c>
      <c r="G87" s="34">
        <f t="shared" si="11"/>
        <v>5494</v>
      </c>
      <c r="H87" s="34" t="s">
        <v>148</v>
      </c>
      <c r="I87" s="33">
        <f>'[1] г.Бишкек '!I87+'[1] Чуй. обл. '!I87+'[1] Иссык-Куль. обл. '!I87+'[1]Нарын. обл.'!I87+'[1]Ош. обл.'!I87+'[1]Талас.обл.'!I87+'[1]Баткен. обл.'!I87+'[1]Джалал-Абад. обл.'!I87+'[1]г. Ош'!I87</f>
        <v>1465</v>
      </c>
      <c r="J87" s="16" t="s">
        <v>148</v>
      </c>
      <c r="K87" s="33">
        <f>'[1] г.Бишкек '!K87+'[1] Чуй. обл. '!K87+'[1] Иссык-Куль. обл. '!K87+'[1]Нарын. обл.'!K87+'[1]Ош. обл.'!K87+'[1]Талас.обл.'!K87+'[1]Баткен. обл.'!K87+'[1]Джалал-Абад. обл.'!K87+'[1]г. Ош'!K87</f>
        <v>6609412.9900000002</v>
      </c>
      <c r="L87" s="16" t="s">
        <v>148</v>
      </c>
      <c r="M87" s="34">
        <f t="shared" si="12"/>
        <v>4512</v>
      </c>
      <c r="N87" s="34" t="s">
        <v>148</v>
      </c>
    </row>
    <row r="88" spans="1:14" ht="22.5">
      <c r="A88" s="38" t="s">
        <v>151</v>
      </c>
      <c r="B88" s="16" t="s">
        <v>152</v>
      </c>
      <c r="C88" s="33">
        <f>'[1] г.Бишкек '!C88+'[1] Чуй. обл. '!C88+'[1] Иссык-Куль. обл. '!C88+'[1]Нарын. обл.'!C88+'[1]Ош. обл.'!C88+'[1]Талас.обл.'!C88+'[1]Баткен. обл.'!C88+'[1]Джалал-Абад. обл.'!C88+'[1]г. Ош'!C88</f>
        <v>17826</v>
      </c>
      <c r="D88" s="16" t="s">
        <v>148</v>
      </c>
      <c r="E88" s="33">
        <f>'[1] г.Бишкек '!E88+'[1] Чуй. обл. '!E88+'[1] Иссык-Куль. обл. '!E88+'[1]Нарын. обл.'!E88+'[1]Ош. обл.'!E88+'[1]Талас.обл.'!E88+'[1]Баткен. обл.'!E88+'[1]Джалал-Абад. обл.'!E88+'[1]г. Ош'!E88</f>
        <v>76194796.25</v>
      </c>
      <c r="F88" s="16" t="s">
        <v>148</v>
      </c>
      <c r="G88" s="34">
        <f t="shared" si="11"/>
        <v>4274</v>
      </c>
      <c r="H88" s="34" t="s">
        <v>148</v>
      </c>
      <c r="I88" s="33">
        <f>'[1] г.Бишкек '!I88+'[1] Чуй. обл. '!I88+'[1] Иссык-Куль. обл. '!I88+'[1]Нарын. обл.'!I88+'[1]Ош. обл.'!I88+'[1]Талас.обл.'!I88+'[1]Баткен. обл.'!I88+'[1]Джалал-Абад. обл.'!I88+'[1]г. Ош'!I88</f>
        <v>1598</v>
      </c>
      <c r="J88" s="16" t="s">
        <v>148</v>
      </c>
      <c r="K88" s="33">
        <f>'[1] г.Бишкек '!K88+'[1] Чуй. обл. '!K88+'[1] Иссык-Куль. обл. '!K88+'[1]Нарын. обл.'!K88+'[1]Ош. обл.'!K88+'[1]Талас.обл.'!K88+'[1]Баткен. обл.'!K88+'[1]Джалал-Абад. обл.'!K88+'[1]г. Ош'!K88</f>
        <v>6037783.5999999996</v>
      </c>
      <c r="L88" s="16" t="s">
        <v>148</v>
      </c>
      <c r="M88" s="34">
        <f t="shared" si="12"/>
        <v>3778</v>
      </c>
      <c r="N88" s="34" t="s">
        <v>148</v>
      </c>
    </row>
    <row r="89" spans="1:14" ht="22.5">
      <c r="A89" s="38" t="s">
        <v>153</v>
      </c>
      <c r="B89" s="16" t="s">
        <v>154</v>
      </c>
      <c r="C89" s="33">
        <f>'[1] г.Бишкек '!C89+'[1] Чуй. обл. '!C89+'[1] Иссык-Куль. обл. '!C89+'[1]Нарын. обл.'!C89+'[1]Ош. обл.'!C89+'[1]Талас.обл.'!C89+'[1]Баткен. обл.'!C89+'[1]Джалал-Абад. обл.'!C89+'[1]г. Ош'!C89</f>
        <v>11778</v>
      </c>
      <c r="D89" s="16" t="s">
        <v>148</v>
      </c>
      <c r="E89" s="33">
        <f>'[1] г.Бишкек '!E89+'[1] Чуй. обл. '!E89+'[1] Иссык-Куль. обл. '!E89+'[1]Нарын. обл.'!E89+'[1]Ош. обл.'!E89+'[1]Талас.обл.'!E89+'[1]Баткен. обл.'!E89+'[1]Джалал-Абад. обл.'!E89+'[1]г. Ош'!E89</f>
        <v>45978595.510000005</v>
      </c>
      <c r="F89" s="16" t="s">
        <v>148</v>
      </c>
      <c r="G89" s="34">
        <f t="shared" si="11"/>
        <v>3904</v>
      </c>
      <c r="H89" s="34" t="s">
        <v>148</v>
      </c>
      <c r="I89" s="33">
        <f>'[1] г.Бишкек '!I89+'[1] Чуй. обл. '!I89+'[1] Иссык-Куль. обл. '!I89+'[1]Нарын. обл.'!I89+'[1]Ош. обл.'!I89+'[1]Талас.обл.'!I89+'[1]Баткен. обл.'!I89+'[1]Джалал-Абад. обл.'!I89+'[1]г. Ош'!I89</f>
        <v>1458</v>
      </c>
      <c r="J89" s="16" t="s">
        <v>148</v>
      </c>
      <c r="K89" s="33">
        <f>'[1] г.Бишкек '!K89+'[1] Чуй. обл. '!K89+'[1] Иссык-Куль. обл. '!K89+'[1]Нарын. обл.'!K89+'[1]Ош. обл.'!K89+'[1]Талас.обл.'!K89+'[1]Баткен. обл.'!K89+'[1]Джалал-Абад. обл.'!K89+'[1]г. Ош'!K89</f>
        <v>5140989.95</v>
      </c>
      <c r="L89" s="16" t="s">
        <v>148</v>
      </c>
      <c r="M89" s="34">
        <f t="shared" si="12"/>
        <v>3526</v>
      </c>
      <c r="N89" s="34" t="s">
        <v>148</v>
      </c>
    </row>
    <row r="90" spans="1:14" ht="22.5">
      <c r="A90" s="38" t="s">
        <v>155</v>
      </c>
      <c r="B90" s="16" t="s">
        <v>156</v>
      </c>
      <c r="C90" s="33">
        <f>'[1] г.Бишкек '!C90+'[1] Чуй. обл. '!C90+'[1] Иссык-Куль. обл. '!C90+'[1]Нарын. обл.'!C90+'[1]Ош. обл.'!C90+'[1]Талас.обл.'!C90+'[1]Баткен. обл.'!C90+'[1]Джалал-Абад. обл.'!C90+'[1]г. Ош'!C90</f>
        <v>7974</v>
      </c>
      <c r="D90" s="16" t="s">
        <v>148</v>
      </c>
      <c r="E90" s="33">
        <f>'[1] г.Бишкек '!E90+'[1] Чуй. обл. '!E90+'[1] Иссык-Куль. обл. '!E90+'[1]Нарын. обл.'!E90+'[1]Ош. обл.'!E90+'[1]Талас.обл.'!E90+'[1]Баткен. обл.'!E90+'[1]Джалал-Абад. обл.'!E90+'[1]г. Ош'!E90</f>
        <v>29851814.539999999</v>
      </c>
      <c r="F90" s="16" t="s">
        <v>148</v>
      </c>
      <c r="G90" s="34">
        <f t="shared" si="11"/>
        <v>3744</v>
      </c>
      <c r="H90" s="34" t="s">
        <v>148</v>
      </c>
      <c r="I90" s="33">
        <f>'[1] г.Бишкек '!I90+'[1] Чуй. обл. '!I90+'[1] Иссык-Куль. обл. '!I90+'[1]Нарын. обл.'!I90+'[1]Ош. обл.'!I90+'[1]Талас.обл.'!I90+'[1]Баткен. обл.'!I90+'[1]Джалал-Абад. обл.'!I90+'[1]г. Ош'!I90</f>
        <v>1577</v>
      </c>
      <c r="J90" s="16" t="s">
        <v>148</v>
      </c>
      <c r="K90" s="33">
        <f>'[1] г.Бишкек '!K90+'[1] Чуй. обл. '!K90+'[1] Иссык-Куль. обл. '!K90+'[1]Нарын. обл.'!K90+'[1]Ош. обл.'!K90+'[1]Талас.обл.'!K90+'[1]Баткен. обл.'!K90+'[1]Джалал-Абад. обл.'!K90+'[1]г. Ош'!K90</f>
        <v>5732575.5899999999</v>
      </c>
      <c r="L90" s="16" t="s">
        <v>148</v>
      </c>
      <c r="M90" s="34">
        <f t="shared" si="12"/>
        <v>3635</v>
      </c>
      <c r="N90" s="34" t="s">
        <v>148</v>
      </c>
    </row>
    <row r="91" spans="1:14" ht="33.75">
      <c r="A91" s="38" t="s">
        <v>157</v>
      </c>
      <c r="B91" s="17">
        <v>39</v>
      </c>
      <c r="C91" s="36">
        <f>'[1] г.Бишкек '!C91+'[1] Чуй. обл. '!C91+'[1] Иссык-Куль. обл. '!C91+'[1]Нарын. обл.'!C91+'[1]Ош. обл.'!C91+'[1]Талас.обл.'!C91+'[1]Баткен. обл.'!C91+'[1]Джалал-Абад. обл.'!C91+'[1]г. Ош'!C91</f>
        <v>27083.7</v>
      </c>
      <c r="D91" s="36">
        <f>'[1] г.Бишкек '!D91+'[1] Чуй. обл. '!D91+'[1] Иссык-Куль. обл. '!D91+'[1]Нарын. обл.'!D91+'[1]Ош. обл.'!D91+'[1]Талас.обл.'!D91+'[1]Баткен. обл.'!D91+'[1]Джалал-Абад. обл.'!D91+'[1]г. Ош'!D91</f>
        <v>18368.8</v>
      </c>
      <c r="E91" s="36">
        <f>'[1] г.Бишкек '!E91+'[1] Чуй. обл. '!E91+'[1] Иссык-Куль. обл. '!E91+'[1]Нарын. обл.'!E91+'[1]Ош. обл.'!E91+'[1]Талас.обл.'!E91+'[1]Баткен. обл.'!E91+'[1]Джалал-Абад. обл.'!E91+'[1]г. Ош'!E91</f>
        <v>197551096.30000001</v>
      </c>
      <c r="F91" s="36">
        <f>'[1] г.Бишкек '!F91+'[1] Чуй. обл. '!F91+'[1] Иссык-Куль. обл. '!F91+'[1]Нарын. обл.'!F91+'[1]Ош. обл.'!F91+'[1]Талас.обл.'!F91+'[1]Баткен. обл.'!F91+'[1]Джалал-Абад. обл.'!F91+'[1]г. Ош'!F91</f>
        <v>137117847.787</v>
      </c>
      <c r="G91" s="22">
        <f t="shared" si="11"/>
        <v>7294</v>
      </c>
      <c r="H91" s="22">
        <f t="shared" si="11"/>
        <v>7465</v>
      </c>
      <c r="I91" s="36">
        <f>'[1] г.Бишкек '!I91+'[1] Чуй. обл. '!I91+'[1] Иссык-Куль. обл. '!I91+'[1]Нарын. обл.'!I91+'[1]Ош. обл.'!I91+'[1]Талас.обл.'!I91+'[1]Баткен. обл.'!I91+'[1]Джалал-Абад. обл.'!I91+'[1]г. Ош'!I91</f>
        <v>2254.3000000000002</v>
      </c>
      <c r="J91" s="36">
        <f>'[1] г.Бишкек '!J91+'[1] Чуй. обл. '!J91+'[1] Иссык-Куль. обл. '!J91+'[1]Нарын. обл.'!J91+'[1]Ош. обл.'!J91+'[1]Талас.обл.'!J91+'[1]Баткен. обл.'!J91+'[1]Джалал-Абад. обл.'!J91+'[1]г. Ош'!J91</f>
        <v>1445</v>
      </c>
      <c r="K91" s="36">
        <f>'[1] г.Бишкек '!K91+'[1] Чуй. обл. '!K91+'[1] Иссык-Куль. обл. '!K91+'[1]Нарын. обл.'!K91+'[1]Ош. обл.'!K91+'[1]Талас.обл.'!K91+'[1]Баткен. обл.'!K91+'[1]Джалал-Абад. обл.'!K91+'[1]г. Ош'!K91</f>
        <v>16829634.730999999</v>
      </c>
      <c r="L91" s="36">
        <f>'[1] г.Бишкек '!L91+'[1] Чуй. обл. '!L91+'[1] Иссык-Куль. обл. '!L91+'[1]Нарын. обл.'!L91+'[1]Ош. обл.'!L91+'[1]Талас.обл.'!L91+'[1]Баткен. обл.'!L91+'[1]Джалал-Абад. обл.'!L91+'[1]г. Ош'!L91</f>
        <v>11066328.611000001</v>
      </c>
      <c r="M91" s="22">
        <f t="shared" si="12"/>
        <v>7466</v>
      </c>
      <c r="N91" s="22">
        <f t="shared" si="12"/>
        <v>7658</v>
      </c>
    </row>
    <row r="92" spans="1:14">
      <c r="A92" s="52"/>
      <c r="B92" s="53" t="s">
        <v>158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4"/>
    </row>
    <row r="93" spans="1:14" ht="67.5">
      <c r="A93" s="38" t="s">
        <v>159</v>
      </c>
      <c r="B93" s="17">
        <v>40</v>
      </c>
      <c r="C93" s="21">
        <f>C94+C107+C108</f>
        <v>1141</v>
      </c>
      <c r="D93" s="21">
        <f>D94+D107+D108</f>
        <v>9</v>
      </c>
      <c r="E93" s="21">
        <f>E94+E107+E108</f>
        <v>9938198</v>
      </c>
      <c r="F93" s="21">
        <f>F94+F107+F108</f>
        <v>37064</v>
      </c>
      <c r="G93" s="22">
        <f t="shared" ref="G93:H97" si="13">ROUND((E93/C93),0)</f>
        <v>8710</v>
      </c>
      <c r="H93" s="22">
        <f t="shared" si="13"/>
        <v>4118</v>
      </c>
      <c r="I93" s="21">
        <f>I94+I107+I108</f>
        <v>3</v>
      </c>
      <c r="J93" s="21">
        <f>J94+J107+J108</f>
        <v>0</v>
      </c>
      <c r="K93" s="21">
        <f>K94+K107+K108</f>
        <v>15400</v>
      </c>
      <c r="L93" s="21">
        <f>L94+L107+L108</f>
        <v>0</v>
      </c>
      <c r="M93" s="22">
        <f t="shared" ref="M93:N97" si="14">ROUND((K93/I93),0)</f>
        <v>5133</v>
      </c>
      <c r="N93" s="22" t="e">
        <f t="shared" si="14"/>
        <v>#DIV/0!</v>
      </c>
    </row>
    <row r="94" spans="1:14" ht="45">
      <c r="A94" s="38" t="s">
        <v>160</v>
      </c>
      <c r="B94" s="17">
        <v>41</v>
      </c>
      <c r="C94" s="21">
        <f>C95+C96+C97</f>
        <v>1077</v>
      </c>
      <c r="D94" s="21">
        <f>D95+D96+D97</f>
        <v>2</v>
      </c>
      <c r="E94" s="21">
        <f>E95+E96+E97</f>
        <v>7260148</v>
      </c>
      <c r="F94" s="21">
        <f>F95+F96+F97</f>
        <v>9602</v>
      </c>
      <c r="G94" s="22">
        <f t="shared" si="13"/>
        <v>6741</v>
      </c>
      <c r="H94" s="22">
        <f t="shared" si="13"/>
        <v>4801</v>
      </c>
      <c r="I94" s="21">
        <f>I95+I96+I97</f>
        <v>3</v>
      </c>
      <c r="J94" s="21">
        <f>J95+J96+J97</f>
        <v>0</v>
      </c>
      <c r="K94" s="21">
        <f>K95+K96+K97</f>
        <v>15400</v>
      </c>
      <c r="L94" s="21">
        <f>L95+L96+L97</f>
        <v>0</v>
      </c>
      <c r="M94" s="22">
        <f t="shared" si="14"/>
        <v>5133</v>
      </c>
      <c r="N94" s="22" t="e">
        <f t="shared" si="14"/>
        <v>#DIV/0!</v>
      </c>
    </row>
    <row r="95" spans="1:14">
      <c r="A95" s="49" t="s">
        <v>161</v>
      </c>
      <c r="B95" s="16" t="s">
        <v>162</v>
      </c>
      <c r="C95" s="33">
        <f>'[1] г.Бишкек '!C95+'[1] Чуй. обл. '!C95+'[1] Иссык-Куль. обл. '!C95+'[1]Нарын. обл.'!C95+'[1]Ош. обл.'!C95+'[1]Талас.обл.'!C95+'[1]Баткен. обл.'!C95+'[1]Джалал-Абад. обл.'!C95+'[1]г. Ош'!C95</f>
        <v>24</v>
      </c>
      <c r="D95" s="33">
        <f>'[1] г.Бишкек '!D95+'[1] Чуй. обл. '!D95+'[1] Иссык-Куль. обл. '!D95+'[1]Нарын. обл.'!D95+'[1]Ош. обл.'!D95+'[1]Талас.обл.'!D95+'[1]Баткен. обл.'!D95+'[1]Джалал-Абад. обл.'!D95+'[1]г. Ош'!D95</f>
        <v>0</v>
      </c>
      <c r="E95" s="33">
        <f>'[1] г.Бишкек '!E95+'[1] Чуй. обл. '!E95+'[1] Иссык-Куль. обл. '!E95+'[1]Нарын. обл.'!E95+'[1]Ош. обл.'!E95+'[1]Талас.обл.'!E95+'[1]Баткен. обл.'!E95+'[1]Джалал-Абад. обл.'!E95+'[1]г. Ош'!E95</f>
        <v>164536</v>
      </c>
      <c r="F95" s="33">
        <f>'[1] г.Бишкек '!F95+'[1] Чуй. обл. '!F95+'[1] Иссык-Куль. обл. '!F95+'[1]Нарын. обл.'!F95+'[1]Ош. обл.'!F95+'[1]Талас.обл.'!F95+'[1]Баткен. обл.'!F95+'[1]Джалал-Абад. обл.'!F95+'[1]г. Ош'!F95</f>
        <v>0</v>
      </c>
      <c r="G95" s="16">
        <f t="shared" si="13"/>
        <v>6856</v>
      </c>
      <c r="H95" s="16" t="e">
        <f t="shared" si="13"/>
        <v>#DIV/0!</v>
      </c>
      <c r="I95" s="33">
        <f>'[1] г.Бишкек '!I95+'[1] Чуй. обл. '!I95+'[1] Иссык-Куль. обл. '!I95+'[1]Нарын. обл.'!I95+'[1]Ош. обл.'!I95+'[1]Талас.обл.'!I95+'[1]Баткен. обл.'!I95+'[1]Джалал-Абад. обл.'!I95+'[1]г. Ош'!I95</f>
        <v>1</v>
      </c>
      <c r="J95" s="33">
        <f>'[1] г.Бишкек '!J95+'[1] Чуй. обл. '!J95+'[1] Иссык-Куль. обл. '!J95+'[1]Нарын. обл.'!J95+'[1]Ош. обл.'!J95+'[1]Талас.обл.'!J95+'[1]Баткен. обл.'!J95+'[1]Джалал-Абад. обл.'!J95+'[1]г. Ош'!J95</f>
        <v>0</v>
      </c>
      <c r="K95" s="33">
        <f>'[1] г.Бишкек '!K95+'[1] Чуй. обл. '!K95+'[1] Иссык-Куль. обл. '!K95+'[1]Нарын. обл.'!K95+'[1]Ош. обл.'!K95+'[1]Талас.обл.'!K95+'[1]Баткен. обл.'!K95+'[1]Джалал-Абад. обл.'!K95+'[1]г. Ош'!K95</f>
        <v>4800</v>
      </c>
      <c r="L95" s="33">
        <f>'[1] г.Бишкек '!L95+'[1] Чуй. обл. '!L95+'[1] Иссык-Куль. обл. '!L95+'[1]Нарын. обл.'!L95+'[1]Ош. обл.'!L95+'[1]Талас.обл.'!L95+'[1]Баткен. обл.'!L95+'[1]Джалал-Абад. обл.'!L95+'[1]г. Ош'!L95</f>
        <v>0</v>
      </c>
      <c r="M95" s="16">
        <f t="shared" si="14"/>
        <v>4800</v>
      </c>
      <c r="N95" s="16" t="e">
        <f t="shared" si="14"/>
        <v>#DIV/0!</v>
      </c>
    </row>
    <row r="96" spans="1:14">
      <c r="A96" s="49" t="s">
        <v>134</v>
      </c>
      <c r="B96" s="16" t="s">
        <v>163</v>
      </c>
      <c r="C96" s="33">
        <f>'[1] г.Бишкек '!C96+'[1] Чуй. обл. '!C96+'[1] Иссык-Куль. обл. '!C96+'[1]Нарын. обл.'!C96+'[1]Ош. обл.'!C96+'[1]Талас.обл.'!C96+'[1]Баткен. обл.'!C96+'[1]Джалал-Абад. обл.'!C96+'[1]г. Ош'!C96</f>
        <v>379</v>
      </c>
      <c r="D96" s="33">
        <f>'[1] г.Бишкек '!D96+'[1] Чуй. обл. '!D96+'[1] Иссык-Куль. обл. '!D96+'[1]Нарын. обл.'!D96+'[1]Ош. обл.'!D96+'[1]Талас.обл.'!D96+'[1]Баткен. обл.'!D96+'[1]Джалал-Абад. обл.'!D96+'[1]г. Ош'!D96</f>
        <v>2</v>
      </c>
      <c r="E96" s="33">
        <f>'[1] г.Бишкек '!E96+'[1] Чуй. обл. '!E96+'[1] Иссык-Куль. обл. '!E96+'[1]Нарын. обл.'!E96+'[1]Ош. обл.'!E96+'[1]Талас.обл.'!E96+'[1]Баткен. обл.'!E96+'[1]Джалал-Абад. обл.'!E96+'[1]г. Ош'!E96</f>
        <v>2763054</v>
      </c>
      <c r="F96" s="33">
        <f>'[1] г.Бишкек '!F96+'[1] Чуй. обл. '!F96+'[1] Иссык-Куль. обл. '!F96+'[1]Нарын. обл.'!F96+'[1]Ош. обл.'!F96+'[1]Талас.обл.'!F96+'[1]Баткен. обл.'!F96+'[1]Джалал-Абад. обл.'!F96+'[1]г. Ош'!F96</f>
        <v>9602</v>
      </c>
      <c r="G96" s="16">
        <f t="shared" si="13"/>
        <v>7290</v>
      </c>
      <c r="H96" s="16">
        <f t="shared" si="13"/>
        <v>4801</v>
      </c>
      <c r="I96" s="33">
        <f>'[1] г.Бишкек '!I96+'[1] Чуй. обл. '!I96+'[1] Иссык-Куль. обл. '!I96+'[1]Нарын. обл.'!I96+'[1]Ош. обл.'!I96+'[1]Талас.обл.'!I96+'[1]Баткен. обл.'!I96+'[1]Джалал-Абад. обл.'!I96+'[1]г. Ош'!I96</f>
        <v>2</v>
      </c>
      <c r="J96" s="33">
        <f>'[1] г.Бишкек '!J96+'[1] Чуй. обл. '!J96+'[1] Иссык-Куль. обл. '!J96+'[1]Нарын. обл.'!J96+'[1]Ош. обл.'!J96+'[1]Талас.обл.'!J96+'[1]Баткен. обл.'!J96+'[1]Джалал-Абад. обл.'!J96+'[1]г. Ош'!J96</f>
        <v>0</v>
      </c>
      <c r="K96" s="33">
        <f>'[1] г.Бишкек '!K96+'[1] Чуй. обл. '!K96+'[1] Иссык-Куль. обл. '!K96+'[1]Нарын. обл.'!K96+'[1]Ош. обл.'!K96+'[1]Талас.обл.'!K96+'[1]Баткен. обл.'!K96+'[1]Джалал-Абад. обл.'!K96+'[1]г. Ош'!K96</f>
        <v>10600</v>
      </c>
      <c r="L96" s="33">
        <f>'[1] г.Бишкек '!L96+'[1] Чуй. обл. '!L96+'[1] Иссык-Куль. обл. '!L96+'[1]Нарын. обл.'!L96+'[1]Ош. обл.'!L96+'[1]Талас.обл.'!L96+'[1]Баткен. обл.'!L96+'[1]Джалал-Абад. обл.'!L96+'[1]г. Ош'!L96</f>
        <v>0</v>
      </c>
      <c r="M96" s="16">
        <f t="shared" si="14"/>
        <v>5300</v>
      </c>
      <c r="N96" s="16" t="e">
        <f t="shared" si="14"/>
        <v>#DIV/0!</v>
      </c>
    </row>
    <row r="97" spans="1:14">
      <c r="A97" s="49" t="s">
        <v>136</v>
      </c>
      <c r="B97" s="16" t="s">
        <v>164</v>
      </c>
      <c r="C97" s="33">
        <f>'[1] г.Бишкек '!C97+'[1] Чуй. обл. '!C97+'[1] Иссык-Куль. обл. '!C97+'[1]Нарын. обл.'!C97+'[1]Ош. обл.'!C97+'[1]Талас.обл.'!C97+'[1]Баткен. обл.'!C97+'[1]Джалал-Абад. обл.'!C97+'[1]г. Ош'!C97</f>
        <v>674</v>
      </c>
      <c r="D97" s="33">
        <f>'[1] г.Бишкек '!D97+'[1] Чуй. обл. '!D97+'[1] Иссык-Куль. обл. '!D97+'[1]Нарын. обл.'!D97+'[1]Ош. обл.'!D97+'[1]Талас.обл.'!D97+'[1]Баткен. обл.'!D97+'[1]Джалал-Абад. обл.'!D97+'[1]г. Ош'!D97</f>
        <v>0</v>
      </c>
      <c r="E97" s="33">
        <f>'[1] г.Бишкек '!E97+'[1] Чуй. обл. '!E97+'[1] Иссык-Куль. обл. '!E97+'[1]Нарын. обл.'!E97+'[1]Ош. обл.'!E97+'[1]Талас.обл.'!E97+'[1]Баткен. обл.'!E97+'[1]Джалал-Абад. обл.'!E97+'[1]г. Ош'!E97</f>
        <v>4332558</v>
      </c>
      <c r="F97" s="33">
        <f>'[1] г.Бишкек '!F97+'[1] Чуй. обл. '!F97+'[1] Иссык-Куль. обл. '!F97+'[1]Нарын. обл.'!F97+'[1]Ош. обл.'!F97+'[1]Талас.обл.'!F97+'[1]Баткен. обл.'!F97+'[1]Джалал-Абад. обл.'!F97+'[1]г. Ош'!F97</f>
        <v>0</v>
      </c>
      <c r="G97" s="16">
        <f t="shared" si="13"/>
        <v>6428</v>
      </c>
      <c r="H97" s="16" t="e">
        <f t="shared" si="13"/>
        <v>#DIV/0!</v>
      </c>
      <c r="I97" s="33">
        <f>'[1] г.Бишкек '!I97+'[1] Чуй. обл. '!I97+'[1] Иссык-Куль. обл. '!I97+'[1]Нарын. обл.'!I97+'[1]Ош. обл.'!I97+'[1]Талас.обл.'!I97+'[1]Баткен. обл.'!I97+'[1]Джалал-Абад. обл.'!I97+'[1]г. Ош'!I97</f>
        <v>0</v>
      </c>
      <c r="J97" s="33">
        <f>'[1] г.Бишкек '!J97+'[1] Чуй. обл. '!J97+'[1] Иссык-Куль. обл. '!J97+'[1]Нарын. обл.'!J97+'[1]Ош. обл.'!J97+'[1]Талас.обл.'!J97+'[1]Баткен. обл.'!J97+'[1]Джалал-Абад. обл.'!J97+'[1]г. Ош'!J97</f>
        <v>0</v>
      </c>
      <c r="K97" s="33">
        <f>'[1] г.Бишкек '!K97+'[1] Чуй. обл. '!K97+'[1] Иссык-Куль. обл. '!K97+'[1]Нарын. обл.'!K97+'[1]Ош. обл.'!K97+'[1]Талас.обл.'!K97+'[1]Баткен. обл.'!K97+'[1]Джалал-Абад. обл.'!K97+'[1]г. Ош'!K97</f>
        <v>0</v>
      </c>
      <c r="L97" s="33">
        <f>'[1] г.Бишкек '!L97+'[1] Чуй. обл. '!L97+'[1] Иссык-Куль. обл. '!L97+'[1]Нарын. обл.'!L97+'[1]Ош. обл.'!L97+'[1]Талас.обл.'!L97+'[1]Баткен. обл.'!L97+'[1]Джалал-Абад. обл.'!L97+'[1]г. Ош'!L97</f>
        <v>0</v>
      </c>
      <c r="M97" s="16" t="e">
        <f t="shared" si="14"/>
        <v>#DIV/0!</v>
      </c>
      <c r="N97" s="16" t="e">
        <f t="shared" si="14"/>
        <v>#DIV/0!</v>
      </c>
    </row>
    <row r="98" spans="1:14">
      <c r="A98" s="37" t="s">
        <v>165</v>
      </c>
      <c r="B98" s="28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1:14" ht="22.5">
      <c r="A99" s="18" t="s">
        <v>166</v>
      </c>
      <c r="B99" s="17">
        <v>42</v>
      </c>
      <c r="C99" s="21">
        <f>C100+C101+C102</f>
        <v>0</v>
      </c>
      <c r="D99" s="21">
        <f>D100+D101+D102</f>
        <v>0</v>
      </c>
      <c r="E99" s="21">
        <f>E100+E101+E102</f>
        <v>0</v>
      </c>
      <c r="F99" s="21">
        <f>F100+F101+F102</f>
        <v>0</v>
      </c>
      <c r="G99" s="22" t="e">
        <f t="shared" ref="G99:H110" si="15">ROUND((E99/C99),0)</f>
        <v>#DIV/0!</v>
      </c>
      <c r="H99" s="22" t="e">
        <f t="shared" si="15"/>
        <v>#DIV/0!</v>
      </c>
      <c r="I99" s="21">
        <f>I100+I101+I102</f>
        <v>0</v>
      </c>
      <c r="J99" s="21">
        <f>J100+J101+J102</f>
        <v>0</v>
      </c>
      <c r="K99" s="21">
        <f>K100+K101+K102</f>
        <v>0</v>
      </c>
      <c r="L99" s="21">
        <f>L100+L101+L102</f>
        <v>0</v>
      </c>
      <c r="M99" s="22" t="e">
        <f t="shared" ref="M99:N110" si="16">ROUND((K99/I99),0)</f>
        <v>#DIV/0!</v>
      </c>
      <c r="N99" s="22" t="e">
        <f t="shared" si="16"/>
        <v>#DIV/0!</v>
      </c>
    </row>
    <row r="100" spans="1:14">
      <c r="A100" s="49" t="s">
        <v>167</v>
      </c>
      <c r="B100" s="16" t="s">
        <v>168</v>
      </c>
      <c r="C100" s="33">
        <f>'[1] г.Бишкек '!C100+'[1] Чуй. обл. '!C100+'[1] Иссык-Куль. обл. '!C100+'[1]Нарын. обл.'!C100+'[1]Ош. обл.'!C100+'[1]Талас.обл.'!C100+'[1]Баткен. обл.'!C100+'[1]Джалал-Абад. обл.'!C100+'[1]г. Ош'!C100</f>
        <v>0</v>
      </c>
      <c r="D100" s="33">
        <f>'[1] г.Бишкек '!D100+'[1] Чуй. обл. '!D100+'[1] Иссык-Куль. обл. '!D100+'[1]Нарын. обл.'!D100+'[1]Ош. обл.'!D100+'[1]Талас.обл.'!D100+'[1]Баткен. обл.'!D100+'[1]Джалал-Абад. обл.'!D100+'[1]г. Ош'!D100</f>
        <v>0</v>
      </c>
      <c r="E100" s="33">
        <f>'[1] г.Бишкек '!E100+'[1] Чуй. обл. '!E100+'[1] Иссык-Куль. обл. '!E100+'[1]Нарын. обл.'!E100+'[1]Ош. обл.'!E100+'[1]Талас.обл.'!E100+'[1]Баткен. обл.'!E100+'[1]Джалал-Абад. обл.'!E100+'[1]г. Ош'!E100</f>
        <v>0</v>
      </c>
      <c r="F100" s="33">
        <f>'[1] г.Бишкек '!F100+'[1] Чуй. обл. '!F100+'[1] Иссык-Куль. обл. '!F100+'[1]Нарын. обл.'!F100+'[1]Ош. обл.'!F100+'[1]Талас.обл.'!F100+'[1]Баткен. обл.'!F100+'[1]Джалал-Абад. обл.'!F100+'[1]г. Ош'!F100</f>
        <v>0</v>
      </c>
      <c r="G100" s="16" t="e">
        <f t="shared" si="15"/>
        <v>#DIV/0!</v>
      </c>
      <c r="H100" s="16" t="e">
        <f t="shared" si="15"/>
        <v>#DIV/0!</v>
      </c>
      <c r="I100" s="33">
        <f>'[1] г.Бишкек '!I100+'[1] Чуй. обл. '!I100+'[1] Иссык-Куль. обл. '!I100+'[1]Нарын. обл.'!I100+'[1]Ош. обл.'!I100+'[1]Талас.обл.'!I100+'[1]Баткен. обл.'!I100+'[1]Джалал-Абад. обл.'!I100+'[1]г. Ош'!I100</f>
        <v>0</v>
      </c>
      <c r="J100" s="33">
        <f>'[1] г.Бишкек '!J100+'[1] Чуй. обл. '!J100+'[1] Иссык-Куль. обл. '!J100+'[1]Нарын. обл.'!J100+'[1]Ош. обл.'!J100+'[1]Талас.обл.'!J100+'[1]Баткен. обл.'!J100+'[1]Джалал-Абад. обл.'!J100+'[1]г. Ош'!J100</f>
        <v>0</v>
      </c>
      <c r="K100" s="33">
        <f>'[1] г.Бишкек '!K100+'[1] Чуй. обл. '!K100+'[1] Иссык-Куль. обл. '!K100+'[1]Нарын. обл.'!K100+'[1]Ош. обл.'!K100+'[1]Талас.обл.'!K100+'[1]Баткен. обл.'!K100+'[1]Джалал-Абад. обл.'!K100+'[1]г. Ош'!K100</f>
        <v>0</v>
      </c>
      <c r="L100" s="33">
        <f>'[1] г.Бишкек '!L100+'[1] Чуй. обл. '!L100+'[1] Иссык-Куль. обл. '!L100+'[1]Нарын. обл.'!L100+'[1]Ош. обл.'!L100+'[1]Талас.обл.'!L100+'[1]Баткен. обл.'!L100+'[1]Джалал-Абад. обл.'!L100+'[1]г. Ош'!L100</f>
        <v>0</v>
      </c>
      <c r="M100" s="16" t="e">
        <f t="shared" si="16"/>
        <v>#DIV/0!</v>
      </c>
      <c r="N100" s="16" t="e">
        <f t="shared" si="16"/>
        <v>#DIV/0!</v>
      </c>
    </row>
    <row r="101" spans="1:14">
      <c r="A101" s="57" t="s">
        <v>169</v>
      </c>
      <c r="B101" s="16" t="s">
        <v>170</v>
      </c>
      <c r="C101" s="33">
        <f>'[1] г.Бишкек '!C101+'[1] Чуй. обл. '!C101+'[1] Иссык-Куль. обл. '!C101+'[1]Нарын. обл.'!C101+'[1]Ош. обл.'!C101+'[1]Талас.обл.'!C101+'[1]Баткен. обл.'!C101+'[1]Джалал-Абад. обл.'!C101+'[1]г. Ош'!C101</f>
        <v>0</v>
      </c>
      <c r="D101" s="33">
        <f>'[1] г.Бишкек '!D101+'[1] Чуй. обл. '!D101+'[1] Иссык-Куль. обл. '!D101+'[1]Нарын. обл.'!D101+'[1]Ош. обл.'!D101+'[1]Талас.обл.'!D101+'[1]Баткен. обл.'!D101+'[1]Джалал-Абад. обл.'!D101+'[1]г. Ош'!D101</f>
        <v>0</v>
      </c>
      <c r="E101" s="33">
        <f>'[1] г.Бишкек '!E101+'[1] Чуй. обл. '!E101+'[1] Иссык-Куль. обл. '!E101+'[1]Нарын. обл.'!E101+'[1]Ош. обл.'!E101+'[1]Талас.обл.'!E101+'[1]Баткен. обл.'!E101+'[1]Джалал-Абад. обл.'!E101+'[1]г. Ош'!E101</f>
        <v>0</v>
      </c>
      <c r="F101" s="33">
        <f>'[1] г.Бишкек '!F101+'[1] Чуй. обл. '!F101+'[1] Иссык-Куль. обл. '!F101+'[1]Нарын. обл.'!F101+'[1]Ош. обл.'!F101+'[1]Талас.обл.'!F101+'[1]Баткен. обл.'!F101+'[1]Джалал-Абад. обл.'!F101+'[1]г. Ош'!F101</f>
        <v>0</v>
      </c>
      <c r="G101" s="16" t="e">
        <f t="shared" si="15"/>
        <v>#DIV/0!</v>
      </c>
      <c r="H101" s="16" t="e">
        <f t="shared" si="15"/>
        <v>#DIV/0!</v>
      </c>
      <c r="I101" s="33">
        <f>'[1] г.Бишкек '!I101+'[1] Чуй. обл. '!I101+'[1] Иссык-Куль. обл. '!I101+'[1]Нарын. обл.'!I101+'[1]Ош. обл.'!I101+'[1]Талас.обл.'!I101+'[1]Баткен. обл.'!I101+'[1]Джалал-Абад. обл.'!I101+'[1]г. Ош'!I101</f>
        <v>0</v>
      </c>
      <c r="J101" s="33">
        <f>'[1] г.Бишкек '!J101+'[1] Чуй. обл. '!J101+'[1] Иссык-Куль. обл. '!J101+'[1]Нарын. обл.'!J101+'[1]Ош. обл.'!J101+'[1]Талас.обл.'!J101+'[1]Баткен. обл.'!J101+'[1]Джалал-Абад. обл.'!J101+'[1]г. Ош'!J101</f>
        <v>0</v>
      </c>
      <c r="K101" s="33">
        <f>'[1] г.Бишкек '!K101+'[1] Чуй. обл. '!K101+'[1] Иссык-Куль. обл. '!K101+'[1]Нарын. обл.'!K101+'[1]Ош. обл.'!K101+'[1]Талас.обл.'!K101+'[1]Баткен. обл.'!K101+'[1]Джалал-Абад. обл.'!K101+'[1]г. Ош'!K101</f>
        <v>0</v>
      </c>
      <c r="L101" s="33">
        <f>'[1] г.Бишкек '!L101+'[1] Чуй. обл. '!L101+'[1] Иссык-Куль. обл. '!L101+'[1]Нарын. обл.'!L101+'[1]Ош. обл.'!L101+'[1]Талас.обл.'!L101+'[1]Баткен. обл.'!L101+'[1]Джалал-Абад. обл.'!L101+'[1]г. Ош'!L101</f>
        <v>0</v>
      </c>
      <c r="M101" s="16" t="e">
        <f t="shared" si="16"/>
        <v>#DIV/0!</v>
      </c>
      <c r="N101" s="16" t="e">
        <f t="shared" si="16"/>
        <v>#DIV/0!</v>
      </c>
    </row>
    <row r="102" spans="1:14">
      <c r="A102" s="57" t="s">
        <v>171</v>
      </c>
      <c r="B102" s="16" t="s">
        <v>172</v>
      </c>
      <c r="C102" s="33">
        <f>'[1] г.Бишкек '!C102+'[1] Чуй. обл. '!C102+'[1] Иссык-Куль. обл. '!C102+'[1]Нарын. обл.'!C102+'[1]Ош. обл.'!C102+'[1]Талас.обл.'!C102+'[1]Баткен. обл.'!C102+'[1]Джалал-Абад. обл.'!C102+'[1]г. Ош'!C102</f>
        <v>0</v>
      </c>
      <c r="D102" s="33">
        <f>'[1] г.Бишкек '!D102+'[1] Чуй. обл. '!D102+'[1] Иссык-Куль. обл. '!D102+'[1]Нарын. обл.'!D102+'[1]Ош. обл.'!D102+'[1]Талас.обл.'!D102+'[1]Баткен. обл.'!D102+'[1]Джалал-Абад. обл.'!D102+'[1]г. Ош'!D102</f>
        <v>0</v>
      </c>
      <c r="E102" s="33">
        <f>'[1] г.Бишкек '!E102+'[1] Чуй. обл. '!E102+'[1] Иссык-Куль. обл. '!E102+'[1]Нарын. обл.'!E102+'[1]Ош. обл.'!E102+'[1]Талас.обл.'!E102+'[1]Баткен. обл.'!E102+'[1]Джалал-Абад. обл.'!E102+'[1]г. Ош'!E102</f>
        <v>0</v>
      </c>
      <c r="F102" s="33">
        <f>'[1] г.Бишкек '!F102+'[1] Чуй. обл. '!F102+'[1] Иссык-Куль. обл. '!F102+'[1]Нарын. обл.'!F102+'[1]Ош. обл.'!F102+'[1]Талас.обл.'!F102+'[1]Баткен. обл.'!F102+'[1]Джалал-Абад. обл.'!F102+'[1]г. Ош'!F102</f>
        <v>0</v>
      </c>
      <c r="G102" s="16" t="e">
        <f t="shared" si="15"/>
        <v>#DIV/0!</v>
      </c>
      <c r="H102" s="16" t="e">
        <f t="shared" si="15"/>
        <v>#DIV/0!</v>
      </c>
      <c r="I102" s="33">
        <f>'[1] г.Бишкек '!I102+'[1] Чуй. обл. '!I102+'[1] Иссык-Куль. обл. '!I102+'[1]Нарын. обл.'!I102+'[1]Ош. обл.'!I102+'[1]Талас.обл.'!I102+'[1]Баткен. обл.'!I102+'[1]Джалал-Абад. обл.'!I102+'[1]г. Ош'!I102</f>
        <v>0</v>
      </c>
      <c r="J102" s="33">
        <f>'[1] г.Бишкек '!J102+'[1] Чуй. обл. '!J102+'[1] Иссык-Куль. обл. '!J102+'[1]Нарын. обл.'!J102+'[1]Ош. обл.'!J102+'[1]Талас.обл.'!J102+'[1]Баткен. обл.'!J102+'[1]Джалал-Абад. обл.'!J102+'[1]г. Ош'!J102</f>
        <v>0</v>
      </c>
      <c r="K102" s="33">
        <f>'[1] г.Бишкек '!K102+'[1] Чуй. обл. '!K102+'[1] Иссык-Куль. обл. '!K102+'[1]Нарын. обл.'!K102+'[1]Ош. обл.'!K102+'[1]Талас.обл.'!K102+'[1]Баткен. обл.'!K102+'[1]Джалал-Абад. обл.'!K102+'[1]г. Ош'!K102</f>
        <v>0</v>
      </c>
      <c r="L102" s="33">
        <f>'[1] г.Бишкек '!L102+'[1] Чуй. обл. '!L102+'[1] Иссык-Куль. обл. '!L102+'[1]Нарын. обл.'!L102+'[1]Ош. обл.'!L102+'[1]Талас.обл.'!L102+'[1]Баткен. обл.'!L102+'[1]Джалал-Абад. обл.'!L102+'[1]г. Ош'!L102</f>
        <v>0</v>
      </c>
      <c r="M102" s="16" t="e">
        <f t="shared" si="16"/>
        <v>#DIV/0!</v>
      </c>
      <c r="N102" s="16" t="e">
        <f t="shared" si="16"/>
        <v>#DIV/0!</v>
      </c>
    </row>
    <row r="103" spans="1:14">
      <c r="A103" s="27" t="s">
        <v>173</v>
      </c>
      <c r="B103" s="58">
        <v>43</v>
      </c>
      <c r="C103" s="33">
        <f>'[1] г.Бишкек '!C103+'[1] Чуй. обл. '!C103+'[1] Иссык-Куль. обл. '!C103+'[1]Нарын. обл.'!C103+'[1]Ош. обл.'!C103+'[1]Талас.обл.'!C103+'[1]Баткен. обл.'!C103+'[1]Джалал-Абад. обл.'!C103+'[1]г. Ош'!C103</f>
        <v>13</v>
      </c>
      <c r="D103" s="33">
        <f>'[1] г.Бишкек '!D103+'[1] Чуй. обл. '!D103+'[1] Иссык-Куль. обл. '!D103+'[1]Нарын. обл.'!D103+'[1]Ош. обл.'!D103+'[1]Талас.обл.'!D103+'[1]Баткен. обл.'!D103+'[1]Джалал-Абад. обл.'!D103+'[1]г. Ош'!D103</f>
        <v>0</v>
      </c>
      <c r="E103" s="33">
        <f>'[1] г.Бишкек '!E103+'[1] Чуй. обл. '!E103+'[1] Иссык-Куль. обл. '!E103+'[1]Нарын. обл.'!E103+'[1]Ош. обл.'!E103+'[1]Талас.обл.'!E103+'[1]Баткен. обл.'!E103+'[1]Джалал-Абад. обл.'!E103+'[1]г. Ош'!E103</f>
        <v>79767</v>
      </c>
      <c r="F103" s="33">
        <f>'[1] г.Бишкек '!F103+'[1] Чуй. обл. '!F103+'[1] Иссык-Куль. обл. '!F103+'[1]Нарын. обл.'!F103+'[1]Ош. обл.'!F103+'[1]Талас.обл.'!F103+'[1]Баткен. обл.'!F103+'[1]Джалал-Абад. обл.'!F103+'[1]г. Ош'!F103</f>
        <v>0</v>
      </c>
      <c r="G103" s="16">
        <f t="shared" si="15"/>
        <v>6136</v>
      </c>
      <c r="H103" s="16" t="e">
        <f t="shared" si="15"/>
        <v>#DIV/0!</v>
      </c>
      <c r="I103" s="33">
        <f>'[1] г.Бишкек '!I103+'[1] Чуй. обл. '!I103+'[1] Иссык-Куль. обл. '!I103+'[1]Нарын. обл.'!I103+'[1]Ош. обл.'!I103+'[1]Талас.обл.'!I103+'[1]Баткен. обл.'!I103+'[1]Джалал-Абад. обл.'!I103+'[1]г. Ош'!I103</f>
        <v>0</v>
      </c>
      <c r="J103" s="33">
        <f>'[1] г.Бишкек '!J103+'[1] Чуй. обл. '!J103+'[1] Иссык-Куль. обл. '!J103+'[1]Нарын. обл.'!J103+'[1]Ош. обл.'!J103+'[1]Талас.обл.'!J103+'[1]Баткен. обл.'!J103+'[1]Джалал-Абад. обл.'!J103+'[1]г. Ош'!J103</f>
        <v>0</v>
      </c>
      <c r="K103" s="33">
        <f>'[1] г.Бишкек '!K103+'[1] Чуй. обл. '!K103+'[1] Иссык-Куль. обл. '!K103+'[1]Нарын. обл.'!K103+'[1]Ош. обл.'!K103+'[1]Талас.обл.'!K103+'[1]Баткен. обл.'!K103+'[1]Джалал-Абад. обл.'!K103+'[1]г. Ош'!K103</f>
        <v>0</v>
      </c>
      <c r="L103" s="33">
        <f>'[1] г.Бишкек '!L103+'[1] Чуй. обл. '!L103+'[1] Иссык-Куль. обл. '!L103+'[1]Нарын. обл.'!L103+'[1]Ош. обл.'!L103+'[1]Талас.обл.'!L103+'[1]Баткен. обл.'!L103+'[1]Джалал-Абад. обл.'!L103+'[1]г. Ош'!L103</f>
        <v>0</v>
      </c>
      <c r="M103" s="16" t="e">
        <f t="shared" si="16"/>
        <v>#DIV/0!</v>
      </c>
      <c r="N103" s="16" t="e">
        <f t="shared" si="16"/>
        <v>#DIV/0!</v>
      </c>
    </row>
    <row r="104" spans="1:14" ht="45">
      <c r="A104" s="38" t="s">
        <v>174</v>
      </c>
      <c r="B104" s="17">
        <v>44</v>
      </c>
      <c r="C104" s="36">
        <f>'[1] г.Бишкек '!C104+'[1] Чуй. обл. '!C104+'[1] Иссык-Куль. обл. '!C104+'[1]Нарын. обл.'!C104+'[1]Ош. обл.'!C104+'[1]Талас.обл.'!C104+'[1]Баткен. обл.'!C104+'[1]Джалал-Абад. обл.'!C104+'[1]г. Ош'!C104</f>
        <v>272</v>
      </c>
      <c r="D104" s="36">
        <f>'[1] г.Бишкек '!D104+'[1] Чуй. обл. '!D104+'[1] Иссык-Куль. обл. '!D104+'[1]Нарын. обл.'!D104+'[1]Ош. обл.'!D104+'[1]Талас.обл.'!D104+'[1]Баткен. обл.'!D104+'[1]Джалал-Абад. обл.'!D104+'[1]г. Ош'!D104</f>
        <v>1</v>
      </c>
      <c r="E104" s="36">
        <f>'[1] г.Бишкек '!E104+'[1] Чуй. обл. '!E104+'[1] Иссык-Куль. обл. '!E104+'[1]Нарын. обл.'!E104+'[1]Ош. обл.'!E104+'[1]Талас.обл.'!E104+'[1]Баткен. обл.'!E104+'[1]Джалал-Абад. обл.'!E104+'[1]г. Ош'!E104</f>
        <v>1633947</v>
      </c>
      <c r="F104" s="36">
        <f>'[1] г.Бишкек '!F104+'[1] Чуй. обл. '!F104+'[1] Иссык-Куль. обл. '!F104+'[1]Нарын. обл.'!F104+'[1]Ош. обл.'!F104+'[1]Талас.обл.'!F104+'[1]Баткен. обл.'!F104+'[1]Джалал-Абад. обл.'!F104+'[1]г. Ош'!F104</f>
        <v>4800</v>
      </c>
      <c r="G104" s="17">
        <f t="shared" si="15"/>
        <v>6007</v>
      </c>
      <c r="H104" s="17">
        <f t="shared" si="15"/>
        <v>4800</v>
      </c>
      <c r="I104" s="36">
        <f>'[1] г.Бишкек '!I104+'[1] Чуй. обл. '!I104+'[1] Иссык-Куль. обл. '!I104+'[1]Нарын. обл.'!I104+'[1]Ош. обл.'!I104+'[1]Талас.обл.'!I104+'[1]Баткен. обл.'!I104+'[1]Джалал-Абад. обл.'!I104+'[1]г. Ош'!I104</f>
        <v>3</v>
      </c>
      <c r="J104" s="36">
        <f>'[1] г.Бишкек '!J104+'[1] Чуй. обл. '!J104+'[1] Иссык-Куль. обл. '!J104+'[1]Нарын. обл.'!J104+'[1]Ош. обл.'!J104+'[1]Талас.обл.'!J104+'[1]Баткен. обл.'!J104+'[1]Джалал-Абад. обл.'!J104+'[1]г. Ош'!J104</f>
        <v>0</v>
      </c>
      <c r="K104" s="36">
        <f>'[1] г.Бишкек '!K104+'[1] Чуй. обл. '!K104+'[1] Иссык-Куль. обл. '!K104+'[1]Нарын. обл.'!K104+'[1]Ош. обл.'!K104+'[1]Талас.обл.'!K104+'[1]Баткен. обл.'!K104+'[1]Джалал-Абад. обл.'!K104+'[1]г. Ош'!K104</f>
        <v>15400</v>
      </c>
      <c r="L104" s="36">
        <f>'[1] г.Бишкек '!L104+'[1] Чуй. обл. '!L104+'[1] Иссык-Куль. обл. '!L104+'[1]Нарын. обл.'!L104+'[1]Ош. обл.'!L104+'[1]Талас.обл.'!L104+'[1]Баткен. обл.'!L104+'[1]Джалал-Абад. обл.'!L104+'[1]г. Ош'!L104</f>
        <v>0</v>
      </c>
      <c r="M104" s="17">
        <f t="shared" si="16"/>
        <v>5133</v>
      </c>
      <c r="N104" s="17" t="e">
        <f t="shared" si="16"/>
        <v>#DIV/0!</v>
      </c>
    </row>
    <row r="105" spans="1:14" ht="23.25">
      <c r="A105" s="59" t="s">
        <v>175</v>
      </c>
      <c r="B105" s="16">
        <v>45</v>
      </c>
      <c r="C105" s="33">
        <f>'[1] г.Бишкек '!C105+'[1] Чуй. обл. '!C105+'[1] Иссык-Куль. обл. '!C105+'[1]Нарын. обл.'!C105+'[1]Ош. обл.'!C105+'[1]Талас.обл.'!C105+'[1]Баткен. обл.'!C105+'[1]Джалал-Абад. обл.'!C105+'[1]г. Ош'!C105</f>
        <v>52</v>
      </c>
      <c r="D105" s="33">
        <f>'[1] г.Бишкек '!D105+'[1] Чуй. обл. '!D105+'[1] Иссык-Куль. обл. '!D105+'[1]Нарын. обл.'!D105+'[1]Ош. обл.'!D105+'[1]Талас.обл.'!D105+'[1]Баткен. обл.'!D105+'[1]Джалал-Абад. обл.'!D105+'[1]г. Ош'!D105</f>
        <v>0</v>
      </c>
      <c r="E105" s="33">
        <f>'[1] г.Бишкек '!E105+'[1] Чуй. обл. '!E105+'[1] Иссык-Куль. обл. '!E105+'[1]Нарын. обл.'!E105+'[1]Ош. обл.'!E105+'[1]Талас.обл.'!E105+'[1]Баткен. обл.'!E105+'[1]Джалал-Абад. обл.'!E105+'[1]г. Ош'!E105</f>
        <v>317781</v>
      </c>
      <c r="F105" s="33">
        <f>'[1] г.Бишкек '!F105+'[1] Чуй. обл. '!F105+'[1] Иссык-Куль. обл. '!F105+'[1]Нарын. обл.'!F105+'[1]Ош. обл.'!F105+'[1]Талас.обл.'!F105+'[1]Баткен. обл.'!F105+'[1]Джалал-Абад. обл.'!F105+'[1]г. Ош'!F105</f>
        <v>0</v>
      </c>
      <c r="G105" s="16">
        <f t="shared" si="15"/>
        <v>6111</v>
      </c>
      <c r="H105" s="16" t="e">
        <f t="shared" si="15"/>
        <v>#DIV/0!</v>
      </c>
      <c r="I105" s="33">
        <f>'[1] г.Бишкек '!I105+'[1] Чуй. обл. '!I105+'[1] Иссык-Куль. обл. '!I105+'[1]Нарын. обл.'!I105+'[1]Ош. обл.'!I105+'[1]Талас.обл.'!I105+'[1]Баткен. обл.'!I105+'[1]Джалал-Абад. обл.'!I105+'[1]г. Ош'!I105</f>
        <v>0</v>
      </c>
      <c r="J105" s="33">
        <f>'[1] г.Бишкек '!J105+'[1] Чуй. обл. '!J105+'[1] Иссык-Куль. обл. '!J105+'[1]Нарын. обл.'!J105+'[1]Ош. обл.'!J105+'[1]Талас.обл.'!J105+'[1]Баткен. обл.'!J105+'[1]Джалал-Абад. обл.'!J105+'[1]г. Ош'!J105</f>
        <v>0</v>
      </c>
      <c r="K105" s="33">
        <f>'[1] г.Бишкек '!K105+'[1] Чуй. обл. '!K105+'[1] Иссык-Куль. обл. '!K105+'[1]Нарын. обл.'!K105+'[1]Ош. обл.'!K105+'[1]Талас.обл.'!K105+'[1]Баткен. обл.'!K105+'[1]Джалал-Абад. обл.'!K105+'[1]г. Ош'!K105</f>
        <v>0</v>
      </c>
      <c r="L105" s="33">
        <f>'[1] г.Бишкек '!L105+'[1] Чуй. обл. '!L105+'[1] Иссык-Куль. обл. '!L105+'[1]Нарын. обл.'!L105+'[1]Ош. обл.'!L105+'[1]Талас.обл.'!L105+'[1]Баткен. обл.'!L105+'[1]Джалал-Абад. обл.'!L105+'[1]г. Ош'!L105</f>
        <v>0</v>
      </c>
      <c r="M105" s="16" t="e">
        <f t="shared" si="16"/>
        <v>#DIV/0!</v>
      </c>
      <c r="N105" s="16" t="e">
        <f t="shared" si="16"/>
        <v>#DIV/0!</v>
      </c>
    </row>
    <row r="106" spans="1:14" ht="33.75">
      <c r="A106" s="38" t="s">
        <v>176</v>
      </c>
      <c r="B106" s="17">
        <v>46</v>
      </c>
      <c r="C106" s="36">
        <f>'[1] г.Бишкек '!C106+'[1] Чуй. обл. '!C106+'[1] Иссык-Куль. обл. '!C106+'[1]Нарын. обл.'!C106+'[1]Ош. обл.'!C106+'[1]Талас.обл.'!C106+'[1]Баткен. обл.'!C106+'[1]Джалал-Абад. обл.'!C106+'[1]г. Ош'!C106</f>
        <v>740</v>
      </c>
      <c r="D106" s="36">
        <f>'[1] г.Бишкек '!D106+'[1] Чуй. обл. '!D106+'[1] Иссык-Куль. обл. '!D106+'[1]Нарын. обл.'!D106+'[1]Ош. обл.'!D106+'[1]Талас.обл.'!D106+'[1]Баткен. обл.'!D106+'[1]Джалал-Абад. обл.'!D106+'[1]г. Ош'!D106</f>
        <v>1</v>
      </c>
      <c r="E106" s="36">
        <f>'[1] г.Бишкек '!E106+'[1] Чуй. обл. '!E106+'[1] Иссык-Куль. обл. '!E106+'[1]Нарын. обл.'!E106+'[1]Ош. обл.'!E106+'[1]Талас.обл.'!E106+'[1]Баткен. обл.'!E106+'[1]Джалал-Абад. обл.'!E106+'[1]г. Ош'!E106</f>
        <v>5228653</v>
      </c>
      <c r="F106" s="36">
        <f>'[1] г.Бишкек '!F106+'[1] Чуй. обл. '!F106+'[1] Иссык-Куль. обл. '!F106+'[1]Нарын. обл.'!F106+'[1]Ош. обл.'!F106+'[1]Талас.обл.'!F106+'[1]Баткен. обл.'!F106+'[1]Джалал-Абад. обл.'!F106+'[1]г. Ош'!F106</f>
        <v>4802</v>
      </c>
      <c r="G106" s="17">
        <f t="shared" si="15"/>
        <v>7066</v>
      </c>
      <c r="H106" s="17">
        <f t="shared" si="15"/>
        <v>4802</v>
      </c>
      <c r="I106" s="36">
        <f>'[1] г.Бишкек '!I106+'[1] Чуй. обл. '!I106+'[1] Иссык-Куль. обл. '!I106+'[1]Нарын. обл.'!I106+'[1]Ош. обл.'!I106+'[1]Талас.обл.'!I106+'[1]Баткен. обл.'!I106+'[1]Джалал-Абад. обл.'!I106+'[1]г. Ош'!I106</f>
        <v>0</v>
      </c>
      <c r="J106" s="36">
        <f>'[1] г.Бишкек '!J106+'[1] Чуй. обл. '!J106+'[1] Иссык-Куль. обл. '!J106+'[1]Нарын. обл.'!J106+'[1]Ош. обл.'!J106+'[1]Талас.обл.'!J106+'[1]Баткен. обл.'!J106+'[1]Джалал-Абад. обл.'!J106+'[1]г. Ош'!J106</f>
        <v>0</v>
      </c>
      <c r="K106" s="36">
        <f>'[1] г.Бишкек '!K106+'[1] Чуй. обл. '!K106+'[1] Иссык-Куль. обл. '!K106+'[1]Нарын. обл.'!K106+'[1]Ош. обл.'!K106+'[1]Талас.обл.'!K106+'[1]Баткен. обл.'!K106+'[1]Джалал-Абад. обл.'!K106+'[1]г. Ош'!K106</f>
        <v>0</v>
      </c>
      <c r="L106" s="36">
        <f>'[1] г.Бишкек '!L106+'[1] Чуй. обл. '!L106+'[1] Иссык-Куль. обл. '!L106+'[1]Нарын. обл.'!L106+'[1]Ош. обл.'!L106+'[1]Талас.обл.'!L106+'[1]Баткен. обл.'!L106+'[1]Джалал-Абад. обл.'!L106+'[1]г. Ош'!L106</f>
        <v>0</v>
      </c>
      <c r="M106" s="17" t="e">
        <f t="shared" si="16"/>
        <v>#DIV/0!</v>
      </c>
      <c r="N106" s="17" t="e">
        <f t="shared" si="16"/>
        <v>#DIV/0!</v>
      </c>
    </row>
    <row r="107" spans="1:14" ht="33.75">
      <c r="A107" s="38" t="s">
        <v>177</v>
      </c>
      <c r="B107" s="17">
        <v>47</v>
      </c>
      <c r="C107" s="36">
        <f>'[1] г.Бишкек '!C107+'[1] Чуй. обл. '!C107+'[1] Иссык-Куль. обл. '!C107+'[1]Нарын. обл.'!C107+'[1]Ош. обл.'!C107+'[1]Талас.обл.'!C107+'[1]Баткен. обл.'!C107+'[1]Джалал-Абад. обл.'!C107+'[1]г. Ош'!C107</f>
        <v>56</v>
      </c>
      <c r="D107" s="36">
        <f>'[1] г.Бишкек '!D107+'[1] Чуй. обл. '!D107+'[1] Иссык-Куль. обл. '!D107+'[1]Нарын. обл.'!D107+'[1]Ош. обл.'!D107+'[1]Талас.обл.'!D107+'[1]Баткен. обл.'!D107+'[1]Джалал-Абад. обл.'!D107+'[1]г. Ош'!D107</f>
        <v>0</v>
      </c>
      <c r="E107" s="36">
        <f>'[1] г.Бишкек '!E107+'[1] Чуй. обл. '!E107+'[1] Иссык-Куль. обл. '!E107+'[1]Нарын. обл.'!E107+'[1]Ош. обл.'!E107+'[1]Талас.обл.'!E107+'[1]Баткен. обл.'!E107+'[1]Джалал-Абад. обл.'!E107+'[1]г. Ош'!E107</f>
        <v>2647438</v>
      </c>
      <c r="F107" s="36">
        <f>'[1] г.Бишкек '!F107+'[1] Чуй. обл. '!F107+'[1] Иссык-Куль. обл. '!F107+'[1]Нарын. обл.'!F107+'[1]Ош. обл.'!F107+'[1]Талас.обл.'!F107+'[1]Баткен. обл.'!F107+'[1]Джалал-Абад. обл.'!F107+'[1]г. Ош'!F107</f>
        <v>0</v>
      </c>
      <c r="G107" s="17">
        <f t="shared" si="15"/>
        <v>47276</v>
      </c>
      <c r="H107" s="17" t="e">
        <f t="shared" si="15"/>
        <v>#DIV/0!</v>
      </c>
      <c r="I107" s="36">
        <f>'[1] г.Бишкек '!I107+'[1] Чуй. обл. '!I107+'[1] Иссык-Куль. обл. '!I107+'[1]Нарын. обл.'!I107+'[1]Ош. обл.'!I107+'[1]Талас.обл.'!I107+'[1]Баткен. обл.'!I107+'[1]Джалал-Абад. обл.'!I107+'[1]г. Ош'!I107</f>
        <v>0</v>
      </c>
      <c r="J107" s="36">
        <f>'[1] г.Бишкек '!J107+'[1] Чуй. обл. '!J107+'[1] Иссык-Куль. обл. '!J107+'[1]Нарын. обл.'!J107+'[1]Ош. обл.'!J107+'[1]Талас.обл.'!J107+'[1]Баткен. обл.'!J107+'[1]Джалал-Абад. обл.'!J107+'[1]г. Ош'!J107</f>
        <v>0</v>
      </c>
      <c r="K107" s="36">
        <f>'[1] г.Бишкек '!K107+'[1] Чуй. обл. '!K107+'[1] Иссык-Куль. обл. '!K107+'[1]Нарын. обл.'!K107+'[1]Ош. обл.'!K107+'[1]Талас.обл.'!K107+'[1]Баткен. обл.'!K107+'[1]Джалал-Абад. обл.'!K107+'[1]г. Ош'!K107</f>
        <v>0</v>
      </c>
      <c r="L107" s="36">
        <f>'[1] г.Бишкек '!L107+'[1] Чуй. обл. '!L107+'[1] Иссык-Куль. обл. '!L107+'[1]Нарын. обл.'!L107+'[1]Ош. обл.'!L107+'[1]Талас.обл.'!L107+'[1]Баткен. обл.'!L107+'[1]Джалал-Абад. обл.'!L107+'[1]г. Ош'!L107</f>
        <v>0</v>
      </c>
      <c r="M107" s="17" t="e">
        <f t="shared" si="16"/>
        <v>#DIV/0!</v>
      </c>
      <c r="N107" s="17" t="e">
        <f t="shared" si="16"/>
        <v>#DIV/0!</v>
      </c>
    </row>
    <row r="108" spans="1:14" ht="45">
      <c r="A108" s="38" t="s">
        <v>178</v>
      </c>
      <c r="B108" s="17">
        <v>48</v>
      </c>
      <c r="C108" s="36">
        <f>'[1] г.Бишкек '!C108+'[1] Чуй. обл. '!C108+'[1] Иссык-Куль. обл. '!C108+'[1]Нарын. обл.'!C108+'[1]Ош. обл.'!C108+'[1]Талас.обл.'!C108+'[1]Баткен. обл.'!C108+'[1]Джалал-Абад. обл.'!C108+'[1]г. Ош'!C108</f>
        <v>8</v>
      </c>
      <c r="D108" s="36">
        <f>'[1] г.Бишкек '!D108+'[1] Чуй. обл. '!D108+'[1] Иссык-Куль. обл. '!D108+'[1]Нарын. обл.'!D108+'[1]Ош. обл.'!D108+'[1]Талас.обл.'!D108+'[1]Баткен. обл.'!D108+'[1]Джалал-Абад. обл.'!D108+'[1]г. Ош'!D108</f>
        <v>7</v>
      </c>
      <c r="E108" s="36">
        <f>'[1] г.Бишкек '!E108+'[1] Чуй. обл. '!E108+'[1] Иссык-Куль. обл. '!E108+'[1]Нарын. обл.'!E108+'[1]Ош. обл.'!E108+'[1]Талас.обл.'!E108+'[1]Баткен. обл.'!E108+'[1]Джалал-Абад. обл.'!E108+'[1]г. Ош'!E108</f>
        <v>30612</v>
      </c>
      <c r="F108" s="36">
        <f>'[1] г.Бишкек '!F108+'[1] Чуй. обл. '!F108+'[1] Иссык-Куль. обл. '!F108+'[1]Нарын. обл.'!F108+'[1]Ош. обл.'!F108+'[1]Талас.обл.'!F108+'[1]Баткен. обл.'!F108+'[1]Джалал-Абад. обл.'!F108+'[1]г. Ош'!F108</f>
        <v>27462</v>
      </c>
      <c r="G108" s="17">
        <f t="shared" si="15"/>
        <v>3827</v>
      </c>
      <c r="H108" s="17">
        <f t="shared" si="15"/>
        <v>3923</v>
      </c>
      <c r="I108" s="36">
        <f>'[1] г.Бишкек '!I108+'[1] Чуй. обл. '!I108+'[1] Иссык-Куль. обл. '!I108+'[1]Нарын. обл.'!I108+'[1]Ош. обл.'!I108+'[1]Талас.обл.'!I108+'[1]Баткен. обл.'!I108+'[1]Джалал-Абад. обл.'!I108+'[1]г. Ош'!I108</f>
        <v>0</v>
      </c>
      <c r="J108" s="36">
        <f>'[1] г.Бишкек '!J108+'[1] Чуй. обл. '!J108+'[1] Иссык-Куль. обл. '!J108+'[1]Нарын. обл.'!J108+'[1]Ош. обл.'!J108+'[1]Талас.обл.'!J108+'[1]Баткен. обл.'!J108+'[1]Джалал-Абад. обл.'!J108+'[1]г. Ош'!J108</f>
        <v>0</v>
      </c>
      <c r="K108" s="36">
        <f>'[1] г.Бишкек '!K108+'[1] Чуй. обл. '!K108+'[1] Иссык-Куль. обл. '!K108+'[1]Нарын. обл.'!K108+'[1]Ош. обл.'!K108+'[1]Талас.обл.'!K108+'[1]Баткен. обл.'!K108+'[1]Джалал-Абад. обл.'!K108+'[1]г. Ош'!K108</f>
        <v>0</v>
      </c>
      <c r="L108" s="36">
        <f>'[1] г.Бишкек '!L108+'[1] Чуй. обл. '!L108+'[1] Иссык-Куль. обл. '!L108+'[1]Нарын. обл.'!L108+'[1]Ош. обл.'!L108+'[1]Талас.обл.'!L108+'[1]Баткен. обл.'!L108+'[1]Джалал-Абад. обл.'!L108+'[1]г. Ош'!L108</f>
        <v>0</v>
      </c>
      <c r="M108" s="17" t="e">
        <f t="shared" si="16"/>
        <v>#DIV/0!</v>
      </c>
      <c r="N108" s="17" t="e">
        <f t="shared" si="16"/>
        <v>#DIV/0!</v>
      </c>
    </row>
    <row r="109" spans="1:14" ht="45">
      <c r="A109" s="38" t="s">
        <v>179</v>
      </c>
      <c r="B109" s="17">
        <v>49</v>
      </c>
      <c r="C109" s="36">
        <f>'[1] г.Бишкек '!C109+'[1] Чуй. обл. '!C109+'[1] Иссык-Куль. обл. '!C109+'[1]Нарын. обл.'!C109+'[1]Ош. обл.'!C109+'[1]Талас.обл.'!C109+'[1]Баткен. обл.'!C109+'[1]Джалал-Абад. обл.'!C109+'[1]г. Ош'!C109</f>
        <v>8</v>
      </c>
      <c r="D109" s="36">
        <f>'[1] г.Бишкек '!D109+'[1] Чуй. обл. '!D109+'[1] Иссык-Куль. обл. '!D109+'[1]Нарын. обл.'!D109+'[1]Ош. обл.'!D109+'[1]Талас.обл.'!D109+'[1]Баткен. обл.'!D109+'[1]Джалал-Абад. обл.'!D109+'[1]г. Ош'!D109</f>
        <v>7</v>
      </c>
      <c r="E109" s="36">
        <f>'[1] г.Бишкек '!E109+'[1] Чуй. обл. '!E109+'[1] Иссык-Куль. обл. '!E109+'[1]Нарын. обл.'!E109+'[1]Ош. обл.'!E109+'[1]Талас.обл.'!E109+'[1]Баткен. обл.'!E109+'[1]Джалал-Абад. обл.'!E109+'[1]г. Ош'!E109</f>
        <v>30612</v>
      </c>
      <c r="F109" s="36">
        <f>'[1] г.Бишкек '!F109+'[1] Чуй. обл. '!F109+'[1] Иссык-Куль. обл. '!F109+'[1]Нарын. обл.'!F109+'[1]Ош. обл.'!F109+'[1]Талас.обл.'!F109+'[1]Баткен. обл.'!F109+'[1]Джалал-Абад. обл.'!F109+'[1]г. Ош'!F109</f>
        <v>27462</v>
      </c>
      <c r="G109" s="17">
        <f t="shared" si="15"/>
        <v>3827</v>
      </c>
      <c r="H109" s="17">
        <f t="shared" si="15"/>
        <v>3923</v>
      </c>
      <c r="I109" s="36">
        <f>'[1] г.Бишкек '!I109+'[1] Чуй. обл. '!I109+'[1] Иссык-Куль. обл. '!I109+'[1]Нарын. обл.'!I109+'[1]Ош. обл.'!I109+'[1]Талас.обл.'!I109+'[1]Баткен. обл.'!I109+'[1]Джалал-Абад. обл.'!I109+'[1]г. Ош'!I109</f>
        <v>0</v>
      </c>
      <c r="J109" s="36">
        <f>'[1] г.Бишкек '!J109+'[1] Чуй. обл. '!J109+'[1] Иссык-Куль. обл. '!J109+'[1]Нарын. обл.'!J109+'[1]Ош. обл.'!J109+'[1]Талас.обл.'!J109+'[1]Баткен. обл.'!J109+'[1]Джалал-Абад. обл.'!J109+'[1]г. Ош'!J109</f>
        <v>0</v>
      </c>
      <c r="K109" s="36">
        <f>'[1] г.Бишкек '!K109+'[1] Чуй. обл. '!K109+'[1] Иссык-Куль. обл. '!K109+'[1]Нарын. обл.'!K109+'[1]Ош. обл.'!K109+'[1]Талас.обл.'!K109+'[1]Баткен. обл.'!K109+'[1]Джалал-Абад. обл.'!K109+'[1]г. Ош'!K109</f>
        <v>0</v>
      </c>
      <c r="L109" s="36">
        <f>'[1] г.Бишкек '!L109+'[1] Чуй. обл. '!L109+'[1] Иссык-Куль. обл. '!L109+'[1]Нарын. обл.'!L109+'[1]Ош. обл.'!L109+'[1]Талас.обл.'!L109+'[1]Баткен. обл.'!L109+'[1]Джалал-Абад. обл.'!L109+'[1]г. Ош'!L109</f>
        <v>0</v>
      </c>
      <c r="M109" s="17" t="e">
        <f t="shared" si="16"/>
        <v>#DIV/0!</v>
      </c>
      <c r="N109" s="17" t="e">
        <f t="shared" si="16"/>
        <v>#DIV/0!</v>
      </c>
    </row>
    <row r="110" spans="1:14" ht="33.75">
      <c r="A110" s="38" t="s">
        <v>180</v>
      </c>
      <c r="B110" s="17">
        <v>50</v>
      </c>
      <c r="C110" s="36">
        <f>'[1] г.Бишкек '!C110+'[1] Чуй. обл. '!C110+'[1] Иссык-Куль. обл. '!C110+'[1]Нарын. обл.'!C110+'[1]Ош. обл.'!C110+'[1]Талас.обл.'!C110+'[1]Баткен. обл.'!C110+'[1]Джалал-Абад. обл.'!C110+'[1]г. Ош'!C110</f>
        <v>673</v>
      </c>
      <c r="D110" s="36">
        <f>'[1] г.Бишкек '!D110+'[1] Чуй. обл. '!D110+'[1] Иссык-Куль. обл. '!D110+'[1]Нарын. обл.'!D110+'[1]Ош. обл.'!D110+'[1]Талас.обл.'!D110+'[1]Баткен. обл.'!D110+'[1]Джалал-Абад. обл.'!D110+'[1]г. Ош'!D110</f>
        <v>5</v>
      </c>
      <c r="E110" s="36">
        <f>'[1] г.Бишкек '!E110+'[1] Чуй. обл. '!E110+'[1] Иссык-Куль. обл. '!E110+'[1]Нарын. обл.'!E110+'[1]Ош. обл.'!E110+'[1]Талас.обл.'!E110+'[1]Баткен. обл.'!E110+'[1]Джалал-Абад. обл.'!E110+'[1]г. Ош'!E110</f>
        <v>4339801</v>
      </c>
      <c r="F110" s="36">
        <f>'[1] г.Бишкек '!F110+'[1] Чуй. обл. '!F110+'[1] Иссык-Куль. обл. '!F110+'[1]Нарын. обл.'!F110+'[1]Ош. обл.'!F110+'[1]Талас.обл.'!F110+'[1]Баткен. обл.'!F110+'[1]Джалал-Абад. обл.'!F110+'[1]г. Ош'!F110</f>
        <v>1800</v>
      </c>
      <c r="G110" s="17">
        <f t="shared" si="15"/>
        <v>6448</v>
      </c>
      <c r="H110" s="17">
        <f t="shared" si="15"/>
        <v>360</v>
      </c>
      <c r="I110" s="36">
        <f>'[1] г.Бишкек '!I110+'[1] Чуй. обл. '!I110+'[1] Иссык-Куль. обл. '!I110+'[1]Нарын. обл.'!I110+'[1]Ош. обл.'!I110+'[1]Талас.обл.'!I110+'[1]Баткен. обл.'!I110+'[1]Джалал-Абад. обл.'!I110+'[1]г. Ош'!I110</f>
        <v>2</v>
      </c>
      <c r="J110" s="36">
        <f>'[1] г.Бишкек '!J110+'[1] Чуй. обл. '!J110+'[1] Иссык-Куль. обл. '!J110+'[1]Нарын. обл.'!J110+'[1]Ош. обл.'!J110+'[1]Талас.обл.'!J110+'[1]Баткен. обл.'!J110+'[1]Джалал-Абад. обл.'!J110+'[1]г. Ош'!J110</f>
        <v>0</v>
      </c>
      <c r="K110" s="36">
        <f>'[1] г.Бишкек '!K110+'[1] Чуй. обл. '!K110+'[1] Иссык-Куль. обл. '!K110+'[1]Нарын. обл.'!K110+'[1]Ош. обл.'!K110+'[1]Талас.обл.'!K110+'[1]Баткен. обл.'!K110+'[1]Джалал-Абад. обл.'!K110+'[1]г. Ош'!K110</f>
        <v>10300</v>
      </c>
      <c r="L110" s="36">
        <f>'[1] г.Бишкек '!L110+'[1] Чуй. обл. '!L110+'[1] Иссык-Куль. обл. '!L110+'[1]Нарын. обл.'!L110+'[1]Ош. обл.'!L110+'[1]Талас.обл.'!L110+'[1]Баткен. обл.'!L110+'[1]Джалал-Абад. обл.'!L110+'[1]г. Ош'!L110</f>
        <v>0</v>
      </c>
      <c r="M110" s="17">
        <f t="shared" si="16"/>
        <v>5150</v>
      </c>
      <c r="N110" s="17" t="e">
        <f t="shared" si="16"/>
        <v>#DIV/0!</v>
      </c>
    </row>
  </sheetData>
  <mergeCells count="16">
    <mergeCell ref="A8:N8"/>
    <mergeCell ref="B10:N10"/>
    <mergeCell ref="B34:N34"/>
    <mergeCell ref="B78:N78"/>
    <mergeCell ref="B92:N92"/>
    <mergeCell ref="B98:N98"/>
    <mergeCell ref="A1:N1"/>
    <mergeCell ref="A2:A4"/>
    <mergeCell ref="B2:B3"/>
    <mergeCell ref="C2:D3"/>
    <mergeCell ref="E2:F3"/>
    <mergeCell ref="G2:H3"/>
    <mergeCell ref="I2:N2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Райымбекова</dc:creator>
  <cp:lastModifiedBy>Райымбекова</cp:lastModifiedBy>
  <dcterms:created xsi:type="dcterms:W3CDTF">2023-12-25T09:36:04Z</dcterms:created>
  <dcterms:modified xsi:type="dcterms:W3CDTF">2023-12-25T09:37:17Z</dcterms:modified>
</cp:coreProperties>
</file>