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180" windowWidth="19440" windowHeight="12468"/>
  </bookViews>
  <sheets>
    <sheet name="Лист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A25" i="1"/>
  <c r="D5"/>
  <c r="E3"/>
  <c r="BA27" l="1"/>
  <c r="AR27"/>
  <c r="AL27"/>
  <c r="AF27"/>
  <c r="X27"/>
  <c r="S27"/>
  <c r="J27"/>
  <c r="E27"/>
  <c r="BA26"/>
  <c r="AR26"/>
  <c r="AL26"/>
  <c r="AF26"/>
  <c r="X26"/>
  <c r="S26"/>
  <c r="J26"/>
  <c r="E26"/>
  <c r="AR25"/>
  <c r="AL25"/>
  <c r="AF25"/>
  <c r="X25"/>
  <c r="S25"/>
  <c r="J25"/>
  <c r="E25"/>
  <c r="BA24"/>
  <c r="AR24"/>
  <c r="AL24"/>
  <c r="AF24"/>
  <c r="X24"/>
  <c r="S24"/>
  <c r="J24"/>
  <c r="E24"/>
  <c r="BA23"/>
  <c r="AR23"/>
  <c r="AL23"/>
  <c r="AF23"/>
  <c r="X23"/>
  <c r="S23"/>
  <c r="J23"/>
  <c r="E23"/>
  <c r="BA22"/>
  <c r="AR22"/>
  <c r="AL22"/>
  <c r="AF22"/>
  <c r="X22"/>
  <c r="S22"/>
  <c r="J22"/>
  <c r="E22"/>
  <c r="BA21"/>
  <c r="AR21"/>
  <c r="AL21"/>
  <c r="AF21"/>
  <c r="X21"/>
  <c r="S21"/>
  <c r="J21"/>
  <c r="E21"/>
  <c r="BA20"/>
  <c r="AR20"/>
  <c r="AL20"/>
  <c r="AF20"/>
  <c r="X20"/>
  <c r="S20"/>
  <c r="J20"/>
  <c r="E20"/>
  <c r="BA19"/>
  <c r="AR19"/>
  <c r="AL19"/>
  <c r="AF19"/>
  <c r="X19"/>
  <c r="S19"/>
  <c r="J19"/>
  <c r="E19"/>
  <c r="BA18"/>
  <c r="AR18"/>
  <c r="AL18"/>
  <c r="AF18"/>
  <c r="X18"/>
  <c r="S18"/>
  <c r="J18"/>
  <c r="E18"/>
  <c r="BA17"/>
  <c r="AR17"/>
  <c r="AL17"/>
  <c r="AF17"/>
  <c r="X17"/>
  <c r="S17"/>
  <c r="J17"/>
  <c r="E17"/>
  <c r="BA16"/>
  <c r="AR16"/>
  <c r="AL16"/>
  <c r="AF16"/>
  <c r="X16"/>
  <c r="S16"/>
  <c r="J16"/>
  <c r="E16"/>
  <c r="BA15"/>
  <c r="AR15"/>
  <c r="AL15"/>
  <c r="AF15"/>
  <c r="X15"/>
  <c r="S15"/>
  <c r="J15"/>
  <c r="E15"/>
  <c r="BA14"/>
  <c r="AR14"/>
  <c r="AL14"/>
  <c r="AF14"/>
  <c r="X14"/>
  <c r="S14"/>
  <c r="J14"/>
  <c r="E14"/>
  <c r="BA13"/>
  <c r="AR13"/>
  <c r="AL13"/>
  <c r="AF13"/>
  <c r="X13"/>
  <c r="S13"/>
  <c r="J13"/>
  <c r="E13"/>
  <c r="BA12"/>
  <c r="AR12"/>
  <c r="AL12"/>
  <c r="AF12"/>
  <c r="X12"/>
  <c r="S12"/>
  <c r="J12"/>
  <c r="E12"/>
  <c r="BA11"/>
  <c r="AR11"/>
  <c r="AL11"/>
  <c r="AF11"/>
  <c r="X11"/>
  <c r="S11"/>
  <c r="J11"/>
  <c r="E11"/>
  <c r="BA10"/>
  <c r="AR10"/>
  <c r="AL10"/>
  <c r="AF10"/>
  <c r="X10"/>
  <c r="S10"/>
  <c r="J10"/>
  <c r="E10"/>
  <c r="BA9"/>
  <c r="AR9"/>
  <c r="AL9"/>
  <c r="AF9"/>
  <c r="X9"/>
  <c r="S9"/>
  <c r="J9"/>
  <c r="E9"/>
  <c r="BA8"/>
  <c r="AR8"/>
  <c r="AL8"/>
  <c r="AF8"/>
  <c r="X8"/>
  <c r="S8"/>
  <c r="J8"/>
  <c r="E8"/>
  <c r="BA7"/>
  <c r="AR7"/>
  <c r="AL7"/>
  <c r="AF7"/>
  <c r="X7"/>
  <c r="S7"/>
  <c r="J7"/>
  <c r="E7"/>
  <c r="BA6"/>
  <c r="AR6"/>
  <c r="AL6"/>
  <c r="AF6"/>
  <c r="X6"/>
  <c r="S6"/>
  <c r="J6"/>
  <c r="E6"/>
  <c r="BA5"/>
  <c r="AR5"/>
  <c r="AL5"/>
  <c r="AF5"/>
  <c r="X5"/>
  <c r="S5"/>
  <c r="J5"/>
  <c r="E5"/>
  <c r="BA4"/>
  <c r="AR4"/>
  <c r="AL4"/>
  <c r="AF4"/>
  <c r="X4"/>
  <c r="S4"/>
  <c r="J4"/>
  <c r="E4"/>
  <c r="BA3"/>
  <c r="AR3"/>
  <c r="AL3"/>
  <c r="AF3"/>
  <c r="X3"/>
  <c r="S3"/>
  <c r="J3"/>
  <c r="BA2"/>
  <c r="AR2"/>
  <c r="AL2"/>
  <c r="AF2"/>
  <c r="X2"/>
  <c r="S2"/>
  <c r="J2"/>
  <c r="E2"/>
  <c r="D2" l="1"/>
  <c r="D4"/>
  <c r="D6"/>
  <c r="D8"/>
  <c r="D11"/>
  <c r="D13"/>
  <c r="D15"/>
  <c r="D20"/>
  <c r="D24"/>
  <c r="F28"/>
  <c r="G28"/>
  <c r="H28"/>
  <c r="I28"/>
  <c r="K28"/>
  <c r="L28"/>
  <c r="M28"/>
  <c r="N28"/>
  <c r="O28"/>
  <c r="P28"/>
  <c r="Q28"/>
  <c r="R28"/>
  <c r="T28"/>
  <c r="U28"/>
  <c r="V28"/>
  <c r="W28"/>
  <c r="Y28"/>
  <c r="Z28"/>
  <c r="AA28"/>
  <c r="AB28"/>
  <c r="AC28"/>
  <c r="AD28"/>
  <c r="AE28"/>
  <c r="AF28"/>
  <c r="AG28"/>
  <c r="AH28"/>
  <c r="AI28"/>
  <c r="AJ28"/>
  <c r="AK28"/>
  <c r="AL28"/>
  <c r="AM28"/>
  <c r="AN28"/>
  <c r="AO28"/>
  <c r="AP28"/>
  <c r="AQ28"/>
  <c r="AR28"/>
  <c r="AS28"/>
  <c r="AT28"/>
  <c r="AU28"/>
  <c r="AV28"/>
  <c r="AW28"/>
  <c r="AX28"/>
  <c r="AY28"/>
  <c r="AZ28"/>
  <c r="BB28"/>
  <c r="BC28"/>
  <c r="BD28"/>
  <c r="BE28"/>
  <c r="BF28"/>
  <c r="BG28"/>
  <c r="BH28"/>
  <c r="BI28"/>
  <c r="BJ28"/>
  <c r="BK28"/>
  <c r="BL28"/>
  <c r="BM28"/>
  <c r="BN28"/>
  <c r="D14" l="1"/>
  <c r="D16"/>
  <c r="BA28"/>
  <c r="D21"/>
  <c r="D18"/>
  <c r="D27"/>
  <c r="D22"/>
  <c r="D12"/>
  <c r="D10"/>
  <c r="D19"/>
  <c r="D26"/>
  <c r="X28"/>
  <c r="D17"/>
  <c r="S28"/>
  <c r="D3"/>
  <c r="D23"/>
  <c r="D25"/>
  <c r="D9"/>
  <c r="D7"/>
  <c r="J28"/>
  <c r="E28"/>
  <c r="D28" l="1"/>
</calcChain>
</file>

<file path=xl/sharedStrings.xml><?xml version="1.0" encoding="utf-8"?>
<sst xmlns="http://schemas.openxmlformats.org/spreadsheetml/2006/main" count="94" uniqueCount="94">
  <si>
    <t>№ п/п</t>
  </si>
  <si>
    <t>Категория льготников</t>
  </si>
  <si>
    <t xml:space="preserve">Всего  по Таласской обл. </t>
  </si>
  <si>
    <t>Всего по Иссык-Кульской обл.</t>
  </si>
  <si>
    <t>Всего по Нарынской обл.</t>
  </si>
  <si>
    <t>Всего по Баткенской обл.</t>
  </si>
  <si>
    <t>Всего по Ошской обл.</t>
  </si>
  <si>
    <t>Всего по Жалал-Абадской обл.</t>
  </si>
  <si>
    <t>Инвалиды ВОВ</t>
  </si>
  <si>
    <t xml:space="preserve">Участники ВОВ  </t>
  </si>
  <si>
    <t>Герои КР, Советского союза</t>
  </si>
  <si>
    <t>Несовершеннолетние узники концлагерей</t>
  </si>
  <si>
    <t>Блокадники  Ленинграда</t>
  </si>
  <si>
    <t xml:space="preserve">Инвалиды  СА </t>
  </si>
  <si>
    <t>Инвалиды-интернационалисты</t>
  </si>
  <si>
    <t>Участники-интернационалисты</t>
  </si>
  <si>
    <t>Инвалиды ЧАЭС</t>
  </si>
  <si>
    <t>Участники ЧАЭС 1986-87 гг.</t>
  </si>
  <si>
    <t>Труж.тыла с группой инвалидности</t>
  </si>
  <si>
    <t>Трудармейцы</t>
  </si>
  <si>
    <t>Реабилитированные граждане</t>
  </si>
  <si>
    <t>Участники ЧАЭС 1988-89 гг.</t>
  </si>
  <si>
    <t>СП участников и умерших инв. ЧАЭС</t>
  </si>
  <si>
    <t>Дети до 18 лет участников ЧАЭС</t>
  </si>
  <si>
    <t>Труженики тыла (без инвал.)</t>
  </si>
  <si>
    <t>Семьи погибших военнослужащих</t>
  </si>
  <si>
    <t>Семьи погибших воинов в ВОВ</t>
  </si>
  <si>
    <t>Семьи погибших сотрудников ОВД</t>
  </si>
  <si>
    <t xml:space="preserve"> Вдовы ИВОВ </t>
  </si>
  <si>
    <t xml:space="preserve"> Вдовы  УВОВ </t>
  </si>
  <si>
    <t xml:space="preserve"> Вдовы  блок. Ленинграда</t>
  </si>
  <si>
    <t xml:space="preserve"> </t>
  </si>
  <si>
    <t>Почетные доноры</t>
  </si>
  <si>
    <t>Инвалиды по слуху и зрению</t>
  </si>
  <si>
    <t>Инвалиды  по слуху и зрению до 18 лет</t>
  </si>
  <si>
    <t>Всего:</t>
  </si>
  <si>
    <t>Размер  ДК (тыс.сом)</t>
  </si>
  <si>
    <t>Всего по г. Бишкек (чел)</t>
  </si>
  <si>
    <t>Ленинский (чел)</t>
  </si>
  <si>
    <t>ВСЕГО по республике (чел)</t>
  </si>
  <si>
    <t>Первомайский (чел)</t>
  </si>
  <si>
    <t>Свердловский (чел)</t>
  </si>
  <si>
    <t>Октябрьский (чел)</t>
  </si>
  <si>
    <t>Кемин (чел)</t>
  </si>
  <si>
    <t>Ысык-Ата (чел)</t>
  </si>
  <si>
    <t>Аламедин (чел)</t>
  </si>
  <si>
    <t>Сокулук (чел)</t>
  </si>
  <si>
    <t>Московский (чел)</t>
  </si>
  <si>
    <t>Жайыл (чел)</t>
  </si>
  <si>
    <t>Панфилов (чел)</t>
  </si>
  <si>
    <t xml:space="preserve">Всего по Чуйской обл. </t>
  </si>
  <si>
    <t>Бакай-Ата (чел)</t>
  </si>
  <si>
    <t>Кара-Буура (чел)</t>
  </si>
  <si>
    <t>Манас (чел)</t>
  </si>
  <si>
    <t>г. Кара-Кол (чел)</t>
  </si>
  <si>
    <t>г. Балыкчы (чел)</t>
  </si>
  <si>
    <t>Иссык-Куль (чел)</t>
  </si>
  <si>
    <t>Тюп  (чел)</t>
  </si>
  <si>
    <t>Жети-Огуз (чел)</t>
  </si>
  <si>
    <t>Тон (чел)</t>
  </si>
  <si>
    <t>Ак-Суу (чел)</t>
  </si>
  <si>
    <t>Ак-Талаа (чел)</t>
  </si>
  <si>
    <t>Ат-Башы (чел)</t>
  </si>
  <si>
    <t>Жумгал (чел)</t>
  </si>
  <si>
    <t>Кочкор (чел)</t>
  </si>
  <si>
    <t>Нарын меж район (чел)</t>
  </si>
  <si>
    <t>Кадам-Жай (чел)</t>
  </si>
  <si>
    <t>Лейлек (чел)</t>
  </si>
  <si>
    <t>Кызыл-Кия (чел)</t>
  </si>
  <si>
    <t>Сулюкта (чел)</t>
  </si>
  <si>
    <t>Араван (чел)</t>
  </si>
  <si>
    <t>Кара-Кулжа (чел)</t>
  </si>
  <si>
    <t>Кара-Суу (чел)</t>
  </si>
  <si>
    <t>Ноокат (чел)</t>
  </si>
  <si>
    <t>Алай (чел)</t>
  </si>
  <si>
    <t>Чон-Алай (чел)</t>
  </si>
  <si>
    <t>г. Ош (чел)</t>
  </si>
  <si>
    <t>г. Жал-Абад (чел)</t>
  </si>
  <si>
    <t>г. Кок-Жангак (чел)</t>
  </si>
  <si>
    <t>г. Майлы-Суу (чел)</t>
  </si>
  <si>
    <t>г. Таш-Комур (чел)</t>
  </si>
  <si>
    <t>г. Кара-Куль (чел)</t>
  </si>
  <si>
    <t>Сузак (чел)</t>
  </si>
  <si>
    <t>Базар-Коргон (чел)</t>
  </si>
  <si>
    <t>Ноокен (чел)</t>
  </si>
  <si>
    <t>Аксы (чел)</t>
  </si>
  <si>
    <t>Ала-Бука (чел)</t>
  </si>
  <si>
    <t>Чаткал (чел)</t>
  </si>
  <si>
    <t xml:space="preserve"> Токтогул (чел)</t>
  </si>
  <si>
    <t>Тогуз-Торо (чел)</t>
  </si>
  <si>
    <t>Чуй меж (чел)</t>
  </si>
  <si>
    <t>Талас  меж (чел)</t>
  </si>
  <si>
    <t>Узген меж (чел)</t>
  </si>
  <si>
    <t>Баткен  меж район (чел)</t>
  </si>
</sst>
</file>

<file path=xl/styles.xml><?xml version="1.0" encoding="utf-8"?>
<styleSheet xmlns="http://schemas.openxmlformats.org/spreadsheetml/2006/main">
  <numFmts count="3">
    <numFmt numFmtId="164" formatCode="_-* #,##0.00\ &quot;₽&quot;_-;\-* #,##0.00\ &quot;₽&quot;_-;_-* &quot;-&quot;??\ &quot;₽&quot;_-;_-@_-"/>
    <numFmt numFmtId="165" formatCode="0.0"/>
    <numFmt numFmtId="166" formatCode="#,##0_ ;\-#,##0\ 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scheme val="minor"/>
    </font>
    <font>
      <b/>
      <sz val="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 applyBorder="1"/>
    <xf numFmtId="0" fontId="4" fillId="0" borderId="0" xfId="0" applyFont="1"/>
    <xf numFmtId="0" fontId="3" fillId="0" borderId="4" xfId="0" applyFont="1" applyBorder="1" applyAlignment="1">
      <alignment horizontal="center"/>
    </xf>
    <xf numFmtId="0" fontId="2" fillId="2" borderId="5" xfId="0" applyFont="1" applyFill="1" applyBorder="1"/>
    <xf numFmtId="165" fontId="3" fillId="0" borderId="5" xfId="0" applyNumberFormat="1" applyFont="1" applyFill="1" applyBorder="1" applyAlignment="1">
      <alignment horizontal="center"/>
    </xf>
    <xf numFmtId="1" fontId="3" fillId="3" borderId="5" xfId="0" applyNumberFormat="1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3" fillId="5" borderId="5" xfId="0" applyFont="1" applyFill="1" applyBorder="1" applyAlignment="1">
      <alignment horizontal="center"/>
    </xf>
    <xf numFmtId="165" fontId="3" fillId="5" borderId="5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2" fillId="5" borderId="5" xfId="0" applyFont="1" applyFill="1" applyBorder="1"/>
    <xf numFmtId="0" fontId="4" fillId="5" borderId="0" xfId="0" applyFont="1" applyFill="1" applyBorder="1"/>
    <xf numFmtId="0" fontId="4" fillId="5" borderId="0" xfId="0" applyFont="1" applyFill="1"/>
    <xf numFmtId="0" fontId="3" fillId="6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3" fillId="6" borderId="7" xfId="0" applyFont="1" applyFill="1" applyBorder="1" applyAlignment="1">
      <alignment horizontal="center"/>
    </xf>
    <xf numFmtId="1" fontId="5" fillId="6" borderId="7" xfId="0" applyNumberFormat="1" applyFont="1" applyFill="1" applyBorder="1" applyAlignment="1">
      <alignment horizontal="center"/>
    </xf>
    <xf numFmtId="1" fontId="2" fillId="6" borderId="7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/>
    </xf>
    <xf numFmtId="0" fontId="2" fillId="6" borderId="12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166" fontId="3" fillId="0" borderId="5" xfId="1" applyNumberFormat="1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R28"/>
  <sheetViews>
    <sheetView tabSelected="1" zoomScale="90" zoomScaleNormal="90" workbookViewId="0">
      <selection activeCell="BO28" sqref="BO28"/>
    </sheetView>
  </sheetViews>
  <sheetFormatPr defaultRowHeight="14.4"/>
  <cols>
    <col min="2" max="2" width="35.33203125" customWidth="1"/>
    <col min="3" max="3" width="10.109375" customWidth="1"/>
    <col min="4" max="4" width="10.88671875" customWidth="1"/>
    <col min="5" max="5" width="10.33203125" customWidth="1"/>
    <col min="6" max="7" width="11.33203125" customWidth="1"/>
    <col min="8" max="8" width="11.5546875" customWidth="1"/>
    <col min="9" max="9" width="11.88671875" customWidth="1"/>
    <col min="10" max="10" width="10.5546875" customWidth="1"/>
    <col min="11" max="11" width="9.6640625" customWidth="1"/>
    <col min="12" max="13" width="9.88671875" customWidth="1"/>
    <col min="14" max="14" width="9.5546875" customWidth="1"/>
    <col min="15" max="15" width="9.44140625" customWidth="1"/>
    <col min="16" max="16" width="11.33203125" customWidth="1"/>
    <col min="17" max="17" width="10.6640625" customWidth="1"/>
    <col min="18" max="18" width="10.109375" customWidth="1"/>
    <col min="19" max="19" width="10" customWidth="1"/>
    <col min="20" max="20" width="9.88671875" customWidth="1"/>
    <col min="21" max="21" width="9.5546875" customWidth="1"/>
    <col min="22" max="22" width="9.6640625" customWidth="1"/>
    <col min="24" max="24" width="9.5546875" customWidth="1"/>
    <col min="25" max="25" width="10.44140625" customWidth="1"/>
    <col min="26" max="26" width="10.6640625" customWidth="1"/>
    <col min="27" max="27" width="10.33203125" customWidth="1"/>
    <col min="29" max="29" width="10" customWidth="1"/>
    <col min="31" max="31" width="9.88671875" customWidth="1"/>
    <col min="32" max="32" width="10.109375" customWidth="1"/>
    <col min="37" max="37" width="10.109375" customWidth="1"/>
    <col min="38" max="38" width="9.5546875" customWidth="1"/>
    <col min="40" max="40" width="9.5546875" customWidth="1"/>
    <col min="41" max="41" width="9.6640625" customWidth="1"/>
    <col min="42" max="42" width="9.88671875" customWidth="1"/>
    <col min="44" max="44" width="9.5546875" customWidth="1"/>
    <col min="46" max="46" width="9.88671875" customWidth="1"/>
    <col min="54" max="54" width="10" customWidth="1"/>
    <col min="55" max="55" width="10.88671875" customWidth="1"/>
    <col min="56" max="56" width="10.33203125" customWidth="1"/>
    <col min="57" max="57" width="10.44140625" customWidth="1"/>
    <col min="58" max="58" width="10.33203125" customWidth="1"/>
    <col min="59" max="60" width="10.5546875" customWidth="1"/>
    <col min="61" max="61" width="9.88671875" customWidth="1"/>
    <col min="62" max="62" width="9.5546875" customWidth="1"/>
    <col min="63" max="63" width="9.6640625" customWidth="1"/>
    <col min="64" max="64" width="9.44140625" customWidth="1"/>
    <col min="65" max="65" width="9.33203125" customWidth="1"/>
    <col min="66" max="66" width="9.44140625" customWidth="1"/>
  </cols>
  <sheetData>
    <row r="1" spans="1:68" s="2" customFormat="1" ht="52.5" customHeight="1">
      <c r="A1" s="20" t="s">
        <v>0</v>
      </c>
      <c r="B1" s="21" t="s">
        <v>1</v>
      </c>
      <c r="C1" s="24" t="s">
        <v>36</v>
      </c>
      <c r="D1" s="23" t="s">
        <v>39</v>
      </c>
      <c r="E1" s="22" t="s">
        <v>37</v>
      </c>
      <c r="F1" s="24" t="s">
        <v>38</v>
      </c>
      <c r="G1" s="24" t="s">
        <v>40</v>
      </c>
      <c r="H1" s="24" t="s">
        <v>41</v>
      </c>
      <c r="I1" s="24" t="s">
        <v>42</v>
      </c>
      <c r="J1" s="22" t="s">
        <v>50</v>
      </c>
      <c r="K1" s="28" t="s">
        <v>43</v>
      </c>
      <c r="L1" s="28" t="s">
        <v>90</v>
      </c>
      <c r="M1" s="28" t="s">
        <v>44</v>
      </c>
      <c r="N1" s="28" t="s">
        <v>45</v>
      </c>
      <c r="O1" s="28" t="s">
        <v>46</v>
      </c>
      <c r="P1" s="28" t="s">
        <v>47</v>
      </c>
      <c r="Q1" s="28" t="s">
        <v>48</v>
      </c>
      <c r="R1" s="28" t="s">
        <v>49</v>
      </c>
      <c r="S1" s="22" t="s">
        <v>2</v>
      </c>
      <c r="T1" s="27" t="s">
        <v>91</v>
      </c>
      <c r="U1" s="24" t="s">
        <v>51</v>
      </c>
      <c r="V1" s="26" t="s">
        <v>52</v>
      </c>
      <c r="W1" s="24" t="s">
        <v>53</v>
      </c>
      <c r="X1" s="22" t="s">
        <v>3</v>
      </c>
      <c r="Y1" s="24" t="s">
        <v>54</v>
      </c>
      <c r="Z1" s="24" t="s">
        <v>55</v>
      </c>
      <c r="AA1" s="24" t="s">
        <v>56</v>
      </c>
      <c r="AB1" s="24" t="s">
        <v>57</v>
      </c>
      <c r="AC1" s="24" t="s">
        <v>58</v>
      </c>
      <c r="AD1" s="24" t="s">
        <v>59</v>
      </c>
      <c r="AE1" s="24" t="s">
        <v>60</v>
      </c>
      <c r="AF1" s="22" t="s">
        <v>4</v>
      </c>
      <c r="AG1" s="24" t="s">
        <v>61</v>
      </c>
      <c r="AH1" s="24" t="s">
        <v>62</v>
      </c>
      <c r="AI1" s="24" t="s">
        <v>63</v>
      </c>
      <c r="AJ1" s="24" t="s">
        <v>64</v>
      </c>
      <c r="AK1" s="24" t="s">
        <v>65</v>
      </c>
      <c r="AL1" s="22" t="s">
        <v>5</v>
      </c>
      <c r="AM1" s="24" t="s">
        <v>93</v>
      </c>
      <c r="AN1" s="24" t="s">
        <v>66</v>
      </c>
      <c r="AO1" s="24" t="s">
        <v>67</v>
      </c>
      <c r="AP1" s="24" t="s">
        <v>68</v>
      </c>
      <c r="AQ1" s="24" t="s">
        <v>69</v>
      </c>
      <c r="AR1" s="22" t="s">
        <v>6</v>
      </c>
      <c r="AS1" s="24" t="s">
        <v>70</v>
      </c>
      <c r="AT1" s="24" t="s">
        <v>71</v>
      </c>
      <c r="AU1" s="24" t="s">
        <v>72</v>
      </c>
      <c r="AV1" s="24" t="s">
        <v>73</v>
      </c>
      <c r="AW1" s="24" t="s">
        <v>92</v>
      </c>
      <c r="AX1" s="24" t="s">
        <v>74</v>
      </c>
      <c r="AY1" s="24" t="s">
        <v>75</v>
      </c>
      <c r="AZ1" s="25" t="s">
        <v>76</v>
      </c>
      <c r="BA1" s="22" t="s">
        <v>7</v>
      </c>
      <c r="BB1" s="26" t="s">
        <v>77</v>
      </c>
      <c r="BC1" s="24" t="s">
        <v>78</v>
      </c>
      <c r="BD1" s="24" t="s">
        <v>79</v>
      </c>
      <c r="BE1" s="24" t="s">
        <v>80</v>
      </c>
      <c r="BF1" s="24" t="s">
        <v>81</v>
      </c>
      <c r="BG1" s="24" t="s">
        <v>82</v>
      </c>
      <c r="BH1" s="24" t="s">
        <v>83</v>
      </c>
      <c r="BI1" s="24" t="s">
        <v>84</v>
      </c>
      <c r="BJ1" s="24" t="s">
        <v>85</v>
      </c>
      <c r="BK1" s="24" t="s">
        <v>86</v>
      </c>
      <c r="BL1" s="24" t="s">
        <v>87</v>
      </c>
      <c r="BM1" s="24" t="s">
        <v>88</v>
      </c>
      <c r="BN1" s="30" t="s">
        <v>89</v>
      </c>
      <c r="BO1" s="1"/>
      <c r="BP1" s="1"/>
    </row>
    <row r="2" spans="1:68" s="2" customFormat="1">
      <c r="A2" s="3">
        <v>1</v>
      </c>
      <c r="B2" s="4" t="s">
        <v>8</v>
      </c>
      <c r="C2" s="5">
        <v>7</v>
      </c>
      <c r="D2" s="6">
        <f t="shared" ref="D2:D27" si="0">E2+J2+S2+X2+AF2+AL2+AR2+AZ2+BA2</f>
        <v>12</v>
      </c>
      <c r="E2" s="7">
        <f>F2+G2+H2+I2</f>
        <v>5</v>
      </c>
      <c r="F2" s="8">
        <v>2</v>
      </c>
      <c r="G2" s="8">
        <v>2</v>
      </c>
      <c r="H2" s="8"/>
      <c r="I2" s="8">
        <v>1</v>
      </c>
      <c r="J2" s="7">
        <f>K2+L2+M2+N2+O2+P2+Q2+R2</f>
        <v>1</v>
      </c>
      <c r="K2" s="8"/>
      <c r="L2" s="8"/>
      <c r="M2" s="8"/>
      <c r="N2" s="8"/>
      <c r="O2" s="8"/>
      <c r="P2" s="8"/>
      <c r="Q2" s="8">
        <v>1</v>
      </c>
      <c r="R2" s="8"/>
      <c r="S2" s="7">
        <f t="shared" ref="S2:S26" si="1">+T2+U2+V2+W2</f>
        <v>0</v>
      </c>
      <c r="T2" s="8"/>
      <c r="U2" s="8"/>
      <c r="V2" s="8"/>
      <c r="W2" s="8"/>
      <c r="X2" s="10">
        <f t="shared" ref="X2:X27" si="2">Y2+Z2+AA2+AB2+AC2+AD2+AE2</f>
        <v>0</v>
      </c>
      <c r="Y2" s="8"/>
      <c r="Z2" s="8"/>
      <c r="AA2" s="8"/>
      <c r="AB2" s="8"/>
      <c r="AC2" s="8"/>
      <c r="AD2" s="8"/>
      <c r="AE2" s="8"/>
      <c r="AF2" s="7">
        <f t="shared" ref="AF2:AF27" si="3">AG2+AH2+AI2+AJ2+AK2</f>
        <v>0</v>
      </c>
      <c r="AG2" s="8"/>
      <c r="AH2" s="8"/>
      <c r="AI2" s="8"/>
      <c r="AJ2" s="8"/>
      <c r="AK2" s="8"/>
      <c r="AL2" s="7">
        <f t="shared" ref="AL2:AL27" si="4">AM2+AN2+AO2+AP2+AQ2</f>
        <v>0</v>
      </c>
      <c r="AM2" s="8"/>
      <c r="AN2" s="8"/>
      <c r="AO2" s="8"/>
      <c r="AP2" s="8"/>
      <c r="AQ2" s="8"/>
      <c r="AR2" s="7">
        <f t="shared" ref="AR2:AR27" si="5">AS2+AT2+AU2+AV2+AW2+AX2+AY2</f>
        <v>4</v>
      </c>
      <c r="AS2" s="8"/>
      <c r="AT2" s="8"/>
      <c r="AU2" s="8">
        <v>1</v>
      </c>
      <c r="AV2" s="8">
        <v>2</v>
      </c>
      <c r="AW2" s="8"/>
      <c r="AX2" s="8">
        <v>1</v>
      </c>
      <c r="AY2" s="8"/>
      <c r="AZ2" s="8">
        <v>1</v>
      </c>
      <c r="BA2" s="7">
        <f t="shared" ref="BA2:BA27" si="6">BB2+BC2+BD2+BE2+BF2+BG2+BH2+BI2+BJ2+BK2+BL2+BM2+BN2</f>
        <v>1</v>
      </c>
      <c r="BB2" s="11"/>
      <c r="BC2" s="8"/>
      <c r="BD2" s="8"/>
      <c r="BE2" s="8"/>
      <c r="BF2" s="8"/>
      <c r="BG2" s="8"/>
      <c r="BH2" s="8"/>
      <c r="BI2" s="8">
        <v>1</v>
      </c>
      <c r="BJ2" s="8"/>
      <c r="BK2" s="8"/>
      <c r="BL2" s="8"/>
      <c r="BM2" s="8"/>
      <c r="BN2" s="31"/>
      <c r="BO2" s="1"/>
      <c r="BP2" s="1"/>
    </row>
    <row r="3" spans="1:68" s="2" customFormat="1">
      <c r="A3" s="3">
        <v>2</v>
      </c>
      <c r="B3" s="4" t="s">
        <v>9</v>
      </c>
      <c r="C3" s="5">
        <v>7</v>
      </c>
      <c r="D3" s="6">
        <f t="shared" si="0"/>
        <v>35</v>
      </c>
      <c r="E3" s="7">
        <f>F3+G3+H3+I3</f>
        <v>13</v>
      </c>
      <c r="F3" s="8">
        <v>2</v>
      </c>
      <c r="G3" s="8">
        <v>5</v>
      </c>
      <c r="H3" s="8"/>
      <c r="I3" s="8">
        <v>6</v>
      </c>
      <c r="J3" s="7">
        <f t="shared" ref="J3:J27" si="7">K3+L3+M3+N3+O3+P3+Q3+R3</f>
        <v>5</v>
      </c>
      <c r="K3" s="8">
        <v>1</v>
      </c>
      <c r="L3" s="8"/>
      <c r="M3" s="8"/>
      <c r="N3" s="8">
        <v>2</v>
      </c>
      <c r="O3" s="8"/>
      <c r="P3" s="8"/>
      <c r="Q3" s="8">
        <v>2</v>
      </c>
      <c r="R3" s="8"/>
      <c r="S3" s="7">
        <f t="shared" si="1"/>
        <v>1</v>
      </c>
      <c r="T3" s="8"/>
      <c r="U3" s="8"/>
      <c r="V3" s="8"/>
      <c r="W3" s="8">
        <v>1</v>
      </c>
      <c r="X3" s="10">
        <f t="shared" si="2"/>
        <v>2</v>
      </c>
      <c r="Y3" s="8"/>
      <c r="Z3" s="8"/>
      <c r="AA3" s="8"/>
      <c r="AB3" s="8"/>
      <c r="AC3" s="8">
        <v>1</v>
      </c>
      <c r="AD3" s="8"/>
      <c r="AE3" s="8">
        <v>1</v>
      </c>
      <c r="AF3" s="7">
        <f t="shared" si="3"/>
        <v>3</v>
      </c>
      <c r="AG3" s="8"/>
      <c r="AH3" s="8">
        <v>2</v>
      </c>
      <c r="AI3" s="8"/>
      <c r="AJ3" s="8"/>
      <c r="AK3" s="8">
        <v>1</v>
      </c>
      <c r="AL3" s="7">
        <f t="shared" si="4"/>
        <v>0</v>
      </c>
      <c r="AM3" s="8"/>
      <c r="AN3" s="8"/>
      <c r="AO3" s="8"/>
      <c r="AP3" s="8"/>
      <c r="AQ3" s="8"/>
      <c r="AR3" s="7">
        <f t="shared" si="5"/>
        <v>1</v>
      </c>
      <c r="AS3" s="8">
        <v>1</v>
      </c>
      <c r="AT3" s="8"/>
      <c r="AU3" s="8"/>
      <c r="AV3" s="8"/>
      <c r="AW3" s="8"/>
      <c r="AX3" s="8"/>
      <c r="AY3" s="8"/>
      <c r="AZ3" s="8">
        <v>1</v>
      </c>
      <c r="BA3" s="7">
        <f t="shared" si="6"/>
        <v>9</v>
      </c>
      <c r="BB3" s="11">
        <v>1</v>
      </c>
      <c r="BC3" s="8"/>
      <c r="BD3" s="8"/>
      <c r="BE3" s="8"/>
      <c r="BF3" s="8"/>
      <c r="BG3" s="8">
        <v>4</v>
      </c>
      <c r="BH3" s="8">
        <v>1</v>
      </c>
      <c r="BI3" s="8">
        <v>1</v>
      </c>
      <c r="BJ3" s="8">
        <v>1</v>
      </c>
      <c r="BK3" s="8"/>
      <c r="BL3" s="8"/>
      <c r="BM3" s="8">
        <v>1</v>
      </c>
      <c r="BN3" s="31"/>
      <c r="BO3" s="1"/>
      <c r="BP3" s="1"/>
    </row>
    <row r="4" spans="1:68" s="2" customFormat="1">
      <c r="A4" s="3">
        <v>3</v>
      </c>
      <c r="B4" s="4" t="s">
        <v>10</v>
      </c>
      <c r="C4" s="5">
        <v>7</v>
      </c>
      <c r="D4" s="6">
        <f t="shared" si="0"/>
        <v>0</v>
      </c>
      <c r="E4" s="7">
        <f t="shared" ref="E4:E27" si="8">F4+G4+H4+I4</f>
        <v>0</v>
      </c>
      <c r="F4" s="8"/>
      <c r="G4" s="8"/>
      <c r="H4" s="8"/>
      <c r="I4" s="8"/>
      <c r="J4" s="7">
        <f t="shared" si="7"/>
        <v>0</v>
      </c>
      <c r="K4" s="8"/>
      <c r="L4" s="8"/>
      <c r="M4" s="8"/>
      <c r="N4" s="8"/>
      <c r="O4" s="8"/>
      <c r="P4" s="8"/>
      <c r="Q4" s="8"/>
      <c r="R4" s="8"/>
      <c r="S4" s="7">
        <f t="shared" si="1"/>
        <v>0</v>
      </c>
      <c r="T4" s="8"/>
      <c r="U4" s="8"/>
      <c r="V4" s="8"/>
      <c r="W4" s="8"/>
      <c r="X4" s="10">
        <f t="shared" si="2"/>
        <v>0</v>
      </c>
      <c r="Y4" s="8"/>
      <c r="Z4" s="8"/>
      <c r="AA4" s="8"/>
      <c r="AB4" s="8"/>
      <c r="AC4" s="8"/>
      <c r="AD4" s="8"/>
      <c r="AE4" s="8"/>
      <c r="AF4" s="7">
        <f t="shared" si="3"/>
        <v>0</v>
      </c>
      <c r="AG4" s="8"/>
      <c r="AH4" s="8"/>
      <c r="AI4" s="8"/>
      <c r="AJ4" s="8"/>
      <c r="AK4" s="8"/>
      <c r="AL4" s="7">
        <f t="shared" si="4"/>
        <v>0</v>
      </c>
      <c r="AM4" s="8"/>
      <c r="AN4" s="8"/>
      <c r="AO4" s="8"/>
      <c r="AP4" s="8"/>
      <c r="AQ4" s="8"/>
      <c r="AR4" s="7">
        <f t="shared" si="5"/>
        <v>0</v>
      </c>
      <c r="AS4" s="8"/>
      <c r="AT4" s="8"/>
      <c r="AU4" s="8"/>
      <c r="AV4" s="8"/>
      <c r="AW4" s="8"/>
      <c r="AX4" s="8"/>
      <c r="AY4" s="8"/>
      <c r="AZ4" s="8"/>
      <c r="BA4" s="7">
        <f t="shared" si="6"/>
        <v>0</v>
      </c>
      <c r="BB4" s="11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31"/>
      <c r="BO4" s="1"/>
      <c r="BP4" s="1"/>
    </row>
    <row r="5" spans="1:68" s="2" customFormat="1">
      <c r="A5" s="3">
        <v>4</v>
      </c>
      <c r="B5" s="4" t="s">
        <v>11</v>
      </c>
      <c r="C5" s="5">
        <v>7</v>
      </c>
      <c r="D5" s="6">
        <f>E5+J5+S5+X5+AF5+AL5+AR5+AZ5+BA5</f>
        <v>9</v>
      </c>
      <c r="E5" s="7">
        <f t="shared" si="8"/>
        <v>7</v>
      </c>
      <c r="F5" s="8"/>
      <c r="G5" s="8">
        <v>4</v>
      </c>
      <c r="H5" s="8">
        <v>1</v>
      </c>
      <c r="I5" s="8">
        <v>2</v>
      </c>
      <c r="J5" s="7">
        <f t="shared" si="7"/>
        <v>1</v>
      </c>
      <c r="K5" s="8"/>
      <c r="L5" s="8"/>
      <c r="M5" s="8"/>
      <c r="N5" s="8"/>
      <c r="O5" s="8"/>
      <c r="P5" s="8"/>
      <c r="Q5" s="8">
        <v>1</v>
      </c>
      <c r="R5" s="8"/>
      <c r="S5" s="7">
        <f t="shared" si="1"/>
        <v>0</v>
      </c>
      <c r="T5" s="8"/>
      <c r="U5" s="8"/>
      <c r="V5" s="8"/>
      <c r="W5" s="8"/>
      <c r="X5" s="10">
        <f t="shared" si="2"/>
        <v>0</v>
      </c>
      <c r="Y5" s="8"/>
      <c r="Z5" s="8"/>
      <c r="AA5" s="8"/>
      <c r="AB5" s="8"/>
      <c r="AC5" s="8"/>
      <c r="AD5" s="8"/>
      <c r="AE5" s="8"/>
      <c r="AF5" s="7">
        <f t="shared" si="3"/>
        <v>0</v>
      </c>
      <c r="AG5" s="8"/>
      <c r="AH5" s="8"/>
      <c r="AI5" s="8"/>
      <c r="AJ5" s="8"/>
      <c r="AK5" s="8"/>
      <c r="AL5" s="7">
        <f t="shared" si="4"/>
        <v>0</v>
      </c>
      <c r="AM5" s="8"/>
      <c r="AN5" s="8"/>
      <c r="AO5" s="8"/>
      <c r="AP5" s="8"/>
      <c r="AQ5" s="8"/>
      <c r="AR5" s="7">
        <f t="shared" si="5"/>
        <v>0</v>
      </c>
      <c r="AS5" s="8"/>
      <c r="AT5" s="8"/>
      <c r="AU5" s="8"/>
      <c r="AV5" s="8"/>
      <c r="AW5" s="8"/>
      <c r="AX5" s="8"/>
      <c r="AY5" s="8"/>
      <c r="AZ5" s="8"/>
      <c r="BA5" s="7">
        <f t="shared" si="6"/>
        <v>1</v>
      </c>
      <c r="BB5" s="11">
        <v>1</v>
      </c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31"/>
      <c r="BO5" s="1"/>
      <c r="BP5" s="1"/>
    </row>
    <row r="6" spans="1:68" s="2" customFormat="1">
      <c r="A6" s="3">
        <v>5</v>
      </c>
      <c r="B6" s="4" t="s">
        <v>12</v>
      </c>
      <c r="C6" s="5">
        <v>7</v>
      </c>
      <c r="D6" s="6">
        <f t="shared" si="0"/>
        <v>12</v>
      </c>
      <c r="E6" s="7">
        <f t="shared" si="8"/>
        <v>8</v>
      </c>
      <c r="F6" s="8">
        <v>3</v>
      </c>
      <c r="G6" s="8">
        <v>1</v>
      </c>
      <c r="H6" s="8">
        <v>3</v>
      </c>
      <c r="I6" s="8">
        <v>1</v>
      </c>
      <c r="J6" s="7">
        <f t="shared" si="7"/>
        <v>3</v>
      </c>
      <c r="K6" s="8"/>
      <c r="L6" s="8"/>
      <c r="M6" s="8"/>
      <c r="N6" s="8">
        <v>2</v>
      </c>
      <c r="O6" s="8"/>
      <c r="P6" s="8"/>
      <c r="Q6" s="8">
        <v>1</v>
      </c>
      <c r="R6" s="8"/>
      <c r="S6" s="7">
        <f t="shared" si="1"/>
        <v>0</v>
      </c>
      <c r="T6" s="8"/>
      <c r="U6" s="8"/>
      <c r="V6" s="8"/>
      <c r="W6" s="8"/>
      <c r="X6" s="10">
        <f t="shared" si="2"/>
        <v>1</v>
      </c>
      <c r="Y6" s="8"/>
      <c r="Z6" s="8">
        <v>1</v>
      </c>
      <c r="AA6" s="8"/>
      <c r="AB6" s="8"/>
      <c r="AC6" s="8"/>
      <c r="AD6" s="8"/>
      <c r="AE6" s="8"/>
      <c r="AF6" s="7">
        <f t="shared" si="3"/>
        <v>0</v>
      </c>
      <c r="AG6" s="8"/>
      <c r="AH6" s="8"/>
      <c r="AI6" s="8"/>
      <c r="AJ6" s="8"/>
      <c r="AK6" s="8"/>
      <c r="AL6" s="7">
        <f t="shared" si="4"/>
        <v>0</v>
      </c>
      <c r="AM6" s="8"/>
      <c r="AN6" s="8"/>
      <c r="AO6" s="8"/>
      <c r="AP6" s="8"/>
      <c r="AQ6" s="8"/>
      <c r="AR6" s="7">
        <f t="shared" si="5"/>
        <v>0</v>
      </c>
      <c r="AS6" s="8"/>
      <c r="AT6" s="8"/>
      <c r="AU6" s="8"/>
      <c r="AV6" s="8"/>
      <c r="AW6" s="8"/>
      <c r="AX6" s="8"/>
      <c r="AY6" s="8"/>
      <c r="AZ6" s="8"/>
      <c r="BA6" s="7">
        <f t="shared" si="6"/>
        <v>0</v>
      </c>
      <c r="BB6" s="11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31"/>
      <c r="BO6" s="1"/>
      <c r="BP6" s="1"/>
    </row>
    <row r="7" spans="1:68" s="2" customFormat="1">
      <c r="A7" s="3">
        <v>6</v>
      </c>
      <c r="B7" s="4" t="s">
        <v>13</v>
      </c>
      <c r="C7" s="5">
        <v>7</v>
      </c>
      <c r="D7" s="6">
        <f t="shared" si="0"/>
        <v>727</v>
      </c>
      <c r="E7" s="7">
        <f t="shared" si="8"/>
        <v>99</v>
      </c>
      <c r="F7" s="33">
        <v>11</v>
      </c>
      <c r="G7" s="33">
        <v>27</v>
      </c>
      <c r="H7" s="33">
        <v>38</v>
      </c>
      <c r="I7" s="33">
        <v>23</v>
      </c>
      <c r="J7" s="7">
        <f t="shared" si="7"/>
        <v>132</v>
      </c>
      <c r="K7" s="33">
        <v>6</v>
      </c>
      <c r="L7" s="33">
        <v>24</v>
      </c>
      <c r="M7" s="33">
        <v>35</v>
      </c>
      <c r="N7" s="33">
        <v>14</v>
      </c>
      <c r="O7" s="33">
        <v>8</v>
      </c>
      <c r="P7" s="33">
        <v>9</v>
      </c>
      <c r="Q7" s="33">
        <v>23</v>
      </c>
      <c r="R7" s="33">
        <v>13</v>
      </c>
      <c r="S7" s="7">
        <f t="shared" si="1"/>
        <v>26</v>
      </c>
      <c r="T7" s="33">
        <v>9</v>
      </c>
      <c r="U7" s="33">
        <v>5</v>
      </c>
      <c r="V7" s="33">
        <v>5</v>
      </c>
      <c r="W7" s="33">
        <v>7</v>
      </c>
      <c r="X7" s="10">
        <f t="shared" si="2"/>
        <v>40</v>
      </c>
      <c r="Y7" s="33">
        <v>3</v>
      </c>
      <c r="Z7" s="33">
        <v>5</v>
      </c>
      <c r="AA7" s="33">
        <v>8</v>
      </c>
      <c r="AB7" s="33">
        <v>8</v>
      </c>
      <c r="AC7" s="33">
        <v>10</v>
      </c>
      <c r="AD7" s="33">
        <v>4</v>
      </c>
      <c r="AE7" s="33">
        <v>2</v>
      </c>
      <c r="AF7" s="7">
        <f t="shared" si="3"/>
        <v>75</v>
      </c>
      <c r="AG7" s="33">
        <v>8</v>
      </c>
      <c r="AH7" s="33">
        <v>6</v>
      </c>
      <c r="AI7" s="33">
        <v>15</v>
      </c>
      <c r="AJ7" s="33">
        <v>19</v>
      </c>
      <c r="AK7" s="33">
        <v>27</v>
      </c>
      <c r="AL7" s="7">
        <f t="shared" si="4"/>
        <v>105</v>
      </c>
      <c r="AM7" s="33">
        <v>21</v>
      </c>
      <c r="AN7" s="33">
        <v>59</v>
      </c>
      <c r="AO7" s="33">
        <v>10</v>
      </c>
      <c r="AP7" s="33">
        <v>13</v>
      </c>
      <c r="AQ7" s="33">
        <v>2</v>
      </c>
      <c r="AR7" s="7">
        <f t="shared" si="5"/>
        <v>95</v>
      </c>
      <c r="AS7" s="33">
        <v>7</v>
      </c>
      <c r="AT7" s="33">
        <v>12</v>
      </c>
      <c r="AU7" s="33">
        <v>22</v>
      </c>
      <c r="AV7" s="33">
        <v>17</v>
      </c>
      <c r="AW7" s="33">
        <v>29</v>
      </c>
      <c r="AX7" s="33">
        <v>5</v>
      </c>
      <c r="AY7" s="33">
        <v>3</v>
      </c>
      <c r="AZ7" s="33">
        <v>26</v>
      </c>
      <c r="BA7" s="7">
        <f t="shared" si="6"/>
        <v>129</v>
      </c>
      <c r="BB7" s="37">
        <v>16</v>
      </c>
      <c r="BC7" s="33">
        <v>1</v>
      </c>
      <c r="BD7" s="33">
        <v>2</v>
      </c>
      <c r="BE7" s="33"/>
      <c r="BF7" s="33">
        <v>2</v>
      </c>
      <c r="BG7" s="33">
        <v>17</v>
      </c>
      <c r="BH7" s="33">
        <v>12</v>
      </c>
      <c r="BI7" s="33">
        <v>13</v>
      </c>
      <c r="BJ7" s="33">
        <v>26</v>
      </c>
      <c r="BK7" s="33">
        <v>13</v>
      </c>
      <c r="BL7" s="33"/>
      <c r="BM7" s="33">
        <v>25</v>
      </c>
      <c r="BN7" s="38">
        <v>2</v>
      </c>
      <c r="BO7" s="1"/>
      <c r="BP7" s="1"/>
    </row>
    <row r="8" spans="1:68" s="14" customFormat="1">
      <c r="A8" s="11">
        <v>7</v>
      </c>
      <c r="B8" s="12" t="s">
        <v>14</v>
      </c>
      <c r="C8" s="9">
        <v>7</v>
      </c>
      <c r="D8" s="6">
        <f t="shared" si="0"/>
        <v>124</v>
      </c>
      <c r="E8" s="7">
        <f t="shared" si="8"/>
        <v>31</v>
      </c>
      <c r="F8" s="33">
        <v>8</v>
      </c>
      <c r="G8" s="33">
        <v>12</v>
      </c>
      <c r="H8" s="33">
        <v>7</v>
      </c>
      <c r="I8" s="33">
        <v>4</v>
      </c>
      <c r="J8" s="7">
        <f t="shared" si="7"/>
        <v>22</v>
      </c>
      <c r="K8" s="33">
        <v>2</v>
      </c>
      <c r="L8" s="33">
        <v>2</v>
      </c>
      <c r="M8" s="33">
        <v>3</v>
      </c>
      <c r="N8" s="33">
        <v>4</v>
      </c>
      <c r="O8" s="33">
        <v>6</v>
      </c>
      <c r="P8" s="33">
        <v>4</v>
      </c>
      <c r="Q8" s="33">
        <v>1</v>
      </c>
      <c r="R8" s="33"/>
      <c r="S8" s="7">
        <f t="shared" si="1"/>
        <v>6</v>
      </c>
      <c r="T8" s="33">
        <v>2</v>
      </c>
      <c r="U8" s="33">
        <v>2</v>
      </c>
      <c r="V8" s="33">
        <v>1</v>
      </c>
      <c r="W8" s="33">
        <v>1</v>
      </c>
      <c r="X8" s="10">
        <f t="shared" si="2"/>
        <v>11</v>
      </c>
      <c r="Y8" s="33">
        <v>1</v>
      </c>
      <c r="Z8" s="33">
        <v>4</v>
      </c>
      <c r="AA8" s="33">
        <v>2</v>
      </c>
      <c r="AB8" s="33"/>
      <c r="AC8" s="33">
        <v>1</v>
      </c>
      <c r="AD8" s="33">
        <v>2</v>
      </c>
      <c r="AE8" s="33">
        <v>1</v>
      </c>
      <c r="AF8" s="35">
        <f t="shared" si="3"/>
        <v>6</v>
      </c>
      <c r="AG8" s="33"/>
      <c r="AH8" s="33">
        <v>3</v>
      </c>
      <c r="AI8" s="33"/>
      <c r="AJ8" s="33"/>
      <c r="AK8" s="33">
        <v>3</v>
      </c>
      <c r="AL8" s="7">
        <f t="shared" si="4"/>
        <v>11</v>
      </c>
      <c r="AM8" s="33"/>
      <c r="AN8" s="33"/>
      <c r="AO8" s="33">
        <v>7</v>
      </c>
      <c r="AP8" s="33">
        <v>2</v>
      </c>
      <c r="AQ8" s="33">
        <v>2</v>
      </c>
      <c r="AR8" s="35">
        <f t="shared" si="5"/>
        <v>19</v>
      </c>
      <c r="AS8" s="33">
        <v>6</v>
      </c>
      <c r="AT8" s="33">
        <v>1</v>
      </c>
      <c r="AU8" s="33">
        <v>5</v>
      </c>
      <c r="AV8" s="33">
        <v>2</v>
      </c>
      <c r="AW8" s="33">
        <v>3</v>
      </c>
      <c r="AX8" s="33">
        <v>2</v>
      </c>
      <c r="AY8" s="33"/>
      <c r="AZ8" s="33">
        <v>4</v>
      </c>
      <c r="BA8" s="7">
        <f t="shared" si="6"/>
        <v>14</v>
      </c>
      <c r="BB8" s="37">
        <v>2</v>
      </c>
      <c r="BC8" s="33">
        <v>1</v>
      </c>
      <c r="BD8" s="33"/>
      <c r="BE8" s="33">
        <v>1</v>
      </c>
      <c r="BF8" s="33"/>
      <c r="BG8" s="33">
        <v>5</v>
      </c>
      <c r="BH8" s="33">
        <v>1</v>
      </c>
      <c r="BI8" s="33">
        <v>1</v>
      </c>
      <c r="BJ8" s="33">
        <v>1</v>
      </c>
      <c r="BK8" s="33">
        <v>1</v>
      </c>
      <c r="BL8" s="33"/>
      <c r="BM8" s="33"/>
      <c r="BN8" s="38">
        <v>1</v>
      </c>
      <c r="BO8" s="13"/>
      <c r="BP8" s="13"/>
    </row>
    <row r="9" spans="1:68" s="14" customFormat="1">
      <c r="A9" s="11">
        <v>8</v>
      </c>
      <c r="B9" s="12" t="s">
        <v>15</v>
      </c>
      <c r="C9" s="9">
        <v>6</v>
      </c>
      <c r="D9" s="6">
        <f t="shared" si="0"/>
        <v>4927</v>
      </c>
      <c r="E9" s="7">
        <f t="shared" si="8"/>
        <v>674</v>
      </c>
      <c r="F9" s="33">
        <v>207</v>
      </c>
      <c r="G9" s="33">
        <v>145</v>
      </c>
      <c r="H9" s="33">
        <v>137</v>
      </c>
      <c r="I9" s="33">
        <v>185</v>
      </c>
      <c r="J9" s="7">
        <f t="shared" si="7"/>
        <v>986</v>
      </c>
      <c r="K9" s="33">
        <v>87</v>
      </c>
      <c r="L9" s="33">
        <v>124</v>
      </c>
      <c r="M9" s="33">
        <v>133</v>
      </c>
      <c r="N9" s="33">
        <v>171</v>
      </c>
      <c r="O9" s="33">
        <v>172</v>
      </c>
      <c r="P9" s="33">
        <v>93</v>
      </c>
      <c r="Q9" s="33">
        <v>147</v>
      </c>
      <c r="R9" s="33">
        <v>59</v>
      </c>
      <c r="S9" s="7">
        <f t="shared" si="1"/>
        <v>125</v>
      </c>
      <c r="T9" s="33">
        <v>64</v>
      </c>
      <c r="U9" s="33">
        <v>24</v>
      </c>
      <c r="V9" s="33">
        <v>26</v>
      </c>
      <c r="W9" s="33">
        <v>11</v>
      </c>
      <c r="X9" s="10">
        <f t="shared" si="2"/>
        <v>386</v>
      </c>
      <c r="Y9" s="33">
        <v>49</v>
      </c>
      <c r="Z9" s="33">
        <v>32</v>
      </c>
      <c r="AA9" s="33">
        <v>84</v>
      </c>
      <c r="AB9" s="33">
        <v>43</v>
      </c>
      <c r="AC9" s="33">
        <v>78</v>
      </c>
      <c r="AD9" s="33">
        <v>54</v>
      </c>
      <c r="AE9" s="33">
        <v>46</v>
      </c>
      <c r="AF9" s="7">
        <f t="shared" si="3"/>
        <v>132</v>
      </c>
      <c r="AG9" s="33">
        <v>23</v>
      </c>
      <c r="AH9" s="33">
        <v>16</v>
      </c>
      <c r="AI9" s="33">
        <v>15</v>
      </c>
      <c r="AJ9" s="33">
        <v>27</v>
      </c>
      <c r="AK9" s="33">
        <v>51</v>
      </c>
      <c r="AL9" s="7">
        <f t="shared" si="4"/>
        <v>381</v>
      </c>
      <c r="AM9" s="33">
        <v>50</v>
      </c>
      <c r="AN9" s="33">
        <v>196</v>
      </c>
      <c r="AO9" s="33">
        <v>63</v>
      </c>
      <c r="AP9" s="33">
        <v>54</v>
      </c>
      <c r="AQ9" s="33">
        <v>18</v>
      </c>
      <c r="AR9" s="7">
        <f t="shared" si="5"/>
        <v>999</v>
      </c>
      <c r="AS9" s="33">
        <v>174</v>
      </c>
      <c r="AT9" s="33">
        <v>44</v>
      </c>
      <c r="AU9" s="33">
        <v>391</v>
      </c>
      <c r="AV9" s="33">
        <v>169</v>
      </c>
      <c r="AW9" s="33">
        <v>178</v>
      </c>
      <c r="AX9" s="33">
        <v>37</v>
      </c>
      <c r="AY9" s="33">
        <v>6</v>
      </c>
      <c r="AZ9" s="33">
        <v>346</v>
      </c>
      <c r="BA9" s="7">
        <f t="shared" si="6"/>
        <v>898</v>
      </c>
      <c r="BB9" s="37">
        <v>75</v>
      </c>
      <c r="BC9" s="33">
        <v>2</v>
      </c>
      <c r="BD9" s="33">
        <v>13</v>
      </c>
      <c r="BE9" s="33">
        <v>29</v>
      </c>
      <c r="BF9" s="33">
        <v>15</v>
      </c>
      <c r="BG9" s="33">
        <v>263</v>
      </c>
      <c r="BH9" s="33">
        <v>167</v>
      </c>
      <c r="BI9" s="33">
        <v>153</v>
      </c>
      <c r="BJ9" s="33">
        <v>61</v>
      </c>
      <c r="BK9" s="33">
        <v>47</v>
      </c>
      <c r="BL9" s="33">
        <v>13</v>
      </c>
      <c r="BM9" s="33">
        <v>49</v>
      </c>
      <c r="BN9" s="38">
        <v>11</v>
      </c>
      <c r="BO9" s="13"/>
      <c r="BP9" s="13"/>
    </row>
    <row r="10" spans="1:68" s="2" customFormat="1">
      <c r="A10" s="3">
        <v>9</v>
      </c>
      <c r="B10" s="12" t="s">
        <v>16</v>
      </c>
      <c r="C10" s="5">
        <v>7</v>
      </c>
      <c r="D10" s="6">
        <f t="shared" si="0"/>
        <v>670</v>
      </c>
      <c r="E10" s="7">
        <f t="shared" si="8"/>
        <v>103</v>
      </c>
      <c r="F10" s="33">
        <v>38</v>
      </c>
      <c r="G10" s="33">
        <v>31</v>
      </c>
      <c r="H10" s="33">
        <v>9</v>
      </c>
      <c r="I10" s="33">
        <v>25</v>
      </c>
      <c r="J10" s="7">
        <f t="shared" si="7"/>
        <v>142</v>
      </c>
      <c r="K10" s="8">
        <v>21</v>
      </c>
      <c r="L10" s="8">
        <v>15</v>
      </c>
      <c r="M10" s="8">
        <v>11</v>
      </c>
      <c r="N10" s="8">
        <v>23</v>
      </c>
      <c r="O10" s="8">
        <v>30</v>
      </c>
      <c r="P10" s="8">
        <v>25</v>
      </c>
      <c r="Q10" s="8">
        <v>17</v>
      </c>
      <c r="R10" s="8"/>
      <c r="S10" s="7">
        <f t="shared" si="1"/>
        <v>39</v>
      </c>
      <c r="T10" s="33">
        <v>9</v>
      </c>
      <c r="U10" s="33">
        <v>17</v>
      </c>
      <c r="V10" s="33">
        <v>9</v>
      </c>
      <c r="W10" s="33">
        <v>4</v>
      </c>
      <c r="X10" s="10">
        <f t="shared" si="2"/>
        <v>90</v>
      </c>
      <c r="Y10" s="33">
        <v>13</v>
      </c>
      <c r="Z10" s="33">
        <v>15</v>
      </c>
      <c r="AA10" s="33">
        <v>9</v>
      </c>
      <c r="AB10" s="33">
        <v>17</v>
      </c>
      <c r="AC10" s="33">
        <v>13</v>
      </c>
      <c r="AD10" s="33">
        <v>6</v>
      </c>
      <c r="AE10" s="33">
        <v>17</v>
      </c>
      <c r="AF10" s="7">
        <f t="shared" si="3"/>
        <v>10</v>
      </c>
      <c r="AG10" s="8"/>
      <c r="AH10" s="8">
        <v>9</v>
      </c>
      <c r="AI10" s="8">
        <v>1</v>
      </c>
      <c r="AJ10" s="8"/>
      <c r="AK10" s="8"/>
      <c r="AL10" s="7">
        <f t="shared" si="4"/>
        <v>17</v>
      </c>
      <c r="AM10" s="8">
        <v>7</v>
      </c>
      <c r="AN10" s="8"/>
      <c r="AO10" s="8">
        <v>8</v>
      </c>
      <c r="AP10" s="8"/>
      <c r="AQ10" s="8">
        <v>2</v>
      </c>
      <c r="AR10" s="7">
        <f t="shared" si="5"/>
        <v>122</v>
      </c>
      <c r="AS10" s="8">
        <v>22</v>
      </c>
      <c r="AT10" s="8">
        <v>4</v>
      </c>
      <c r="AU10" s="8">
        <v>43</v>
      </c>
      <c r="AV10" s="8">
        <v>40</v>
      </c>
      <c r="AW10" s="8">
        <v>8</v>
      </c>
      <c r="AX10" s="8">
        <v>5</v>
      </c>
      <c r="AY10" s="8"/>
      <c r="AZ10" s="8">
        <v>33</v>
      </c>
      <c r="BA10" s="7">
        <f t="shared" si="6"/>
        <v>114</v>
      </c>
      <c r="BB10" s="37">
        <v>3</v>
      </c>
      <c r="BC10" s="33">
        <v>3</v>
      </c>
      <c r="BD10" s="33">
        <v>7</v>
      </c>
      <c r="BE10" s="33">
        <v>13</v>
      </c>
      <c r="BF10" s="33">
        <v>20</v>
      </c>
      <c r="BG10" s="33">
        <v>15</v>
      </c>
      <c r="BH10" s="33">
        <v>8</v>
      </c>
      <c r="BI10" s="33">
        <v>19</v>
      </c>
      <c r="BJ10" s="33"/>
      <c r="BK10" s="33">
        <v>22</v>
      </c>
      <c r="BL10" s="33"/>
      <c r="BM10" s="33">
        <v>4</v>
      </c>
      <c r="BN10" s="38"/>
      <c r="BO10" s="1"/>
      <c r="BP10" s="1"/>
    </row>
    <row r="11" spans="1:68" s="2" customFormat="1">
      <c r="A11" s="3">
        <v>10</v>
      </c>
      <c r="B11" s="12" t="s">
        <v>17</v>
      </c>
      <c r="C11" s="5">
        <v>2.5</v>
      </c>
      <c r="D11" s="6">
        <f t="shared" si="0"/>
        <v>47</v>
      </c>
      <c r="E11" s="7">
        <f t="shared" si="8"/>
        <v>12</v>
      </c>
      <c r="F11" s="33">
        <v>3</v>
      </c>
      <c r="G11" s="33"/>
      <c r="H11" s="33">
        <v>8</v>
      </c>
      <c r="I11" s="33">
        <v>1</v>
      </c>
      <c r="J11" s="7">
        <f t="shared" si="7"/>
        <v>15</v>
      </c>
      <c r="K11" s="33">
        <v>1</v>
      </c>
      <c r="L11" s="33">
        <v>1</v>
      </c>
      <c r="M11" s="33">
        <v>2</v>
      </c>
      <c r="N11" s="33">
        <v>3</v>
      </c>
      <c r="O11" s="33">
        <v>1</v>
      </c>
      <c r="P11" s="33">
        <v>3</v>
      </c>
      <c r="Q11" s="33">
        <v>4</v>
      </c>
      <c r="R11" s="33"/>
      <c r="S11" s="7">
        <f t="shared" si="1"/>
        <v>1</v>
      </c>
      <c r="T11" s="33"/>
      <c r="U11" s="33">
        <v>1</v>
      </c>
      <c r="V11" s="33"/>
      <c r="W11" s="33"/>
      <c r="X11" s="10">
        <f t="shared" si="2"/>
        <v>2</v>
      </c>
      <c r="Y11" s="33">
        <v>1</v>
      </c>
      <c r="Z11" s="33"/>
      <c r="AA11" s="33"/>
      <c r="AB11" s="33"/>
      <c r="AC11" s="33"/>
      <c r="AD11" s="33">
        <v>1</v>
      </c>
      <c r="AE11" s="33"/>
      <c r="AF11" s="36">
        <f t="shared" si="3"/>
        <v>1</v>
      </c>
      <c r="AG11" s="33"/>
      <c r="AH11" s="33"/>
      <c r="AI11" s="33">
        <v>1</v>
      </c>
      <c r="AJ11" s="33"/>
      <c r="AK11" s="33"/>
      <c r="AL11" s="7">
        <f t="shared" si="4"/>
        <v>5</v>
      </c>
      <c r="AM11" s="33">
        <v>1</v>
      </c>
      <c r="AN11" s="33">
        <v>2</v>
      </c>
      <c r="AO11" s="33">
        <v>2</v>
      </c>
      <c r="AP11" s="33"/>
      <c r="AQ11" s="33"/>
      <c r="AR11" s="35">
        <f t="shared" si="5"/>
        <v>7</v>
      </c>
      <c r="AS11" s="33">
        <v>1</v>
      </c>
      <c r="AT11" s="33">
        <v>1</v>
      </c>
      <c r="AU11" s="33"/>
      <c r="AV11" s="33">
        <v>5</v>
      </c>
      <c r="AW11" s="33"/>
      <c r="AX11" s="33"/>
      <c r="AY11" s="33"/>
      <c r="AZ11" s="33"/>
      <c r="BA11" s="7">
        <f t="shared" si="6"/>
        <v>4</v>
      </c>
      <c r="BB11" s="37"/>
      <c r="BC11" s="33"/>
      <c r="BD11" s="33"/>
      <c r="BE11" s="33"/>
      <c r="BF11" s="33">
        <v>2</v>
      </c>
      <c r="BG11" s="33"/>
      <c r="BH11" s="33"/>
      <c r="BI11" s="33"/>
      <c r="BJ11" s="33"/>
      <c r="BK11" s="33">
        <v>2</v>
      </c>
      <c r="BL11" s="33"/>
      <c r="BM11" s="33"/>
      <c r="BN11" s="38"/>
      <c r="BO11" s="1"/>
      <c r="BP11" s="1"/>
    </row>
    <row r="12" spans="1:68" s="2" customFormat="1">
      <c r="A12" s="3">
        <v>11</v>
      </c>
      <c r="B12" s="4" t="s">
        <v>18</v>
      </c>
      <c r="C12" s="5">
        <v>2</v>
      </c>
      <c r="D12" s="6">
        <f t="shared" si="0"/>
        <v>115</v>
      </c>
      <c r="E12" s="7">
        <f t="shared" si="8"/>
        <v>23</v>
      </c>
      <c r="F12" s="33">
        <v>4</v>
      </c>
      <c r="G12" s="33">
        <v>4</v>
      </c>
      <c r="H12" s="33">
        <v>4</v>
      </c>
      <c r="I12" s="33">
        <v>11</v>
      </c>
      <c r="J12" s="7">
        <f t="shared" si="7"/>
        <v>5</v>
      </c>
      <c r="K12" s="33"/>
      <c r="L12" s="33"/>
      <c r="M12" s="33">
        <v>2</v>
      </c>
      <c r="N12" s="33">
        <v>1</v>
      </c>
      <c r="O12" s="33">
        <v>1</v>
      </c>
      <c r="P12" s="33"/>
      <c r="Q12" s="33">
        <v>1</v>
      </c>
      <c r="R12" s="33"/>
      <c r="S12" s="7">
        <f t="shared" si="1"/>
        <v>7</v>
      </c>
      <c r="T12" s="33">
        <v>6</v>
      </c>
      <c r="U12" s="33"/>
      <c r="V12" s="33"/>
      <c r="W12" s="33">
        <v>1</v>
      </c>
      <c r="X12" s="10">
        <f t="shared" si="2"/>
        <v>21</v>
      </c>
      <c r="Y12" s="33">
        <v>4</v>
      </c>
      <c r="Z12" s="33"/>
      <c r="AA12" s="33">
        <v>9</v>
      </c>
      <c r="AB12" s="33">
        <v>4</v>
      </c>
      <c r="AC12" s="33">
        <v>1</v>
      </c>
      <c r="AD12" s="33"/>
      <c r="AE12" s="33">
        <v>3</v>
      </c>
      <c r="AF12" s="36">
        <f t="shared" si="3"/>
        <v>2</v>
      </c>
      <c r="AG12" s="33"/>
      <c r="AH12" s="33">
        <v>1</v>
      </c>
      <c r="AI12" s="33">
        <v>1</v>
      </c>
      <c r="AJ12" s="33"/>
      <c r="AK12" s="33"/>
      <c r="AL12" s="7">
        <f t="shared" si="4"/>
        <v>16</v>
      </c>
      <c r="AM12" s="33"/>
      <c r="AN12" s="33">
        <v>5</v>
      </c>
      <c r="AO12" s="33">
        <v>6</v>
      </c>
      <c r="AP12" s="33">
        <v>5</v>
      </c>
      <c r="AQ12" s="33"/>
      <c r="AR12" s="35">
        <f t="shared" si="5"/>
        <v>34</v>
      </c>
      <c r="AS12" s="33">
        <v>7</v>
      </c>
      <c r="AT12" s="33">
        <v>2</v>
      </c>
      <c r="AU12" s="33"/>
      <c r="AV12" s="33">
        <v>24</v>
      </c>
      <c r="AW12" s="33">
        <v>1</v>
      </c>
      <c r="AX12" s="33"/>
      <c r="AY12" s="33"/>
      <c r="AZ12" s="33">
        <v>2</v>
      </c>
      <c r="BA12" s="7">
        <f t="shared" si="6"/>
        <v>5</v>
      </c>
      <c r="BB12" s="37"/>
      <c r="BC12" s="33"/>
      <c r="BD12" s="33"/>
      <c r="BE12" s="33"/>
      <c r="BF12" s="33"/>
      <c r="BG12" s="33">
        <v>4</v>
      </c>
      <c r="BH12" s="33"/>
      <c r="BI12" s="33"/>
      <c r="BJ12" s="33"/>
      <c r="BK12" s="33"/>
      <c r="BL12" s="33"/>
      <c r="BM12" s="33">
        <v>1</v>
      </c>
      <c r="BN12" s="38"/>
      <c r="BO12" s="1"/>
      <c r="BP12" s="1"/>
    </row>
    <row r="13" spans="1:68" s="2" customFormat="1">
      <c r="A13" s="3">
        <v>12</v>
      </c>
      <c r="B13" s="4" t="s">
        <v>19</v>
      </c>
      <c r="C13" s="5">
        <v>2</v>
      </c>
      <c r="D13" s="6">
        <f t="shared" si="0"/>
        <v>0</v>
      </c>
      <c r="E13" s="7">
        <f t="shared" si="8"/>
        <v>0</v>
      </c>
      <c r="F13" s="33"/>
      <c r="G13" s="33"/>
      <c r="H13" s="33"/>
      <c r="I13" s="33"/>
      <c r="J13" s="7">
        <f t="shared" si="7"/>
        <v>0</v>
      </c>
      <c r="K13" s="8"/>
      <c r="L13" s="8"/>
      <c r="M13" s="8"/>
      <c r="N13" s="8"/>
      <c r="O13" s="8"/>
      <c r="P13" s="8"/>
      <c r="Q13" s="8"/>
      <c r="R13" s="8"/>
      <c r="S13" s="7">
        <f t="shared" si="1"/>
        <v>0</v>
      </c>
      <c r="T13" s="33"/>
      <c r="U13" s="33"/>
      <c r="V13" s="33"/>
      <c r="W13" s="33"/>
      <c r="X13" s="10">
        <f t="shared" si="2"/>
        <v>0</v>
      </c>
      <c r="Y13" s="33"/>
      <c r="Z13" s="33"/>
      <c r="AA13" s="33"/>
      <c r="AB13" s="33"/>
      <c r="AC13" s="33"/>
      <c r="AD13" s="33"/>
      <c r="AE13" s="33"/>
      <c r="AF13" s="7">
        <f t="shared" si="3"/>
        <v>0</v>
      </c>
      <c r="AG13" s="8"/>
      <c r="AH13" s="8"/>
      <c r="AI13" s="8"/>
      <c r="AJ13" s="8"/>
      <c r="AK13" s="8"/>
      <c r="AL13" s="7">
        <f t="shared" si="4"/>
        <v>0</v>
      </c>
      <c r="AM13" s="8"/>
      <c r="AN13" s="8"/>
      <c r="AO13" s="8"/>
      <c r="AP13" s="8"/>
      <c r="AQ13" s="8"/>
      <c r="AR13" s="7">
        <f t="shared" si="5"/>
        <v>0</v>
      </c>
      <c r="AS13" s="8"/>
      <c r="AT13" s="8"/>
      <c r="AU13" s="8"/>
      <c r="AV13" s="8"/>
      <c r="AW13" s="8"/>
      <c r="AX13" s="8"/>
      <c r="AY13" s="8"/>
      <c r="AZ13" s="8"/>
      <c r="BA13" s="7">
        <f t="shared" si="6"/>
        <v>0</v>
      </c>
      <c r="BB13" s="37"/>
      <c r="BC13" s="33"/>
      <c r="BD13" s="33"/>
      <c r="BE13" s="33"/>
      <c r="BF13" s="33"/>
      <c r="BG13" s="33"/>
      <c r="BH13" s="33"/>
      <c r="BI13" s="33"/>
      <c r="BJ13" s="33"/>
      <c r="BK13" s="33"/>
      <c r="BL13" s="33"/>
      <c r="BM13" s="33"/>
      <c r="BN13" s="38"/>
      <c r="BO13" s="1"/>
      <c r="BP13" s="1"/>
    </row>
    <row r="14" spans="1:68" s="2" customFormat="1">
      <c r="A14" s="3">
        <v>13</v>
      </c>
      <c r="B14" s="4" t="s">
        <v>20</v>
      </c>
      <c r="C14" s="5">
        <v>1.5</v>
      </c>
      <c r="D14" s="6">
        <f t="shared" si="0"/>
        <v>4129</v>
      </c>
      <c r="E14" s="7">
        <f t="shared" si="8"/>
        <v>1340</v>
      </c>
      <c r="F14" s="33">
        <v>272</v>
      </c>
      <c r="G14" s="33">
        <v>373</v>
      </c>
      <c r="H14" s="33">
        <v>319</v>
      </c>
      <c r="I14" s="33">
        <v>376</v>
      </c>
      <c r="J14" s="7">
        <f t="shared" si="7"/>
        <v>1936</v>
      </c>
      <c r="K14" s="8">
        <v>9</v>
      </c>
      <c r="L14" s="8">
        <v>114</v>
      </c>
      <c r="M14" s="8">
        <v>563</v>
      </c>
      <c r="N14" s="8">
        <v>384</v>
      </c>
      <c r="O14" s="8">
        <v>401</v>
      </c>
      <c r="P14" s="8">
        <v>101</v>
      </c>
      <c r="Q14" s="8">
        <v>311</v>
      </c>
      <c r="R14" s="8">
        <v>53</v>
      </c>
      <c r="S14" s="7">
        <f t="shared" si="1"/>
        <v>273</v>
      </c>
      <c r="T14" s="33">
        <v>39</v>
      </c>
      <c r="U14" s="33">
        <v>2</v>
      </c>
      <c r="V14" s="33">
        <v>157</v>
      </c>
      <c r="W14" s="33">
        <v>75</v>
      </c>
      <c r="X14" s="10">
        <f t="shared" si="2"/>
        <v>56</v>
      </c>
      <c r="Y14" s="33">
        <v>6</v>
      </c>
      <c r="Z14" s="33">
        <v>1</v>
      </c>
      <c r="AA14" s="33">
        <v>25</v>
      </c>
      <c r="AB14" s="33">
        <v>20</v>
      </c>
      <c r="AC14" s="33">
        <v>1</v>
      </c>
      <c r="AD14" s="33">
        <v>2</v>
      </c>
      <c r="AE14" s="33">
        <v>1</v>
      </c>
      <c r="AF14" s="7">
        <f t="shared" si="3"/>
        <v>4</v>
      </c>
      <c r="AG14" s="8"/>
      <c r="AH14" s="8"/>
      <c r="AI14" s="8"/>
      <c r="AJ14" s="8"/>
      <c r="AK14" s="8">
        <v>4</v>
      </c>
      <c r="AL14" s="7">
        <f t="shared" si="4"/>
        <v>59</v>
      </c>
      <c r="AM14" s="8"/>
      <c r="AN14" s="8">
        <v>25</v>
      </c>
      <c r="AO14" s="8"/>
      <c r="AP14" s="8">
        <v>33</v>
      </c>
      <c r="AQ14" s="8">
        <v>1</v>
      </c>
      <c r="AR14" s="7">
        <f t="shared" si="5"/>
        <v>234</v>
      </c>
      <c r="AS14" s="8">
        <v>38</v>
      </c>
      <c r="AT14" s="8"/>
      <c r="AU14" s="8">
        <v>158</v>
      </c>
      <c r="AV14" s="8">
        <v>37</v>
      </c>
      <c r="AW14" s="8">
        <v>1</v>
      </c>
      <c r="AX14" s="8"/>
      <c r="AY14" s="8"/>
      <c r="AZ14" s="8">
        <v>95</v>
      </c>
      <c r="BA14" s="7">
        <f t="shared" si="6"/>
        <v>132</v>
      </c>
      <c r="BB14" s="37">
        <v>14</v>
      </c>
      <c r="BC14" s="33"/>
      <c r="BD14" s="33">
        <v>30</v>
      </c>
      <c r="BE14" s="33">
        <v>1</v>
      </c>
      <c r="BF14" s="33">
        <v>1</v>
      </c>
      <c r="BG14" s="33">
        <v>76</v>
      </c>
      <c r="BH14" s="33"/>
      <c r="BI14" s="33">
        <v>10</v>
      </c>
      <c r="BJ14" s="33"/>
      <c r="BK14" s="33"/>
      <c r="BL14" s="33"/>
      <c r="BM14" s="33"/>
      <c r="BN14" s="38"/>
      <c r="BO14" s="1"/>
      <c r="BP14" s="1"/>
    </row>
    <row r="15" spans="1:68" s="2" customFormat="1">
      <c r="A15" s="3">
        <v>14</v>
      </c>
      <c r="B15" s="12" t="s">
        <v>21</v>
      </c>
      <c r="C15" s="5">
        <v>1</v>
      </c>
      <c r="D15" s="6">
        <f t="shared" si="0"/>
        <v>9</v>
      </c>
      <c r="E15" s="7">
        <f t="shared" si="8"/>
        <v>3</v>
      </c>
      <c r="F15" s="33"/>
      <c r="G15" s="33"/>
      <c r="H15" s="33">
        <v>2</v>
      </c>
      <c r="I15" s="33">
        <v>1</v>
      </c>
      <c r="J15" s="7">
        <f t="shared" si="7"/>
        <v>2</v>
      </c>
      <c r="K15" s="8"/>
      <c r="L15" s="8">
        <v>1</v>
      </c>
      <c r="M15" s="8"/>
      <c r="N15" s="8"/>
      <c r="O15" s="8">
        <v>1</v>
      </c>
      <c r="P15" s="8"/>
      <c r="Q15" s="8"/>
      <c r="R15" s="8"/>
      <c r="S15" s="7">
        <f t="shared" si="1"/>
        <v>2</v>
      </c>
      <c r="T15" s="33"/>
      <c r="U15" s="33">
        <v>2</v>
      </c>
      <c r="V15" s="33"/>
      <c r="W15" s="33"/>
      <c r="X15" s="10">
        <f t="shared" si="2"/>
        <v>0</v>
      </c>
      <c r="Y15" s="33"/>
      <c r="Z15" s="33"/>
      <c r="AA15" s="33"/>
      <c r="AB15" s="33"/>
      <c r="AC15" s="33"/>
      <c r="AD15" s="33"/>
      <c r="AE15" s="33"/>
      <c r="AF15" s="7">
        <f t="shared" si="3"/>
        <v>0</v>
      </c>
      <c r="AG15" s="8"/>
      <c r="AH15" s="8"/>
      <c r="AI15" s="8"/>
      <c r="AJ15" s="8"/>
      <c r="AK15" s="8"/>
      <c r="AL15" s="7">
        <f t="shared" si="4"/>
        <v>0</v>
      </c>
      <c r="AM15" s="8"/>
      <c r="AN15" s="8"/>
      <c r="AO15" s="8"/>
      <c r="AP15" s="8"/>
      <c r="AQ15" s="8"/>
      <c r="AR15" s="7">
        <f t="shared" si="5"/>
        <v>2</v>
      </c>
      <c r="AS15" s="8">
        <v>1</v>
      </c>
      <c r="AT15" s="8"/>
      <c r="AU15" s="8"/>
      <c r="AV15" s="8">
        <v>1</v>
      </c>
      <c r="AW15" s="8"/>
      <c r="AX15" s="8"/>
      <c r="AY15" s="8"/>
      <c r="AZ15" s="8"/>
      <c r="BA15" s="7">
        <f t="shared" si="6"/>
        <v>0</v>
      </c>
      <c r="BB15" s="37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8"/>
      <c r="BO15" s="1"/>
      <c r="BP15" s="1"/>
    </row>
    <row r="16" spans="1:68" s="2" customFormat="1">
      <c r="A16" s="3">
        <v>15</v>
      </c>
      <c r="B16" s="12" t="s">
        <v>22</v>
      </c>
      <c r="C16" s="5">
        <v>1</v>
      </c>
      <c r="D16" s="6">
        <f t="shared" si="0"/>
        <v>308</v>
      </c>
      <c r="E16" s="7">
        <f t="shared" si="8"/>
        <v>61</v>
      </c>
      <c r="F16" s="34">
        <v>15</v>
      </c>
      <c r="G16" s="33">
        <v>9</v>
      </c>
      <c r="H16" s="33">
        <v>19</v>
      </c>
      <c r="I16" s="33">
        <v>18</v>
      </c>
      <c r="J16" s="7">
        <f t="shared" si="7"/>
        <v>76</v>
      </c>
      <c r="K16" s="33">
        <v>9</v>
      </c>
      <c r="L16" s="33">
        <v>7</v>
      </c>
      <c r="M16" s="33">
        <v>4</v>
      </c>
      <c r="N16" s="33">
        <v>16</v>
      </c>
      <c r="O16" s="33">
        <v>8</v>
      </c>
      <c r="P16" s="33">
        <v>13</v>
      </c>
      <c r="Q16" s="33">
        <v>14</v>
      </c>
      <c r="R16" s="33">
        <v>5</v>
      </c>
      <c r="S16" s="7">
        <f t="shared" si="1"/>
        <v>22</v>
      </c>
      <c r="T16" s="33">
        <v>9</v>
      </c>
      <c r="U16" s="33">
        <v>5</v>
      </c>
      <c r="V16" s="33">
        <v>6</v>
      </c>
      <c r="W16" s="33">
        <v>2</v>
      </c>
      <c r="X16" s="10">
        <f t="shared" si="2"/>
        <v>50</v>
      </c>
      <c r="Y16" s="33">
        <v>13</v>
      </c>
      <c r="Z16" s="33">
        <v>2</v>
      </c>
      <c r="AA16" s="33">
        <v>9</v>
      </c>
      <c r="AB16" s="33">
        <v>10</v>
      </c>
      <c r="AC16" s="33">
        <v>9</v>
      </c>
      <c r="AD16" s="33">
        <v>2</v>
      </c>
      <c r="AE16" s="33">
        <v>5</v>
      </c>
      <c r="AF16" s="35">
        <f t="shared" si="3"/>
        <v>14</v>
      </c>
      <c r="AG16" s="33">
        <v>1</v>
      </c>
      <c r="AH16" s="33">
        <v>2</v>
      </c>
      <c r="AI16" s="33">
        <v>3</v>
      </c>
      <c r="AJ16" s="33">
        <v>3</v>
      </c>
      <c r="AK16" s="33">
        <v>5</v>
      </c>
      <c r="AL16" s="7">
        <f t="shared" si="4"/>
        <v>2</v>
      </c>
      <c r="AM16" s="33"/>
      <c r="AN16" s="33">
        <v>1</v>
      </c>
      <c r="AO16" s="33"/>
      <c r="AP16" s="33">
        <v>1</v>
      </c>
      <c r="AQ16" s="33"/>
      <c r="AR16" s="35">
        <f t="shared" si="5"/>
        <v>31</v>
      </c>
      <c r="AS16" s="33">
        <v>1</v>
      </c>
      <c r="AT16" s="33">
        <v>6</v>
      </c>
      <c r="AU16" s="33">
        <v>11</v>
      </c>
      <c r="AV16" s="33">
        <v>7</v>
      </c>
      <c r="AW16" s="33">
        <v>4</v>
      </c>
      <c r="AX16" s="33">
        <v>2</v>
      </c>
      <c r="AY16" s="33"/>
      <c r="AZ16" s="33">
        <v>5</v>
      </c>
      <c r="BA16" s="7">
        <f t="shared" si="6"/>
        <v>47</v>
      </c>
      <c r="BB16" s="37">
        <v>6</v>
      </c>
      <c r="BC16" s="33">
        <v>1</v>
      </c>
      <c r="BD16" s="33"/>
      <c r="BE16" s="33">
        <v>3</v>
      </c>
      <c r="BF16" s="33">
        <v>9</v>
      </c>
      <c r="BG16" s="33">
        <v>13</v>
      </c>
      <c r="BH16" s="33">
        <v>3</v>
      </c>
      <c r="BI16" s="33">
        <v>7</v>
      </c>
      <c r="BJ16" s="33">
        <v>1</v>
      </c>
      <c r="BK16" s="33"/>
      <c r="BL16" s="33"/>
      <c r="BM16" s="33">
        <v>3</v>
      </c>
      <c r="BN16" s="38">
        <v>1</v>
      </c>
      <c r="BO16" s="1"/>
      <c r="BP16" s="1"/>
    </row>
    <row r="17" spans="1:70" s="2" customFormat="1">
      <c r="A17" s="3">
        <v>16</v>
      </c>
      <c r="B17" s="12" t="s">
        <v>23</v>
      </c>
      <c r="C17" s="5">
        <v>1</v>
      </c>
      <c r="D17" s="6">
        <f t="shared" si="0"/>
        <v>1552</v>
      </c>
      <c r="E17" s="7">
        <f t="shared" si="8"/>
        <v>53</v>
      </c>
      <c r="F17" s="33">
        <v>21</v>
      </c>
      <c r="G17" s="33">
        <v>10</v>
      </c>
      <c r="H17" s="33">
        <v>11</v>
      </c>
      <c r="I17" s="33">
        <v>11</v>
      </c>
      <c r="J17" s="7">
        <f t="shared" si="7"/>
        <v>175</v>
      </c>
      <c r="K17" s="8">
        <v>15</v>
      </c>
      <c r="L17" s="8">
        <v>42</v>
      </c>
      <c r="M17" s="8">
        <v>50</v>
      </c>
      <c r="N17" s="8">
        <v>21</v>
      </c>
      <c r="O17" s="8">
        <v>26</v>
      </c>
      <c r="P17" s="8">
        <v>21</v>
      </c>
      <c r="Q17" s="8"/>
      <c r="R17" s="8"/>
      <c r="S17" s="7">
        <f t="shared" si="1"/>
        <v>109</v>
      </c>
      <c r="T17" s="33">
        <v>11</v>
      </c>
      <c r="U17" s="33">
        <v>77</v>
      </c>
      <c r="V17" s="33">
        <v>20</v>
      </c>
      <c r="W17" s="33">
        <v>1</v>
      </c>
      <c r="X17" s="10">
        <f t="shared" si="2"/>
        <v>157</v>
      </c>
      <c r="Y17" s="33">
        <v>28</v>
      </c>
      <c r="Z17" s="33">
        <v>11</v>
      </c>
      <c r="AA17" s="33">
        <v>7</v>
      </c>
      <c r="AB17" s="33">
        <v>59</v>
      </c>
      <c r="AC17" s="33">
        <v>7</v>
      </c>
      <c r="AD17" s="33">
        <v>5</v>
      </c>
      <c r="AE17" s="33">
        <v>40</v>
      </c>
      <c r="AF17" s="7">
        <f t="shared" si="3"/>
        <v>30</v>
      </c>
      <c r="AG17" s="8"/>
      <c r="AH17" s="8">
        <v>9</v>
      </c>
      <c r="AI17" s="8">
        <v>2</v>
      </c>
      <c r="AJ17" s="8">
        <v>15</v>
      </c>
      <c r="AK17" s="8">
        <v>4</v>
      </c>
      <c r="AL17" s="7">
        <f t="shared" si="4"/>
        <v>180</v>
      </c>
      <c r="AM17" s="8">
        <v>67</v>
      </c>
      <c r="AN17" s="8">
        <v>43</v>
      </c>
      <c r="AO17" s="8">
        <v>68</v>
      </c>
      <c r="AP17" s="8"/>
      <c r="AQ17" s="8">
        <v>2</v>
      </c>
      <c r="AR17" s="7">
        <f t="shared" si="5"/>
        <v>541</v>
      </c>
      <c r="AS17" s="8"/>
      <c r="AT17" s="8"/>
      <c r="AU17" s="8">
        <v>202</v>
      </c>
      <c r="AV17" s="8">
        <v>260</v>
      </c>
      <c r="AW17" s="8">
        <v>49</v>
      </c>
      <c r="AX17" s="8">
        <v>30</v>
      </c>
      <c r="AY17" s="8"/>
      <c r="AZ17" s="8">
        <v>15</v>
      </c>
      <c r="BA17" s="7">
        <f t="shared" si="6"/>
        <v>292</v>
      </c>
      <c r="BB17" s="11">
        <v>1</v>
      </c>
      <c r="BC17" s="8">
        <v>1</v>
      </c>
      <c r="BD17" s="8"/>
      <c r="BE17" s="8">
        <v>9</v>
      </c>
      <c r="BF17" s="8">
        <v>8</v>
      </c>
      <c r="BG17" s="8">
        <v>92</v>
      </c>
      <c r="BH17" s="8"/>
      <c r="BI17" s="8">
        <v>76</v>
      </c>
      <c r="BJ17" s="8">
        <v>55</v>
      </c>
      <c r="BK17" s="8">
        <v>5</v>
      </c>
      <c r="BL17" s="8">
        <v>3</v>
      </c>
      <c r="BM17" s="8">
        <v>42</v>
      </c>
      <c r="BN17" s="31"/>
      <c r="BO17" s="1"/>
      <c r="BP17" s="1"/>
    </row>
    <row r="18" spans="1:70" s="2" customFormat="1">
      <c r="A18" s="3">
        <v>17</v>
      </c>
      <c r="B18" s="4" t="s">
        <v>24</v>
      </c>
      <c r="C18" s="5">
        <v>1</v>
      </c>
      <c r="D18" s="6">
        <f t="shared" si="0"/>
        <v>596</v>
      </c>
      <c r="E18" s="7">
        <f t="shared" si="8"/>
        <v>83</v>
      </c>
      <c r="F18" s="33">
        <v>22</v>
      </c>
      <c r="G18" s="33">
        <v>20</v>
      </c>
      <c r="H18" s="33">
        <v>15</v>
      </c>
      <c r="I18" s="33">
        <v>26</v>
      </c>
      <c r="J18" s="7">
        <f t="shared" si="7"/>
        <v>31</v>
      </c>
      <c r="K18" s="8">
        <v>4</v>
      </c>
      <c r="L18" s="8">
        <v>2</v>
      </c>
      <c r="M18" s="8">
        <v>4</v>
      </c>
      <c r="N18" s="8">
        <v>9</v>
      </c>
      <c r="O18" s="8">
        <v>4</v>
      </c>
      <c r="P18" s="8">
        <v>3</v>
      </c>
      <c r="Q18" s="8">
        <v>4</v>
      </c>
      <c r="R18" s="8">
        <v>1</v>
      </c>
      <c r="S18" s="7">
        <f t="shared" si="1"/>
        <v>24</v>
      </c>
      <c r="T18" s="33">
        <v>9</v>
      </c>
      <c r="U18" s="33">
        <v>12</v>
      </c>
      <c r="V18" s="33">
        <v>3</v>
      </c>
      <c r="W18" s="33"/>
      <c r="X18" s="10">
        <f t="shared" si="2"/>
        <v>50</v>
      </c>
      <c r="Y18" s="33">
        <v>1</v>
      </c>
      <c r="Z18" s="33"/>
      <c r="AA18" s="33">
        <v>11</v>
      </c>
      <c r="AB18" s="33">
        <v>19</v>
      </c>
      <c r="AC18" s="33">
        <v>5</v>
      </c>
      <c r="AD18" s="33">
        <v>6</v>
      </c>
      <c r="AE18" s="33">
        <v>8</v>
      </c>
      <c r="AF18" s="7">
        <f t="shared" si="3"/>
        <v>15</v>
      </c>
      <c r="AG18" s="8">
        <v>3</v>
      </c>
      <c r="AH18" s="8">
        <v>3</v>
      </c>
      <c r="AI18" s="8">
        <v>3</v>
      </c>
      <c r="AJ18" s="8">
        <v>3</v>
      </c>
      <c r="AK18" s="8">
        <v>3</v>
      </c>
      <c r="AL18" s="7">
        <f t="shared" si="4"/>
        <v>90</v>
      </c>
      <c r="AM18" s="8">
        <v>12</v>
      </c>
      <c r="AN18" s="8">
        <v>32</v>
      </c>
      <c r="AO18" s="8">
        <v>35</v>
      </c>
      <c r="AP18" s="8">
        <v>7</v>
      </c>
      <c r="AQ18" s="8">
        <v>4</v>
      </c>
      <c r="AR18" s="7">
        <f t="shared" si="5"/>
        <v>290</v>
      </c>
      <c r="AS18" s="8">
        <v>11</v>
      </c>
      <c r="AT18" s="8">
        <v>5</v>
      </c>
      <c r="AU18" s="8">
        <v>12</v>
      </c>
      <c r="AV18" s="8">
        <v>232</v>
      </c>
      <c r="AW18" s="8">
        <v>9</v>
      </c>
      <c r="AX18" s="8">
        <v>18</v>
      </c>
      <c r="AY18" s="8">
        <v>3</v>
      </c>
      <c r="AZ18" s="8">
        <v>3</v>
      </c>
      <c r="BA18" s="7">
        <f t="shared" si="6"/>
        <v>10</v>
      </c>
      <c r="BB18" s="11"/>
      <c r="BC18" s="8"/>
      <c r="BD18" s="8"/>
      <c r="BE18" s="8">
        <v>1</v>
      </c>
      <c r="BF18" s="8"/>
      <c r="BG18" s="8">
        <v>1</v>
      </c>
      <c r="BH18" s="8">
        <v>3</v>
      </c>
      <c r="BI18" s="8">
        <v>1</v>
      </c>
      <c r="BJ18" s="8">
        <v>4</v>
      </c>
      <c r="BK18" s="8"/>
      <c r="BL18" s="8"/>
      <c r="BM18" s="8"/>
      <c r="BN18" s="31"/>
      <c r="BO18" s="1"/>
      <c r="BP18" s="1"/>
    </row>
    <row r="19" spans="1:70" s="2" customFormat="1">
      <c r="A19" s="3">
        <v>18</v>
      </c>
      <c r="B19" s="4" t="s">
        <v>25</v>
      </c>
      <c r="C19" s="5">
        <v>1</v>
      </c>
      <c r="D19" s="6">
        <f t="shared" si="0"/>
        <v>225</v>
      </c>
      <c r="E19" s="7">
        <f t="shared" si="8"/>
        <v>46</v>
      </c>
      <c r="F19" s="33">
        <v>8</v>
      </c>
      <c r="G19" s="33">
        <v>10</v>
      </c>
      <c r="H19" s="33">
        <v>12</v>
      </c>
      <c r="I19" s="33">
        <v>16</v>
      </c>
      <c r="J19" s="7">
        <f t="shared" si="7"/>
        <v>35</v>
      </c>
      <c r="K19" s="8"/>
      <c r="L19" s="8">
        <v>5</v>
      </c>
      <c r="M19" s="8">
        <v>11</v>
      </c>
      <c r="N19" s="8">
        <v>5</v>
      </c>
      <c r="O19" s="8">
        <v>2</v>
      </c>
      <c r="P19" s="8">
        <v>5</v>
      </c>
      <c r="Q19" s="8">
        <v>4</v>
      </c>
      <c r="R19" s="8">
        <v>3</v>
      </c>
      <c r="S19" s="7">
        <f t="shared" si="1"/>
        <v>4</v>
      </c>
      <c r="T19" s="33">
        <v>1</v>
      </c>
      <c r="U19" s="33"/>
      <c r="V19" s="33">
        <v>1</v>
      </c>
      <c r="W19" s="33">
        <v>2</v>
      </c>
      <c r="X19" s="10">
        <f t="shared" si="2"/>
        <v>42</v>
      </c>
      <c r="Y19" s="33">
        <v>10</v>
      </c>
      <c r="Z19" s="33">
        <v>9</v>
      </c>
      <c r="AA19" s="33">
        <v>1</v>
      </c>
      <c r="AB19" s="33">
        <v>4</v>
      </c>
      <c r="AC19" s="33">
        <v>6</v>
      </c>
      <c r="AD19" s="33">
        <v>1</v>
      </c>
      <c r="AE19" s="33">
        <v>11</v>
      </c>
      <c r="AF19" s="7">
        <f t="shared" si="3"/>
        <v>18</v>
      </c>
      <c r="AG19" s="8"/>
      <c r="AH19" s="8"/>
      <c r="AI19" s="8">
        <v>3</v>
      </c>
      <c r="AJ19" s="8">
        <v>1</v>
      </c>
      <c r="AK19" s="8">
        <v>14</v>
      </c>
      <c r="AL19" s="7">
        <f t="shared" si="4"/>
        <v>18</v>
      </c>
      <c r="AM19" s="8">
        <v>3</v>
      </c>
      <c r="AN19" s="8">
        <v>8</v>
      </c>
      <c r="AO19" s="8"/>
      <c r="AP19" s="8">
        <v>5</v>
      </c>
      <c r="AQ19" s="8">
        <v>2</v>
      </c>
      <c r="AR19" s="7">
        <f t="shared" si="5"/>
        <v>14</v>
      </c>
      <c r="AS19" s="8">
        <v>1</v>
      </c>
      <c r="AT19" s="8">
        <v>0</v>
      </c>
      <c r="AU19" s="8">
        <v>6</v>
      </c>
      <c r="AV19" s="8">
        <v>2</v>
      </c>
      <c r="AW19" s="8">
        <v>4</v>
      </c>
      <c r="AX19" s="8"/>
      <c r="AY19" s="8">
        <v>1</v>
      </c>
      <c r="AZ19" s="8">
        <v>24</v>
      </c>
      <c r="BA19" s="7">
        <f t="shared" si="6"/>
        <v>24</v>
      </c>
      <c r="BB19" s="11"/>
      <c r="BC19" s="8"/>
      <c r="BD19" s="8">
        <v>9</v>
      </c>
      <c r="BE19" s="8"/>
      <c r="BF19" s="8">
        <v>1</v>
      </c>
      <c r="BG19" s="8">
        <v>5</v>
      </c>
      <c r="BH19" s="8">
        <v>1</v>
      </c>
      <c r="BI19" s="8">
        <v>3</v>
      </c>
      <c r="BJ19" s="8">
        <v>2</v>
      </c>
      <c r="BK19" s="8"/>
      <c r="BL19" s="8">
        <v>1</v>
      </c>
      <c r="BM19" s="8">
        <v>2</v>
      </c>
      <c r="BN19" s="31"/>
      <c r="BO19" s="1"/>
      <c r="BP19" s="1"/>
    </row>
    <row r="20" spans="1:70" s="2" customFormat="1">
      <c r="A20" s="3">
        <v>19</v>
      </c>
      <c r="B20" s="4" t="s">
        <v>26</v>
      </c>
      <c r="C20" s="5">
        <v>1</v>
      </c>
      <c r="D20" s="6">
        <f t="shared" si="0"/>
        <v>4</v>
      </c>
      <c r="E20" s="7">
        <f t="shared" si="8"/>
        <v>2</v>
      </c>
      <c r="F20" s="33">
        <v>1</v>
      </c>
      <c r="G20" s="33"/>
      <c r="H20" s="33"/>
      <c r="I20" s="33">
        <v>1</v>
      </c>
      <c r="J20" s="7">
        <f t="shared" si="7"/>
        <v>0</v>
      </c>
      <c r="K20" s="8"/>
      <c r="L20" s="8"/>
      <c r="M20" s="8"/>
      <c r="N20" s="8"/>
      <c r="O20" s="8"/>
      <c r="P20" s="8"/>
      <c r="Q20" s="8"/>
      <c r="R20" s="8"/>
      <c r="S20" s="7">
        <f t="shared" si="1"/>
        <v>0</v>
      </c>
      <c r="T20" s="33"/>
      <c r="U20" s="33"/>
      <c r="V20" s="33"/>
      <c r="W20" s="33"/>
      <c r="X20" s="10">
        <f t="shared" si="2"/>
        <v>0</v>
      </c>
      <c r="Y20" s="33"/>
      <c r="Z20" s="33"/>
      <c r="AA20" s="33"/>
      <c r="AB20" s="33"/>
      <c r="AC20" s="33"/>
      <c r="AD20" s="33"/>
      <c r="AE20" s="33"/>
      <c r="AF20" s="7">
        <f t="shared" si="3"/>
        <v>0</v>
      </c>
      <c r="AG20" s="8"/>
      <c r="AH20" s="8"/>
      <c r="AI20" s="8"/>
      <c r="AJ20" s="8"/>
      <c r="AK20" s="8"/>
      <c r="AL20" s="7">
        <f t="shared" si="4"/>
        <v>0</v>
      </c>
      <c r="AM20" s="8"/>
      <c r="AN20" s="8"/>
      <c r="AO20" s="8"/>
      <c r="AP20" s="8"/>
      <c r="AQ20" s="8"/>
      <c r="AR20" s="7">
        <f t="shared" si="5"/>
        <v>1</v>
      </c>
      <c r="AS20" s="8"/>
      <c r="AT20" s="8">
        <v>1</v>
      </c>
      <c r="AU20" s="8"/>
      <c r="AV20" s="8"/>
      <c r="AW20" s="8"/>
      <c r="AX20" s="8"/>
      <c r="AY20" s="8"/>
      <c r="AZ20" s="8"/>
      <c r="BA20" s="7">
        <f t="shared" si="6"/>
        <v>1</v>
      </c>
      <c r="BB20" s="11"/>
      <c r="BC20" s="8"/>
      <c r="BD20" s="8"/>
      <c r="BE20" s="8"/>
      <c r="BF20" s="8"/>
      <c r="BG20" s="8"/>
      <c r="BH20" s="8">
        <v>1</v>
      </c>
      <c r="BI20" s="8"/>
      <c r="BJ20" s="8"/>
      <c r="BK20" s="8"/>
      <c r="BL20" s="8"/>
      <c r="BM20" s="8"/>
      <c r="BN20" s="31"/>
      <c r="BO20" s="1"/>
      <c r="BP20" s="1"/>
    </row>
    <row r="21" spans="1:70" s="2" customFormat="1">
      <c r="A21" s="3">
        <v>20</v>
      </c>
      <c r="B21" s="4" t="s">
        <v>27</v>
      </c>
      <c r="C21" s="5">
        <v>1</v>
      </c>
      <c r="D21" s="6">
        <f t="shared" si="0"/>
        <v>209</v>
      </c>
      <c r="E21" s="7">
        <f t="shared" si="8"/>
        <v>57</v>
      </c>
      <c r="F21" s="33">
        <v>13</v>
      </c>
      <c r="G21" s="33">
        <v>15</v>
      </c>
      <c r="H21" s="33">
        <v>4</v>
      </c>
      <c r="I21" s="33">
        <v>25</v>
      </c>
      <c r="J21" s="7">
        <f t="shared" si="7"/>
        <v>37</v>
      </c>
      <c r="K21" s="33">
        <v>4</v>
      </c>
      <c r="L21" s="33">
        <v>7</v>
      </c>
      <c r="M21" s="33">
        <v>5</v>
      </c>
      <c r="N21" s="33">
        <v>3</v>
      </c>
      <c r="O21" s="33">
        <v>3</v>
      </c>
      <c r="P21" s="33">
        <v>3</v>
      </c>
      <c r="Q21" s="33">
        <v>11</v>
      </c>
      <c r="R21" s="33">
        <v>1</v>
      </c>
      <c r="S21" s="7">
        <f t="shared" si="1"/>
        <v>6</v>
      </c>
      <c r="T21" s="33">
        <v>5</v>
      </c>
      <c r="U21" s="33"/>
      <c r="V21" s="33"/>
      <c r="W21" s="33">
        <v>1</v>
      </c>
      <c r="X21" s="10">
        <f t="shared" si="2"/>
        <v>27</v>
      </c>
      <c r="Y21" s="33">
        <v>10</v>
      </c>
      <c r="Z21" s="33">
        <v>1</v>
      </c>
      <c r="AA21" s="33">
        <v>9</v>
      </c>
      <c r="AB21" s="33">
        <v>3</v>
      </c>
      <c r="AC21" s="33"/>
      <c r="AD21" s="33">
        <v>4</v>
      </c>
      <c r="AE21" s="33"/>
      <c r="AF21" s="7">
        <f t="shared" si="3"/>
        <v>7</v>
      </c>
      <c r="AG21" s="33">
        <v>1</v>
      </c>
      <c r="AH21" s="33">
        <v>1</v>
      </c>
      <c r="AI21" s="33">
        <v>1</v>
      </c>
      <c r="AJ21" s="33">
        <v>2</v>
      </c>
      <c r="AK21" s="33">
        <v>2</v>
      </c>
      <c r="AL21" s="35">
        <f t="shared" si="4"/>
        <v>16</v>
      </c>
      <c r="AM21" s="33">
        <v>2</v>
      </c>
      <c r="AN21" s="33">
        <v>11</v>
      </c>
      <c r="AO21" s="33"/>
      <c r="AP21" s="33">
        <v>2</v>
      </c>
      <c r="AQ21" s="33">
        <v>1</v>
      </c>
      <c r="AR21" s="35">
        <f t="shared" si="5"/>
        <v>21</v>
      </c>
      <c r="AS21" s="33">
        <v>3</v>
      </c>
      <c r="AT21" s="33"/>
      <c r="AU21" s="33">
        <v>6</v>
      </c>
      <c r="AV21" s="33">
        <v>9</v>
      </c>
      <c r="AW21" s="33">
        <v>3</v>
      </c>
      <c r="AX21" s="33"/>
      <c r="AY21" s="33"/>
      <c r="AZ21" s="33">
        <v>15</v>
      </c>
      <c r="BA21" s="7">
        <f t="shared" si="6"/>
        <v>23</v>
      </c>
      <c r="BB21" s="37">
        <v>3</v>
      </c>
      <c r="BC21" s="33">
        <v>1</v>
      </c>
      <c r="BD21" s="33"/>
      <c r="BE21" s="33">
        <v>3</v>
      </c>
      <c r="BF21" s="33">
        <v>2</v>
      </c>
      <c r="BG21" s="33">
        <v>4</v>
      </c>
      <c r="BH21" s="33">
        <v>3</v>
      </c>
      <c r="BI21" s="33">
        <v>6</v>
      </c>
      <c r="BJ21" s="33">
        <v>1</v>
      </c>
      <c r="BK21" s="33"/>
      <c r="BL21" s="33"/>
      <c r="BM21" s="33"/>
      <c r="BN21" s="38"/>
      <c r="BO21" s="1"/>
      <c r="BP21" s="1"/>
    </row>
    <row r="22" spans="1:70" s="2" customFormat="1">
      <c r="A22" s="3">
        <v>21</v>
      </c>
      <c r="B22" s="4" t="s">
        <v>28</v>
      </c>
      <c r="C22" s="5">
        <v>1</v>
      </c>
      <c r="D22" s="6">
        <f t="shared" si="0"/>
        <v>431</v>
      </c>
      <c r="E22" s="7">
        <f t="shared" si="8"/>
        <v>77</v>
      </c>
      <c r="F22" s="33">
        <v>19</v>
      </c>
      <c r="G22" s="33">
        <v>18</v>
      </c>
      <c r="H22" s="33">
        <v>13</v>
      </c>
      <c r="I22" s="33">
        <v>27</v>
      </c>
      <c r="J22" s="7">
        <f t="shared" si="7"/>
        <v>57</v>
      </c>
      <c r="K22" s="33">
        <v>9</v>
      </c>
      <c r="L22" s="33">
        <v>6</v>
      </c>
      <c r="M22" s="33">
        <v>11</v>
      </c>
      <c r="N22" s="33">
        <v>10</v>
      </c>
      <c r="O22" s="33">
        <v>7</v>
      </c>
      <c r="P22" s="33">
        <v>3</v>
      </c>
      <c r="Q22" s="33">
        <v>6</v>
      </c>
      <c r="R22" s="33">
        <v>5</v>
      </c>
      <c r="S22" s="7">
        <f t="shared" si="1"/>
        <v>30</v>
      </c>
      <c r="T22" s="33">
        <v>16</v>
      </c>
      <c r="U22" s="33">
        <v>3</v>
      </c>
      <c r="V22" s="33">
        <v>6</v>
      </c>
      <c r="W22" s="33">
        <v>5</v>
      </c>
      <c r="X22" s="10">
        <f t="shared" si="2"/>
        <v>78</v>
      </c>
      <c r="Y22" s="33">
        <v>4</v>
      </c>
      <c r="Z22" s="33">
        <v>15</v>
      </c>
      <c r="AA22" s="33">
        <v>22</v>
      </c>
      <c r="AB22" s="33">
        <v>4</v>
      </c>
      <c r="AC22" s="33">
        <v>10</v>
      </c>
      <c r="AD22" s="33">
        <v>15</v>
      </c>
      <c r="AE22" s="33">
        <v>8</v>
      </c>
      <c r="AF22" s="7">
        <f t="shared" si="3"/>
        <v>49</v>
      </c>
      <c r="AG22" s="33">
        <v>4</v>
      </c>
      <c r="AH22" s="33">
        <v>9</v>
      </c>
      <c r="AI22" s="33">
        <v>8</v>
      </c>
      <c r="AJ22" s="33">
        <v>15</v>
      </c>
      <c r="AK22" s="33">
        <v>13</v>
      </c>
      <c r="AL22" s="35">
        <f t="shared" si="4"/>
        <v>15</v>
      </c>
      <c r="AM22" s="33">
        <v>2</v>
      </c>
      <c r="AN22" s="33">
        <v>5</v>
      </c>
      <c r="AO22" s="33">
        <v>4</v>
      </c>
      <c r="AP22" s="33">
        <v>3</v>
      </c>
      <c r="AQ22" s="33">
        <v>1</v>
      </c>
      <c r="AR22" s="35">
        <f t="shared" si="5"/>
        <v>55</v>
      </c>
      <c r="AS22" s="33">
        <v>6</v>
      </c>
      <c r="AT22" s="33">
        <v>8</v>
      </c>
      <c r="AU22" s="33">
        <v>12</v>
      </c>
      <c r="AV22" s="33">
        <v>11</v>
      </c>
      <c r="AW22" s="33">
        <v>12</v>
      </c>
      <c r="AX22" s="33">
        <v>5</v>
      </c>
      <c r="AY22" s="33">
        <v>1</v>
      </c>
      <c r="AZ22" s="33">
        <v>11</v>
      </c>
      <c r="BA22" s="7">
        <f t="shared" si="6"/>
        <v>59</v>
      </c>
      <c r="BB22" s="37">
        <v>1</v>
      </c>
      <c r="BC22" s="33"/>
      <c r="BD22" s="33"/>
      <c r="BE22" s="33">
        <v>2</v>
      </c>
      <c r="BF22" s="33"/>
      <c r="BG22" s="33">
        <v>12</v>
      </c>
      <c r="BH22" s="33">
        <v>1</v>
      </c>
      <c r="BI22" s="33">
        <v>16</v>
      </c>
      <c r="BJ22" s="33">
        <v>6</v>
      </c>
      <c r="BK22" s="33">
        <v>7</v>
      </c>
      <c r="BL22" s="33">
        <v>2</v>
      </c>
      <c r="BM22" s="33">
        <v>11</v>
      </c>
      <c r="BN22" s="38">
        <v>1</v>
      </c>
      <c r="BO22" s="1"/>
      <c r="BP22" s="1"/>
    </row>
    <row r="23" spans="1:70" s="2" customFormat="1">
      <c r="A23" s="3">
        <v>22</v>
      </c>
      <c r="B23" s="4" t="s">
        <v>29</v>
      </c>
      <c r="C23" s="5">
        <v>1</v>
      </c>
      <c r="D23" s="6">
        <f t="shared" si="0"/>
        <v>780</v>
      </c>
      <c r="E23" s="7">
        <f t="shared" si="8"/>
        <v>195</v>
      </c>
      <c r="F23" s="33">
        <v>34</v>
      </c>
      <c r="G23" s="33">
        <v>56</v>
      </c>
      <c r="H23" s="33">
        <v>44</v>
      </c>
      <c r="I23" s="33">
        <v>61</v>
      </c>
      <c r="J23" s="7">
        <f t="shared" si="7"/>
        <v>154</v>
      </c>
      <c r="K23" s="33">
        <v>10</v>
      </c>
      <c r="L23" s="33">
        <v>27</v>
      </c>
      <c r="M23" s="33">
        <v>18</v>
      </c>
      <c r="N23" s="33">
        <v>16</v>
      </c>
      <c r="O23" s="33">
        <v>27</v>
      </c>
      <c r="P23" s="33">
        <v>18</v>
      </c>
      <c r="Q23" s="33">
        <v>28</v>
      </c>
      <c r="R23" s="33">
        <v>10</v>
      </c>
      <c r="S23" s="7">
        <f t="shared" si="1"/>
        <v>42</v>
      </c>
      <c r="T23" s="33">
        <v>11</v>
      </c>
      <c r="U23" s="33">
        <v>12</v>
      </c>
      <c r="V23" s="33">
        <v>16</v>
      </c>
      <c r="W23" s="33">
        <v>3</v>
      </c>
      <c r="X23" s="10">
        <f t="shared" si="2"/>
        <v>93</v>
      </c>
      <c r="Y23" s="33">
        <v>10</v>
      </c>
      <c r="Z23" s="33">
        <v>4</v>
      </c>
      <c r="AA23" s="33">
        <v>20</v>
      </c>
      <c r="AB23" s="33">
        <v>12</v>
      </c>
      <c r="AC23" s="33">
        <v>20</v>
      </c>
      <c r="AD23" s="33">
        <v>19</v>
      </c>
      <c r="AE23" s="33">
        <v>8</v>
      </c>
      <c r="AF23" s="7">
        <f t="shared" si="3"/>
        <v>47</v>
      </c>
      <c r="AG23" s="33">
        <v>6</v>
      </c>
      <c r="AH23" s="33">
        <v>7</v>
      </c>
      <c r="AI23" s="33">
        <v>12</v>
      </c>
      <c r="AJ23" s="33">
        <v>15</v>
      </c>
      <c r="AK23" s="33">
        <v>7</v>
      </c>
      <c r="AL23" s="35">
        <f t="shared" si="4"/>
        <v>44</v>
      </c>
      <c r="AM23" s="33">
        <v>7</v>
      </c>
      <c r="AN23" s="33">
        <v>19</v>
      </c>
      <c r="AO23" s="33">
        <v>9</v>
      </c>
      <c r="AP23" s="33">
        <v>8</v>
      </c>
      <c r="AQ23" s="33">
        <v>1</v>
      </c>
      <c r="AR23" s="35">
        <f t="shared" si="5"/>
        <v>55</v>
      </c>
      <c r="AS23" s="33">
        <v>4</v>
      </c>
      <c r="AT23" s="33">
        <v>7</v>
      </c>
      <c r="AU23" s="33">
        <v>10</v>
      </c>
      <c r="AV23" s="33">
        <v>9</v>
      </c>
      <c r="AW23" s="33">
        <v>17</v>
      </c>
      <c r="AX23" s="33">
        <v>6</v>
      </c>
      <c r="AY23" s="33">
        <v>2</v>
      </c>
      <c r="AZ23" s="33">
        <v>8</v>
      </c>
      <c r="BA23" s="7">
        <f t="shared" si="6"/>
        <v>142</v>
      </c>
      <c r="BB23" s="37">
        <v>11</v>
      </c>
      <c r="BC23" s="33"/>
      <c r="BD23" s="33">
        <v>2</v>
      </c>
      <c r="BE23" s="33">
        <v>6</v>
      </c>
      <c r="BF23" s="33">
        <v>2</v>
      </c>
      <c r="BG23" s="33">
        <v>14</v>
      </c>
      <c r="BH23" s="33">
        <v>30</v>
      </c>
      <c r="BI23" s="33">
        <v>14</v>
      </c>
      <c r="BJ23" s="33">
        <v>25</v>
      </c>
      <c r="BK23" s="33">
        <v>8</v>
      </c>
      <c r="BL23" s="33">
        <v>2</v>
      </c>
      <c r="BM23" s="33">
        <v>26</v>
      </c>
      <c r="BN23" s="38">
        <v>2</v>
      </c>
      <c r="BO23" s="1"/>
      <c r="BP23" s="1"/>
    </row>
    <row r="24" spans="1:70" s="2" customFormat="1">
      <c r="A24" s="3">
        <v>23</v>
      </c>
      <c r="B24" s="4" t="s">
        <v>30</v>
      </c>
      <c r="C24" s="5">
        <v>1</v>
      </c>
      <c r="D24" s="6">
        <f t="shared" si="0"/>
        <v>1</v>
      </c>
      <c r="E24" s="7">
        <f t="shared" si="8"/>
        <v>0</v>
      </c>
      <c r="F24" s="33"/>
      <c r="G24" s="33"/>
      <c r="H24" s="33"/>
      <c r="I24" s="33"/>
      <c r="J24" s="7">
        <f t="shared" si="7"/>
        <v>0</v>
      </c>
      <c r="K24" s="33"/>
      <c r="L24" s="33"/>
      <c r="M24" s="33"/>
      <c r="N24" s="33"/>
      <c r="O24" s="33"/>
      <c r="P24" s="33"/>
      <c r="Q24" s="33"/>
      <c r="R24" s="33"/>
      <c r="S24" s="7">
        <f t="shared" si="1"/>
        <v>0</v>
      </c>
      <c r="T24" s="33"/>
      <c r="U24" s="33"/>
      <c r="V24" s="33"/>
      <c r="W24" s="33"/>
      <c r="X24" s="10">
        <f t="shared" si="2"/>
        <v>1</v>
      </c>
      <c r="Y24" s="33"/>
      <c r="Z24" s="33">
        <v>1</v>
      </c>
      <c r="AA24" s="33"/>
      <c r="AB24" s="33"/>
      <c r="AC24" s="33"/>
      <c r="AD24" s="33"/>
      <c r="AE24" s="33"/>
      <c r="AF24" s="7">
        <f t="shared" si="3"/>
        <v>0</v>
      </c>
      <c r="AG24" s="33"/>
      <c r="AH24" s="33"/>
      <c r="AI24" s="33"/>
      <c r="AJ24" s="33"/>
      <c r="AK24" s="33"/>
      <c r="AL24" s="35">
        <f t="shared" si="4"/>
        <v>0</v>
      </c>
      <c r="AM24" s="33"/>
      <c r="AN24" s="33"/>
      <c r="AO24" s="33"/>
      <c r="AP24" s="33"/>
      <c r="AQ24" s="33"/>
      <c r="AR24" s="35">
        <f t="shared" si="5"/>
        <v>0</v>
      </c>
      <c r="AS24" s="33"/>
      <c r="AT24" s="33"/>
      <c r="AU24" s="33"/>
      <c r="AV24" s="33"/>
      <c r="AW24" s="33"/>
      <c r="AX24" s="33"/>
      <c r="AY24" s="33"/>
      <c r="AZ24" s="33"/>
      <c r="BA24" s="7">
        <f t="shared" si="6"/>
        <v>0</v>
      </c>
      <c r="BB24" s="37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8"/>
      <c r="BO24" s="1"/>
      <c r="BP24" s="1"/>
      <c r="BR24" s="2" t="s">
        <v>31</v>
      </c>
    </row>
    <row r="25" spans="1:70" s="2" customFormat="1">
      <c r="A25" s="3">
        <v>24</v>
      </c>
      <c r="B25" s="4" t="s">
        <v>32</v>
      </c>
      <c r="C25" s="5">
        <v>1</v>
      </c>
      <c r="D25" s="6">
        <f t="shared" si="0"/>
        <v>1535</v>
      </c>
      <c r="E25" s="7">
        <f t="shared" si="8"/>
        <v>455</v>
      </c>
      <c r="F25" s="33">
        <v>126</v>
      </c>
      <c r="G25" s="33">
        <v>88</v>
      </c>
      <c r="H25" s="33">
        <v>106</v>
      </c>
      <c r="I25" s="33">
        <v>135</v>
      </c>
      <c r="J25" s="7">
        <f t="shared" si="7"/>
        <v>391</v>
      </c>
      <c r="K25" s="33">
        <v>11</v>
      </c>
      <c r="L25" s="33">
        <v>35</v>
      </c>
      <c r="M25" s="33">
        <v>97</v>
      </c>
      <c r="N25" s="33">
        <v>60</v>
      </c>
      <c r="O25" s="33">
        <v>40</v>
      </c>
      <c r="P25" s="33">
        <v>13</v>
      </c>
      <c r="Q25" s="33">
        <v>122</v>
      </c>
      <c r="R25" s="33">
        <v>13</v>
      </c>
      <c r="S25" s="7">
        <f t="shared" si="1"/>
        <v>45</v>
      </c>
      <c r="T25" s="33">
        <v>16</v>
      </c>
      <c r="U25" s="33">
        <v>9</v>
      </c>
      <c r="V25" s="33">
        <v>20</v>
      </c>
      <c r="W25" s="33"/>
      <c r="X25" s="10">
        <f t="shared" si="2"/>
        <v>171</v>
      </c>
      <c r="Y25" s="33">
        <v>35</v>
      </c>
      <c r="Z25" s="33">
        <v>14</v>
      </c>
      <c r="AA25" s="33">
        <v>39</v>
      </c>
      <c r="AB25" s="33">
        <v>44</v>
      </c>
      <c r="AC25" s="33">
        <v>15</v>
      </c>
      <c r="AD25" s="33">
        <v>6</v>
      </c>
      <c r="AE25" s="33">
        <v>18</v>
      </c>
      <c r="AF25" s="7">
        <f t="shared" si="3"/>
        <v>188</v>
      </c>
      <c r="AG25" s="33">
        <v>66</v>
      </c>
      <c r="AH25" s="33">
        <v>14</v>
      </c>
      <c r="AI25" s="33">
        <v>11</v>
      </c>
      <c r="AJ25" s="33">
        <v>25</v>
      </c>
      <c r="AK25" s="33">
        <v>72</v>
      </c>
      <c r="AL25" s="35">
        <f t="shared" si="4"/>
        <v>101</v>
      </c>
      <c r="AM25" s="33">
        <v>12</v>
      </c>
      <c r="AN25" s="33">
        <v>41</v>
      </c>
      <c r="AO25" s="33">
        <v>8</v>
      </c>
      <c r="AP25" s="33">
        <v>27</v>
      </c>
      <c r="AQ25" s="33">
        <v>13</v>
      </c>
      <c r="AR25" s="35">
        <f t="shared" si="5"/>
        <v>46</v>
      </c>
      <c r="AS25" s="33"/>
      <c r="AT25" s="33"/>
      <c r="AU25" s="33">
        <v>17</v>
      </c>
      <c r="AV25" s="33">
        <v>8</v>
      </c>
      <c r="AW25" s="33">
        <v>5</v>
      </c>
      <c r="AX25" s="33">
        <v>16</v>
      </c>
      <c r="AY25" s="33"/>
      <c r="AZ25" s="33">
        <v>32</v>
      </c>
      <c r="BA25" s="7">
        <f>BB25+BC25+BD25+BE25+BF25+BG25+BH25+BI25+BJ25+BK25+BL25+BM25+BN25</f>
        <v>106</v>
      </c>
      <c r="BB25" s="37">
        <v>31</v>
      </c>
      <c r="BC25" s="33">
        <v>11</v>
      </c>
      <c r="BD25" s="33">
        <v>6</v>
      </c>
      <c r="BE25" s="33">
        <v>18</v>
      </c>
      <c r="BF25" s="33"/>
      <c r="BG25" s="33">
        <v>11</v>
      </c>
      <c r="BH25" s="33">
        <v>5</v>
      </c>
      <c r="BI25" s="33">
        <v>11</v>
      </c>
      <c r="BJ25" s="33">
        <v>1</v>
      </c>
      <c r="BK25" s="33">
        <v>9</v>
      </c>
      <c r="BL25" s="33"/>
      <c r="BM25" s="33">
        <v>2</v>
      </c>
      <c r="BN25" s="38">
        <v>1</v>
      </c>
      <c r="BO25" s="1"/>
      <c r="BP25" s="1"/>
    </row>
    <row r="26" spans="1:70" s="2" customFormat="1">
      <c r="A26" s="3">
        <v>25</v>
      </c>
      <c r="B26" s="4" t="s">
        <v>33</v>
      </c>
      <c r="C26" s="5">
        <v>1</v>
      </c>
      <c r="D26" s="6">
        <f t="shared" si="0"/>
        <v>19745</v>
      </c>
      <c r="E26" s="7">
        <f t="shared" si="8"/>
        <v>2415</v>
      </c>
      <c r="F26" s="33">
        <v>647</v>
      </c>
      <c r="G26" s="33">
        <v>462</v>
      </c>
      <c r="H26" s="33">
        <v>538</v>
      </c>
      <c r="I26" s="33">
        <v>768</v>
      </c>
      <c r="J26" s="7">
        <f t="shared" si="7"/>
        <v>3414</v>
      </c>
      <c r="K26" s="33">
        <v>213</v>
      </c>
      <c r="L26" s="33">
        <v>483</v>
      </c>
      <c r="M26" s="33">
        <v>530</v>
      </c>
      <c r="N26" s="33">
        <v>477</v>
      </c>
      <c r="O26" s="33">
        <v>468</v>
      </c>
      <c r="P26" s="33">
        <v>426</v>
      </c>
      <c r="Q26" s="33">
        <v>626</v>
      </c>
      <c r="R26" s="33">
        <v>191</v>
      </c>
      <c r="S26" s="7">
        <f t="shared" si="1"/>
        <v>990</v>
      </c>
      <c r="T26" s="33">
        <v>375</v>
      </c>
      <c r="U26" s="33">
        <v>249</v>
      </c>
      <c r="V26" s="33">
        <v>256</v>
      </c>
      <c r="W26" s="33">
        <v>110</v>
      </c>
      <c r="X26" s="10">
        <f t="shared" si="2"/>
        <v>1966</v>
      </c>
      <c r="Y26" s="33">
        <v>247</v>
      </c>
      <c r="Z26" s="33">
        <v>214</v>
      </c>
      <c r="AA26" s="33">
        <v>346</v>
      </c>
      <c r="AB26" s="33">
        <v>323</v>
      </c>
      <c r="AC26" s="33">
        <v>343</v>
      </c>
      <c r="AD26" s="33">
        <v>228</v>
      </c>
      <c r="AE26" s="33">
        <v>265</v>
      </c>
      <c r="AF26" s="7">
        <f t="shared" si="3"/>
        <v>1397</v>
      </c>
      <c r="AG26" s="33">
        <v>105</v>
      </c>
      <c r="AH26" s="33">
        <v>355</v>
      </c>
      <c r="AI26" s="33">
        <v>136</v>
      </c>
      <c r="AJ26" s="33">
        <v>335</v>
      </c>
      <c r="AK26" s="33">
        <v>466</v>
      </c>
      <c r="AL26" s="35">
        <f t="shared" si="4"/>
        <v>1493</v>
      </c>
      <c r="AM26" s="33">
        <v>393</v>
      </c>
      <c r="AN26" s="33">
        <v>471</v>
      </c>
      <c r="AO26" s="33">
        <v>410</v>
      </c>
      <c r="AP26" s="33">
        <v>152</v>
      </c>
      <c r="AQ26" s="33">
        <v>67</v>
      </c>
      <c r="AR26" s="35">
        <f t="shared" si="5"/>
        <v>3615</v>
      </c>
      <c r="AS26" s="33">
        <v>387</v>
      </c>
      <c r="AT26" s="33">
        <v>291</v>
      </c>
      <c r="AU26" s="33">
        <v>1038</v>
      </c>
      <c r="AV26" s="33">
        <v>853</v>
      </c>
      <c r="AW26" s="33">
        <v>686</v>
      </c>
      <c r="AX26" s="33">
        <v>267</v>
      </c>
      <c r="AY26" s="33">
        <v>93</v>
      </c>
      <c r="AZ26" s="33">
        <v>850</v>
      </c>
      <c r="BA26" s="7">
        <f t="shared" si="6"/>
        <v>3605</v>
      </c>
      <c r="BB26" s="37">
        <v>311</v>
      </c>
      <c r="BC26" s="33">
        <v>42</v>
      </c>
      <c r="BD26" s="33">
        <v>53</v>
      </c>
      <c r="BE26" s="33">
        <v>109</v>
      </c>
      <c r="BF26" s="33">
        <v>111</v>
      </c>
      <c r="BG26" s="33">
        <v>733</v>
      </c>
      <c r="BH26" s="33">
        <v>353</v>
      </c>
      <c r="BI26" s="33">
        <v>273</v>
      </c>
      <c r="BJ26" s="33">
        <v>449</v>
      </c>
      <c r="BK26" s="33">
        <v>345</v>
      </c>
      <c r="BL26" s="33">
        <v>79</v>
      </c>
      <c r="BM26" s="33">
        <v>625</v>
      </c>
      <c r="BN26" s="38">
        <v>122</v>
      </c>
      <c r="BO26" s="1"/>
      <c r="BP26" s="1"/>
    </row>
    <row r="27" spans="1:70" s="2" customFormat="1">
      <c r="A27" s="3"/>
      <c r="B27" s="4" t="s">
        <v>34</v>
      </c>
      <c r="C27" s="5">
        <v>1</v>
      </c>
      <c r="D27" s="6">
        <f t="shared" si="0"/>
        <v>427</v>
      </c>
      <c r="E27" s="7">
        <f t="shared" si="8"/>
        <v>60</v>
      </c>
      <c r="F27" s="33">
        <v>10</v>
      </c>
      <c r="G27" s="33">
        <v>16</v>
      </c>
      <c r="H27" s="33">
        <v>15</v>
      </c>
      <c r="I27" s="33">
        <v>19</v>
      </c>
      <c r="J27" s="7">
        <f t="shared" si="7"/>
        <v>74</v>
      </c>
      <c r="K27" s="33">
        <v>4</v>
      </c>
      <c r="L27" s="33">
        <v>11</v>
      </c>
      <c r="M27" s="33">
        <v>19</v>
      </c>
      <c r="N27" s="33">
        <v>15</v>
      </c>
      <c r="O27" s="33">
        <v>5</v>
      </c>
      <c r="P27" s="33">
        <v>4</v>
      </c>
      <c r="Q27" s="33">
        <v>11</v>
      </c>
      <c r="R27" s="33">
        <v>5</v>
      </c>
      <c r="S27" s="7">
        <f>+T27+U27+V27+W27</f>
        <v>24</v>
      </c>
      <c r="T27" s="33">
        <v>6</v>
      </c>
      <c r="U27" s="33">
        <v>13</v>
      </c>
      <c r="V27" s="33">
        <v>2</v>
      </c>
      <c r="W27" s="33">
        <v>3</v>
      </c>
      <c r="X27" s="10">
        <f t="shared" si="2"/>
        <v>33</v>
      </c>
      <c r="Y27" s="33">
        <v>1</v>
      </c>
      <c r="Z27" s="33">
        <v>3</v>
      </c>
      <c r="AA27" s="33">
        <v>5</v>
      </c>
      <c r="AB27" s="33">
        <v>11</v>
      </c>
      <c r="AC27" s="33">
        <v>3</v>
      </c>
      <c r="AD27" s="33">
        <v>6</v>
      </c>
      <c r="AE27" s="33">
        <v>4</v>
      </c>
      <c r="AF27" s="7">
        <f t="shared" si="3"/>
        <v>18</v>
      </c>
      <c r="AG27" s="33">
        <v>1</v>
      </c>
      <c r="AH27" s="33">
        <v>7</v>
      </c>
      <c r="AI27" s="33">
        <v>3</v>
      </c>
      <c r="AJ27" s="33">
        <v>3</v>
      </c>
      <c r="AK27" s="33">
        <v>4</v>
      </c>
      <c r="AL27" s="35">
        <f t="shared" si="4"/>
        <v>38</v>
      </c>
      <c r="AM27" s="33">
        <v>6</v>
      </c>
      <c r="AN27" s="33">
        <v>6</v>
      </c>
      <c r="AO27" s="33">
        <v>17</v>
      </c>
      <c r="AP27" s="33">
        <v>5</v>
      </c>
      <c r="AQ27" s="33">
        <v>4</v>
      </c>
      <c r="AR27" s="35">
        <f t="shared" si="5"/>
        <v>94</v>
      </c>
      <c r="AS27" s="33">
        <v>7</v>
      </c>
      <c r="AT27" s="33">
        <v>7</v>
      </c>
      <c r="AU27" s="33">
        <v>12</v>
      </c>
      <c r="AV27" s="33">
        <v>15</v>
      </c>
      <c r="AW27" s="33">
        <v>45</v>
      </c>
      <c r="AX27" s="33">
        <v>3</v>
      </c>
      <c r="AY27" s="33">
        <v>5</v>
      </c>
      <c r="AZ27" s="33">
        <v>10</v>
      </c>
      <c r="BA27" s="7">
        <f t="shared" si="6"/>
        <v>76</v>
      </c>
      <c r="BB27" s="37">
        <v>5</v>
      </c>
      <c r="BC27" s="33">
        <v>2</v>
      </c>
      <c r="BD27" s="33"/>
      <c r="BE27" s="33"/>
      <c r="BF27" s="33">
        <v>1</v>
      </c>
      <c r="BG27" s="33">
        <v>11</v>
      </c>
      <c r="BH27" s="33">
        <v>17</v>
      </c>
      <c r="BI27" s="33">
        <v>4</v>
      </c>
      <c r="BJ27" s="33">
        <v>4</v>
      </c>
      <c r="BK27" s="33">
        <v>18</v>
      </c>
      <c r="BL27" s="33">
        <v>2</v>
      </c>
      <c r="BM27" s="33">
        <v>9</v>
      </c>
      <c r="BN27" s="38">
        <v>3</v>
      </c>
      <c r="BO27" s="1"/>
      <c r="BP27" s="1"/>
    </row>
    <row r="28" spans="1:70" s="2" customFormat="1" ht="15" thickBot="1">
      <c r="A28" s="15"/>
      <c r="B28" s="16" t="s">
        <v>35</v>
      </c>
      <c r="C28" s="17"/>
      <c r="D28" s="19">
        <f>SUM(D2:D27)</f>
        <v>36629</v>
      </c>
      <c r="E28" s="16">
        <f t="shared" ref="E28:F28" si="9">SUM(E2:E27)</f>
        <v>5822</v>
      </c>
      <c r="F28" s="16">
        <f t="shared" si="9"/>
        <v>1466</v>
      </c>
      <c r="G28" s="16">
        <f>SUM(G2:G27)</f>
        <v>1308</v>
      </c>
      <c r="H28" s="16">
        <f>SUM(H2:H27)</f>
        <v>1305</v>
      </c>
      <c r="I28" s="16">
        <f t="shared" ref="I28:J28" si="10">SUM(I2:I27)</f>
        <v>1743</v>
      </c>
      <c r="J28" s="16">
        <f t="shared" si="10"/>
        <v>7694</v>
      </c>
      <c r="K28" s="18">
        <f t="shared" ref="K28:M28" si="11">SUM(K2:K27)</f>
        <v>406</v>
      </c>
      <c r="L28" s="16">
        <f t="shared" si="11"/>
        <v>906</v>
      </c>
      <c r="M28" s="16">
        <f t="shared" si="11"/>
        <v>1498</v>
      </c>
      <c r="N28" s="16">
        <f>SUM(N2:N27)</f>
        <v>1236</v>
      </c>
      <c r="O28" s="16">
        <f>SUM(O2:O27)</f>
        <v>1210</v>
      </c>
      <c r="P28" s="16">
        <f t="shared" ref="P28:X28" si="12">SUM(P2:P27)</f>
        <v>744</v>
      </c>
      <c r="Q28" s="16">
        <f>SUM(Q2:Q27)</f>
        <v>1335</v>
      </c>
      <c r="R28" s="16">
        <f t="shared" si="12"/>
        <v>359</v>
      </c>
      <c r="S28" s="16">
        <f t="shared" si="12"/>
        <v>1776</v>
      </c>
      <c r="T28" s="16">
        <f t="shared" si="12"/>
        <v>588</v>
      </c>
      <c r="U28" s="16">
        <f t="shared" si="12"/>
        <v>433</v>
      </c>
      <c r="V28" s="16">
        <f t="shared" si="12"/>
        <v>528</v>
      </c>
      <c r="W28" s="16">
        <f t="shared" si="12"/>
        <v>227</v>
      </c>
      <c r="X28" s="16">
        <f t="shared" si="12"/>
        <v>3277</v>
      </c>
      <c r="Y28" s="16">
        <f t="shared" ref="Y28:BA28" si="13">SUM(Y2:Y27)</f>
        <v>436</v>
      </c>
      <c r="Z28" s="16">
        <f t="shared" si="13"/>
        <v>332</v>
      </c>
      <c r="AA28" s="16">
        <f t="shared" si="13"/>
        <v>606</v>
      </c>
      <c r="AB28" s="16">
        <f t="shared" si="13"/>
        <v>581</v>
      </c>
      <c r="AC28" s="16">
        <f>SUM(AC2:AC27)</f>
        <v>523</v>
      </c>
      <c r="AD28" s="16">
        <f t="shared" si="13"/>
        <v>361</v>
      </c>
      <c r="AE28" s="16">
        <f t="shared" si="13"/>
        <v>438</v>
      </c>
      <c r="AF28" s="16">
        <f t="shared" si="13"/>
        <v>2016</v>
      </c>
      <c r="AG28" s="16">
        <f t="shared" si="13"/>
        <v>218</v>
      </c>
      <c r="AH28" s="16">
        <f>SUM(AH2:AH27)</f>
        <v>444</v>
      </c>
      <c r="AI28" s="16">
        <f>SUM(AI2:AI27)</f>
        <v>215</v>
      </c>
      <c r="AJ28" s="16">
        <f t="shared" si="13"/>
        <v>463</v>
      </c>
      <c r="AK28" s="16">
        <f t="shared" si="13"/>
        <v>676</v>
      </c>
      <c r="AL28" s="16">
        <f t="shared" si="13"/>
        <v>2591</v>
      </c>
      <c r="AM28" s="16">
        <f>SUM(AM2:AM27)</f>
        <v>583</v>
      </c>
      <c r="AN28" s="16">
        <f t="shared" si="13"/>
        <v>924</v>
      </c>
      <c r="AO28" s="16">
        <f t="shared" si="13"/>
        <v>647</v>
      </c>
      <c r="AP28" s="16">
        <f t="shared" si="13"/>
        <v>317</v>
      </c>
      <c r="AQ28" s="16">
        <f t="shared" si="13"/>
        <v>120</v>
      </c>
      <c r="AR28" s="16">
        <f t="shared" si="13"/>
        <v>6280</v>
      </c>
      <c r="AS28" s="16">
        <f t="shared" si="13"/>
        <v>677</v>
      </c>
      <c r="AT28" s="16">
        <f t="shared" si="13"/>
        <v>389</v>
      </c>
      <c r="AU28" s="16">
        <f t="shared" si="13"/>
        <v>1946</v>
      </c>
      <c r="AV28" s="16">
        <f>SUM(AV2:AV27)</f>
        <v>1703</v>
      </c>
      <c r="AW28" s="16">
        <f t="shared" si="13"/>
        <v>1054</v>
      </c>
      <c r="AX28" s="16">
        <f t="shared" si="13"/>
        <v>397</v>
      </c>
      <c r="AY28" s="19">
        <f t="shared" si="13"/>
        <v>114</v>
      </c>
      <c r="AZ28" s="16">
        <f t="shared" si="13"/>
        <v>1481</v>
      </c>
      <c r="BA28" s="16">
        <f t="shared" si="13"/>
        <v>5692</v>
      </c>
      <c r="BB28" s="29">
        <f>SUM(BB2:BB27)</f>
        <v>481</v>
      </c>
      <c r="BC28" s="16">
        <f>SUM(BC2:BC27)</f>
        <v>65</v>
      </c>
      <c r="BD28" s="16">
        <f t="shared" ref="BD28:BF28" si="14">SUM(BD2:BD27)</f>
        <v>122</v>
      </c>
      <c r="BE28" s="16">
        <f t="shared" si="14"/>
        <v>195</v>
      </c>
      <c r="BF28" s="16">
        <f t="shared" si="14"/>
        <v>174</v>
      </c>
      <c r="BG28" s="16">
        <f>SUM(BG2:BG27)</f>
        <v>1280</v>
      </c>
      <c r="BH28" s="16">
        <f>SUM(BH2:BH27)</f>
        <v>606</v>
      </c>
      <c r="BI28" s="16">
        <f t="shared" ref="BI28:BN28" si="15">SUM(BI2:BI27)</f>
        <v>609</v>
      </c>
      <c r="BJ28" s="16">
        <f>SUM(BJ2:BJ27)</f>
        <v>637</v>
      </c>
      <c r="BK28" s="16">
        <f t="shared" si="15"/>
        <v>477</v>
      </c>
      <c r="BL28" s="16">
        <f t="shared" si="15"/>
        <v>102</v>
      </c>
      <c r="BM28" s="16">
        <f>SUM(BM2:BM27)</f>
        <v>800</v>
      </c>
      <c r="BN28" s="32">
        <f t="shared" si="15"/>
        <v>144</v>
      </c>
      <c r="BO28" s="1"/>
      <c r="BP28" s="1"/>
    </row>
  </sheetData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2023-05-13T08:58:54Z</dcterms:modified>
</cp:coreProperties>
</file>