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BA0C51F9-981B-4BA1-92C0-6C1C94215DA6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СОЦ-94 2023г." sheetId="1" r:id="rId1"/>
    <sheet name="приложение №1" sheetId="2" r:id="rId2"/>
    <sheet name="приложение №2" sheetId="3" r:id="rId3"/>
  </sheets>
  <externalReferences>
    <externalReference r:id="rId4"/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0" i="2" l="1"/>
  <c r="E97" i="2"/>
  <c r="F97" i="2" s="1"/>
  <c r="D97" i="2"/>
  <c r="C97" i="2"/>
  <c r="E96" i="2"/>
  <c r="E95" i="2" s="1"/>
  <c r="D96" i="2"/>
  <c r="C96" i="2"/>
  <c r="C95" i="2" s="1"/>
  <c r="D95" i="2"/>
  <c r="E91" i="2"/>
  <c r="C91" i="2"/>
  <c r="E89" i="2"/>
  <c r="D89" i="2"/>
  <c r="C89" i="2"/>
  <c r="E88" i="2"/>
  <c r="D88" i="2"/>
  <c r="C88" i="2"/>
  <c r="C83" i="2" s="1"/>
  <c r="E87" i="2"/>
  <c r="D87" i="2"/>
  <c r="C87" i="2"/>
  <c r="E86" i="2"/>
  <c r="D86" i="2"/>
  <c r="C86" i="2"/>
  <c r="E85" i="2"/>
  <c r="D85" i="2"/>
  <c r="C85" i="2"/>
  <c r="E84" i="2"/>
  <c r="F84" i="2" s="1"/>
  <c r="D84" i="2"/>
  <c r="C84" i="2"/>
  <c r="E81" i="2"/>
  <c r="F81" i="2" s="1"/>
  <c r="D81" i="2"/>
  <c r="C81" i="2"/>
  <c r="E80" i="2"/>
  <c r="D80" i="2"/>
  <c r="C80" i="2"/>
  <c r="E79" i="2"/>
  <c r="D79" i="2"/>
  <c r="C79" i="2"/>
  <c r="E78" i="2"/>
  <c r="D78" i="2"/>
  <c r="C78" i="2"/>
  <c r="E77" i="2"/>
  <c r="D77" i="2"/>
  <c r="C77" i="2"/>
  <c r="E73" i="2"/>
  <c r="D73" i="2"/>
  <c r="C73" i="2"/>
  <c r="E72" i="2"/>
  <c r="D72" i="2"/>
  <c r="C72" i="2"/>
  <c r="E71" i="2"/>
  <c r="D71" i="2"/>
  <c r="C71" i="2"/>
  <c r="E70" i="2"/>
  <c r="D70" i="2"/>
  <c r="C70" i="2"/>
  <c r="E69" i="2"/>
  <c r="F69" i="2" s="1"/>
  <c r="D69" i="2"/>
  <c r="C69" i="2"/>
  <c r="E68" i="2"/>
  <c r="D68" i="2"/>
  <c r="C68" i="2"/>
  <c r="E65" i="2"/>
  <c r="D65" i="2"/>
  <c r="C65" i="2"/>
  <c r="E64" i="2"/>
  <c r="D64" i="2"/>
  <c r="C64" i="2"/>
  <c r="E63" i="2"/>
  <c r="D63" i="2"/>
  <c r="C63" i="2"/>
  <c r="E62" i="2"/>
  <c r="D62" i="2"/>
  <c r="C62" i="2"/>
  <c r="E61" i="2"/>
  <c r="D61" i="2"/>
  <c r="C61" i="2"/>
  <c r="E57" i="2"/>
  <c r="D57" i="2"/>
  <c r="C57" i="2"/>
  <c r="E55" i="2"/>
  <c r="F55" i="2" s="1"/>
  <c r="D55" i="2"/>
  <c r="C55" i="2"/>
  <c r="E54" i="2"/>
  <c r="D54" i="2"/>
  <c r="C54" i="2"/>
  <c r="E53" i="2"/>
  <c r="D53" i="2"/>
  <c r="C53" i="2"/>
  <c r="E52" i="2"/>
  <c r="D52" i="2"/>
  <c r="C52" i="2"/>
  <c r="E51" i="2"/>
  <c r="D51" i="2"/>
  <c r="C51" i="2"/>
  <c r="E50" i="2"/>
  <c r="D50" i="2"/>
  <c r="C50" i="2"/>
  <c r="E49" i="2"/>
  <c r="F49" i="2" s="1"/>
  <c r="D49" i="2"/>
  <c r="C49" i="2"/>
  <c r="E48" i="2"/>
  <c r="F48" i="2" s="1"/>
  <c r="D48" i="2"/>
  <c r="C48" i="2"/>
  <c r="E47" i="2"/>
  <c r="D47" i="2"/>
  <c r="C47" i="2"/>
  <c r="E46" i="2"/>
  <c r="D46" i="2"/>
  <c r="C46" i="2"/>
  <c r="E45" i="2"/>
  <c r="D45" i="2"/>
  <c r="C45" i="2"/>
  <c r="E42" i="2"/>
  <c r="D42" i="2"/>
  <c r="C42" i="2"/>
  <c r="E41" i="2"/>
  <c r="D41" i="2"/>
  <c r="C41" i="2"/>
  <c r="E40" i="2"/>
  <c r="D40" i="2"/>
  <c r="C40" i="2"/>
  <c r="E39" i="2"/>
  <c r="D39" i="2"/>
  <c r="C39" i="2"/>
  <c r="E38" i="2"/>
  <c r="D38" i="2"/>
  <c r="C38" i="2"/>
  <c r="E37" i="2"/>
  <c r="D37" i="2"/>
  <c r="C37" i="2"/>
  <c r="E35" i="2"/>
  <c r="D35" i="2"/>
  <c r="C35" i="2"/>
  <c r="E34" i="2"/>
  <c r="D34" i="2"/>
  <c r="C34" i="2"/>
  <c r="E33" i="2"/>
  <c r="D33" i="2"/>
  <c r="C33" i="2"/>
  <c r="E32" i="2"/>
  <c r="F32" i="2" s="1"/>
  <c r="D32" i="2"/>
  <c r="C32" i="2"/>
  <c r="E31" i="2"/>
  <c r="D31" i="2"/>
  <c r="C31" i="2"/>
  <c r="E30" i="2"/>
  <c r="D30" i="2"/>
  <c r="C30" i="2"/>
  <c r="E29" i="2"/>
  <c r="F29" i="2" s="1"/>
  <c r="D29" i="2"/>
  <c r="C29" i="2"/>
  <c r="E28" i="2"/>
  <c r="F28" i="2" s="1"/>
  <c r="D28" i="2"/>
  <c r="C28" i="2"/>
  <c r="E27" i="2"/>
  <c r="D27" i="2"/>
  <c r="C27" i="2"/>
  <c r="E26" i="2"/>
  <c r="D26" i="2"/>
  <c r="C26" i="2"/>
  <c r="E25" i="2"/>
  <c r="D25" i="2"/>
  <c r="C25" i="2"/>
  <c r="E24" i="2"/>
  <c r="D24" i="2"/>
  <c r="C24" i="2"/>
  <c r="E23" i="2"/>
  <c r="D23" i="2"/>
  <c r="C23" i="2"/>
  <c r="E19" i="2"/>
  <c r="D19" i="2"/>
  <c r="C19" i="2"/>
  <c r="E18" i="2"/>
  <c r="D18" i="2"/>
  <c r="C18" i="2"/>
  <c r="E17" i="2"/>
  <c r="D17" i="2"/>
  <c r="C17" i="2"/>
  <c r="E16" i="2"/>
  <c r="D16" i="2"/>
  <c r="C16" i="2"/>
  <c r="E15" i="2"/>
  <c r="D15" i="2"/>
  <c r="C15" i="2"/>
  <c r="E14" i="2"/>
  <c r="D14" i="2"/>
  <c r="C14" i="2"/>
  <c r="E13" i="2"/>
  <c r="D13" i="2"/>
  <c r="C13" i="2"/>
  <c r="E12" i="2"/>
  <c r="D12" i="2"/>
  <c r="C12" i="2"/>
  <c r="E11" i="2"/>
  <c r="D11" i="2"/>
  <c r="C11" i="2"/>
  <c r="E10" i="2"/>
  <c r="D10" i="2"/>
  <c r="C10" i="2"/>
  <c r="E9" i="2"/>
  <c r="D9" i="2"/>
  <c r="C9" i="2"/>
  <c r="E8" i="2"/>
  <c r="D8" i="2"/>
  <c r="C8" i="2"/>
  <c r="F12" i="2" l="1"/>
  <c r="E7" i="2"/>
  <c r="F16" i="2"/>
  <c r="F27" i="2"/>
  <c r="F64" i="2"/>
  <c r="F40" i="2"/>
  <c r="C67" i="2"/>
  <c r="C93" i="2" s="1"/>
  <c r="F10" i="2"/>
  <c r="F18" i="2"/>
  <c r="F34" i="2"/>
  <c r="F45" i="2"/>
  <c r="F53" i="2"/>
  <c r="F65" i="2"/>
  <c r="F78" i="2"/>
  <c r="F13" i="2"/>
  <c r="F38" i="2"/>
  <c r="F95" i="2"/>
  <c r="F41" i="2"/>
  <c r="F51" i="2"/>
  <c r="F19" i="2"/>
  <c r="F54" i="2"/>
  <c r="F79" i="2"/>
  <c r="F85" i="2"/>
  <c r="F35" i="2"/>
  <c r="F57" i="2"/>
  <c r="F70" i="2"/>
  <c r="F88" i="2"/>
  <c r="F17" i="2"/>
  <c r="F30" i="2"/>
  <c r="F39" i="2"/>
  <c r="F63" i="2"/>
  <c r="F73" i="2"/>
  <c r="F23" i="2"/>
  <c r="F37" i="2"/>
  <c r="E44" i="2"/>
  <c r="F89" i="2"/>
  <c r="F26" i="2"/>
  <c r="C60" i="2"/>
  <c r="C36" i="2"/>
  <c r="F91" i="2"/>
  <c r="C44" i="2"/>
  <c r="D7" i="2"/>
  <c r="D6" i="2" s="1"/>
  <c r="F33" i="2"/>
  <c r="F77" i="2"/>
  <c r="F9" i="2"/>
  <c r="F31" i="2"/>
  <c r="E36" i="2"/>
  <c r="F52" i="2"/>
  <c r="C76" i="2"/>
  <c r="D44" i="2"/>
  <c r="D76" i="2"/>
  <c r="F11" i="2"/>
  <c r="F47" i="2"/>
  <c r="F72" i="2"/>
  <c r="E83" i="2"/>
  <c r="F83" i="2" s="1"/>
  <c r="F14" i="2"/>
  <c r="F24" i="2"/>
  <c r="F50" i="2"/>
  <c r="E60" i="2"/>
  <c r="F80" i="2"/>
  <c r="D83" i="2"/>
  <c r="F86" i="2"/>
  <c r="E67" i="2"/>
  <c r="C7" i="2"/>
  <c r="C6" i="2" s="1"/>
  <c r="C21" i="2"/>
  <c r="C20" i="2" s="1"/>
  <c r="D21" i="2"/>
  <c r="D20" i="2" s="1"/>
  <c r="D60" i="2"/>
  <c r="F96" i="2"/>
  <c r="D36" i="2"/>
  <c r="F15" i="2"/>
  <c r="F25" i="2"/>
  <c r="F42" i="2"/>
  <c r="F46" i="2"/>
  <c r="F62" i="2"/>
  <c r="D67" i="2"/>
  <c r="F71" i="2"/>
  <c r="E76" i="2"/>
  <c r="F76" i="2" s="1"/>
  <c r="F87" i="2"/>
  <c r="F67" i="2"/>
  <c r="E6" i="2"/>
  <c r="E21" i="2"/>
  <c r="F8" i="2"/>
  <c r="F61" i="2"/>
  <c r="F68" i="2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  <c r="I14" i="3"/>
  <c r="H14" i="3"/>
  <c r="G14" i="3"/>
  <c r="F14" i="3"/>
  <c r="E14" i="3"/>
  <c r="D14" i="3"/>
  <c r="C14" i="3"/>
  <c r="I13" i="3"/>
  <c r="H13" i="3"/>
  <c r="G13" i="3"/>
  <c r="F13" i="3"/>
  <c r="E13" i="3"/>
  <c r="E12" i="3" s="1"/>
  <c r="D13" i="3"/>
  <c r="C13" i="3"/>
  <c r="D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E93" i="2" l="1"/>
  <c r="F93" i="2" s="1"/>
  <c r="F44" i="2"/>
  <c r="D7" i="3"/>
  <c r="C7" i="3"/>
  <c r="H12" i="3"/>
  <c r="G7" i="3"/>
  <c r="E7" i="3"/>
  <c r="I7" i="3"/>
  <c r="F12" i="3"/>
  <c r="F36" i="2"/>
  <c r="F60" i="2"/>
  <c r="H7" i="3"/>
  <c r="C12" i="3"/>
  <c r="F6" i="2"/>
  <c r="I12" i="3"/>
  <c r="F7" i="2"/>
  <c r="F7" i="3"/>
  <c r="G12" i="3"/>
  <c r="E20" i="2"/>
  <c r="F20" i="2" s="1"/>
  <c r="F21" i="2"/>
  <c r="E137" i="1"/>
  <c r="L182" i="1"/>
  <c r="N182" i="1" s="1"/>
  <c r="K182" i="1"/>
  <c r="J182" i="1"/>
  <c r="I182" i="1"/>
  <c r="M182" i="1" s="1"/>
  <c r="F182" i="1"/>
  <c r="E182" i="1"/>
  <c r="D182" i="1"/>
  <c r="C182" i="1"/>
  <c r="L181" i="1"/>
  <c r="N181" i="1" s="1"/>
  <c r="K181" i="1"/>
  <c r="J181" i="1"/>
  <c r="I181" i="1"/>
  <c r="M181" i="1" s="1"/>
  <c r="F181" i="1"/>
  <c r="E181" i="1"/>
  <c r="D181" i="1"/>
  <c r="C181" i="1"/>
  <c r="L180" i="1"/>
  <c r="K180" i="1"/>
  <c r="J180" i="1"/>
  <c r="I180" i="1"/>
  <c r="F180" i="1"/>
  <c r="H180" i="1" s="1"/>
  <c r="E180" i="1"/>
  <c r="E142" i="1" s="1"/>
  <c r="D180" i="1"/>
  <c r="C180" i="1"/>
  <c r="L179" i="1"/>
  <c r="K179" i="1"/>
  <c r="J179" i="1"/>
  <c r="I179" i="1"/>
  <c r="M179" i="1" s="1"/>
  <c r="F179" i="1"/>
  <c r="E179" i="1"/>
  <c r="D179" i="1"/>
  <c r="C179" i="1"/>
  <c r="L178" i="1"/>
  <c r="K178" i="1"/>
  <c r="J178" i="1"/>
  <c r="N178" i="1" s="1"/>
  <c r="I178" i="1"/>
  <c r="M178" i="1" s="1"/>
  <c r="F178" i="1"/>
  <c r="E178" i="1"/>
  <c r="D178" i="1"/>
  <c r="C178" i="1"/>
  <c r="L177" i="1"/>
  <c r="N177" i="1" s="1"/>
  <c r="K177" i="1"/>
  <c r="J177" i="1"/>
  <c r="I177" i="1"/>
  <c r="F177" i="1"/>
  <c r="E177" i="1"/>
  <c r="D177" i="1"/>
  <c r="C177" i="1"/>
  <c r="L176" i="1"/>
  <c r="K176" i="1"/>
  <c r="J176" i="1"/>
  <c r="I176" i="1"/>
  <c r="F176" i="1"/>
  <c r="H176" i="1" s="1"/>
  <c r="E176" i="1"/>
  <c r="D176" i="1"/>
  <c r="C176" i="1"/>
  <c r="L175" i="1"/>
  <c r="K175" i="1"/>
  <c r="J175" i="1"/>
  <c r="I175" i="1"/>
  <c r="F175" i="1"/>
  <c r="D175" i="1"/>
  <c r="G175" i="1"/>
  <c r="L174" i="1"/>
  <c r="N174" i="1" s="1"/>
  <c r="K174" i="1"/>
  <c r="J174" i="1"/>
  <c r="I174" i="1"/>
  <c r="F174" i="1"/>
  <c r="E174" i="1"/>
  <c r="D174" i="1"/>
  <c r="C174" i="1"/>
  <c r="L173" i="1"/>
  <c r="K173" i="1"/>
  <c r="J173" i="1"/>
  <c r="I173" i="1"/>
  <c r="F173" i="1"/>
  <c r="E173" i="1"/>
  <c r="D173" i="1"/>
  <c r="C173" i="1"/>
  <c r="L172" i="1"/>
  <c r="N172" i="1" s="1"/>
  <c r="K172" i="1"/>
  <c r="J172" i="1"/>
  <c r="I172" i="1"/>
  <c r="L170" i="1"/>
  <c r="K170" i="1"/>
  <c r="J170" i="1"/>
  <c r="I170" i="1"/>
  <c r="F170" i="1"/>
  <c r="E170" i="1"/>
  <c r="D170" i="1"/>
  <c r="C170" i="1"/>
  <c r="G170" i="1" s="1"/>
  <c r="L169" i="1"/>
  <c r="K169" i="1"/>
  <c r="J169" i="1"/>
  <c r="I169" i="1"/>
  <c r="F169" i="1"/>
  <c r="E169" i="1"/>
  <c r="D169" i="1"/>
  <c r="C169" i="1"/>
  <c r="G169" i="1" s="1"/>
  <c r="L168" i="1"/>
  <c r="K168" i="1"/>
  <c r="J168" i="1"/>
  <c r="I168" i="1"/>
  <c r="F168" i="1"/>
  <c r="E168" i="1"/>
  <c r="E167" i="1" s="1"/>
  <c r="D168" i="1"/>
  <c r="C168" i="1"/>
  <c r="L165" i="1"/>
  <c r="K165" i="1"/>
  <c r="J165" i="1"/>
  <c r="I165" i="1"/>
  <c r="F165" i="1"/>
  <c r="H165" i="1" s="1"/>
  <c r="E165" i="1"/>
  <c r="D165" i="1"/>
  <c r="C165" i="1"/>
  <c r="L164" i="1"/>
  <c r="K164" i="1"/>
  <c r="J164" i="1"/>
  <c r="I164" i="1"/>
  <c r="F164" i="1"/>
  <c r="E164" i="1"/>
  <c r="D164" i="1"/>
  <c r="C164" i="1"/>
  <c r="L163" i="1"/>
  <c r="K163" i="1"/>
  <c r="J163" i="1"/>
  <c r="I163" i="1"/>
  <c r="H163" i="1"/>
  <c r="F163" i="1"/>
  <c r="E163" i="1"/>
  <c r="D163" i="1"/>
  <c r="C163" i="1"/>
  <c r="L162" i="1"/>
  <c r="N162" i="1" s="1"/>
  <c r="K162" i="1"/>
  <c r="J162" i="1"/>
  <c r="I162" i="1"/>
  <c r="F162" i="1"/>
  <c r="E162" i="1"/>
  <c r="D162" i="1"/>
  <c r="C162" i="1"/>
  <c r="L161" i="1"/>
  <c r="K161" i="1"/>
  <c r="J161" i="1"/>
  <c r="I161" i="1"/>
  <c r="F161" i="1"/>
  <c r="E161" i="1"/>
  <c r="D161" i="1"/>
  <c r="C161" i="1"/>
  <c r="G161" i="1" s="1"/>
  <c r="L160" i="1"/>
  <c r="K160" i="1"/>
  <c r="J160" i="1"/>
  <c r="I160" i="1"/>
  <c r="F160" i="1"/>
  <c r="H160" i="1" s="1"/>
  <c r="E160" i="1"/>
  <c r="D160" i="1"/>
  <c r="C160" i="1"/>
  <c r="G160" i="1" s="1"/>
  <c r="L159" i="1"/>
  <c r="K159" i="1"/>
  <c r="J159" i="1"/>
  <c r="I159" i="1"/>
  <c r="F159" i="1"/>
  <c r="E159" i="1"/>
  <c r="D159" i="1"/>
  <c r="C159" i="1"/>
  <c r="L158" i="1"/>
  <c r="K158" i="1"/>
  <c r="J158" i="1"/>
  <c r="I158" i="1"/>
  <c r="F158" i="1"/>
  <c r="E158" i="1"/>
  <c r="D158" i="1"/>
  <c r="C158" i="1"/>
  <c r="G158" i="1" s="1"/>
  <c r="L157" i="1"/>
  <c r="K157" i="1"/>
  <c r="J157" i="1"/>
  <c r="I157" i="1"/>
  <c r="F157" i="1"/>
  <c r="H157" i="1" s="1"/>
  <c r="E157" i="1"/>
  <c r="D157" i="1"/>
  <c r="C157" i="1"/>
  <c r="G157" i="1" s="1"/>
  <c r="L156" i="1"/>
  <c r="K156" i="1"/>
  <c r="J156" i="1"/>
  <c r="I156" i="1"/>
  <c r="F156" i="1"/>
  <c r="H156" i="1" s="1"/>
  <c r="E156" i="1"/>
  <c r="D156" i="1"/>
  <c r="C156" i="1"/>
  <c r="L155" i="1"/>
  <c r="K155" i="1"/>
  <c r="J155" i="1"/>
  <c r="I155" i="1"/>
  <c r="F155" i="1"/>
  <c r="E155" i="1"/>
  <c r="D155" i="1"/>
  <c r="C155" i="1"/>
  <c r="G155" i="1" s="1"/>
  <c r="L154" i="1"/>
  <c r="K154" i="1"/>
  <c r="J154" i="1"/>
  <c r="I154" i="1"/>
  <c r="F154" i="1"/>
  <c r="H154" i="1" s="1"/>
  <c r="E154" i="1"/>
  <c r="D154" i="1"/>
  <c r="C154" i="1"/>
  <c r="L153" i="1"/>
  <c r="K153" i="1"/>
  <c r="J153" i="1"/>
  <c r="I153" i="1"/>
  <c r="F153" i="1"/>
  <c r="H153" i="1" s="1"/>
  <c r="E153" i="1"/>
  <c r="D153" i="1"/>
  <c r="C153" i="1"/>
  <c r="L152" i="1"/>
  <c r="K152" i="1"/>
  <c r="J152" i="1"/>
  <c r="I152" i="1"/>
  <c r="F152" i="1"/>
  <c r="E152" i="1"/>
  <c r="D152" i="1"/>
  <c r="C152" i="1"/>
  <c r="L151" i="1"/>
  <c r="N151" i="1" s="1"/>
  <c r="K151" i="1"/>
  <c r="J151" i="1"/>
  <c r="I151" i="1"/>
  <c r="F151" i="1"/>
  <c r="H151" i="1" s="1"/>
  <c r="E151" i="1"/>
  <c r="D151" i="1"/>
  <c r="C151" i="1"/>
  <c r="L150" i="1"/>
  <c r="N150" i="1" s="1"/>
  <c r="K150" i="1"/>
  <c r="J150" i="1"/>
  <c r="I150" i="1"/>
  <c r="F150" i="1"/>
  <c r="H150" i="1" s="1"/>
  <c r="E150" i="1"/>
  <c r="D150" i="1"/>
  <c r="C150" i="1"/>
  <c r="L149" i="1"/>
  <c r="N149" i="1" s="1"/>
  <c r="K149" i="1"/>
  <c r="J149" i="1"/>
  <c r="I149" i="1"/>
  <c r="F149" i="1"/>
  <c r="E149" i="1"/>
  <c r="D149" i="1"/>
  <c r="C149" i="1"/>
  <c r="L148" i="1"/>
  <c r="N148" i="1" s="1"/>
  <c r="K148" i="1"/>
  <c r="J148" i="1"/>
  <c r="I148" i="1"/>
  <c r="F148" i="1"/>
  <c r="H148" i="1" s="1"/>
  <c r="E148" i="1"/>
  <c r="D148" i="1"/>
  <c r="C148" i="1"/>
  <c r="L147" i="1"/>
  <c r="K147" i="1"/>
  <c r="J147" i="1"/>
  <c r="I147" i="1"/>
  <c r="F147" i="1"/>
  <c r="E147" i="1"/>
  <c r="D147" i="1"/>
  <c r="C147" i="1"/>
  <c r="L146" i="1"/>
  <c r="L143" i="1" s="1"/>
  <c r="K146" i="1"/>
  <c r="J146" i="1"/>
  <c r="I146" i="1"/>
  <c r="F146" i="1"/>
  <c r="E146" i="1"/>
  <c r="D146" i="1"/>
  <c r="C146" i="1"/>
  <c r="L145" i="1"/>
  <c r="K145" i="1"/>
  <c r="J145" i="1"/>
  <c r="I145" i="1"/>
  <c r="M145" i="1" s="1"/>
  <c r="F145" i="1"/>
  <c r="H145" i="1" s="1"/>
  <c r="E145" i="1"/>
  <c r="D145" i="1"/>
  <c r="C145" i="1"/>
  <c r="G145" i="1" s="1"/>
  <c r="N144" i="1"/>
  <c r="L144" i="1"/>
  <c r="K144" i="1"/>
  <c r="J144" i="1"/>
  <c r="I144" i="1"/>
  <c r="M144" i="1" s="1"/>
  <c r="F144" i="1"/>
  <c r="F143" i="1" s="1"/>
  <c r="E144" i="1"/>
  <c r="D144" i="1"/>
  <c r="C144" i="1"/>
  <c r="K139" i="1"/>
  <c r="I139" i="1"/>
  <c r="E139" i="1"/>
  <c r="C139" i="1"/>
  <c r="K138" i="1"/>
  <c r="I138" i="1"/>
  <c r="C138" i="1"/>
  <c r="K137" i="1"/>
  <c r="M137" i="1" s="1"/>
  <c r="I137" i="1"/>
  <c r="C137" i="1"/>
  <c r="K136" i="1"/>
  <c r="I136" i="1"/>
  <c r="E136" i="1"/>
  <c r="C136" i="1"/>
  <c r="L134" i="1"/>
  <c r="K134" i="1"/>
  <c r="J134" i="1"/>
  <c r="I134" i="1"/>
  <c r="M134" i="1" s="1"/>
  <c r="F134" i="1"/>
  <c r="E134" i="1"/>
  <c r="D134" i="1"/>
  <c r="C134" i="1"/>
  <c r="L133" i="1"/>
  <c r="N133" i="1" s="1"/>
  <c r="K133" i="1"/>
  <c r="J133" i="1"/>
  <c r="I133" i="1"/>
  <c r="F133" i="1"/>
  <c r="E133" i="1"/>
  <c r="D133" i="1"/>
  <c r="C133" i="1"/>
  <c r="L132" i="1"/>
  <c r="K132" i="1"/>
  <c r="J132" i="1"/>
  <c r="I132" i="1"/>
  <c r="F132" i="1"/>
  <c r="E132" i="1"/>
  <c r="D132" i="1"/>
  <c r="C132" i="1"/>
  <c r="L131" i="1"/>
  <c r="K131" i="1"/>
  <c r="M131" i="1" s="1"/>
  <c r="J131" i="1"/>
  <c r="I131" i="1"/>
  <c r="F131" i="1"/>
  <c r="E131" i="1"/>
  <c r="D131" i="1"/>
  <c r="C131" i="1"/>
  <c r="L130" i="1"/>
  <c r="N130" i="1" s="1"/>
  <c r="K130" i="1"/>
  <c r="M130" i="1" s="1"/>
  <c r="J130" i="1"/>
  <c r="I130" i="1"/>
  <c r="F130" i="1"/>
  <c r="E130" i="1"/>
  <c r="D130" i="1"/>
  <c r="C130" i="1"/>
  <c r="L129" i="1"/>
  <c r="N129" i="1" s="1"/>
  <c r="K129" i="1"/>
  <c r="J129" i="1"/>
  <c r="I129" i="1"/>
  <c r="F129" i="1"/>
  <c r="E129" i="1"/>
  <c r="D129" i="1"/>
  <c r="C129" i="1"/>
  <c r="L128" i="1"/>
  <c r="K128" i="1"/>
  <c r="M128" i="1" s="1"/>
  <c r="J128" i="1"/>
  <c r="I128" i="1"/>
  <c r="F128" i="1"/>
  <c r="E128" i="1"/>
  <c r="D128" i="1"/>
  <c r="C128" i="1"/>
  <c r="L127" i="1"/>
  <c r="N127" i="1" s="1"/>
  <c r="K127" i="1"/>
  <c r="M127" i="1" s="1"/>
  <c r="J127" i="1"/>
  <c r="I127" i="1"/>
  <c r="F127" i="1"/>
  <c r="E127" i="1"/>
  <c r="D127" i="1"/>
  <c r="C127" i="1"/>
  <c r="L126" i="1"/>
  <c r="K126" i="1"/>
  <c r="J126" i="1"/>
  <c r="I126" i="1"/>
  <c r="F126" i="1"/>
  <c r="E126" i="1"/>
  <c r="D126" i="1"/>
  <c r="C126" i="1"/>
  <c r="L125" i="1"/>
  <c r="K125" i="1"/>
  <c r="J125" i="1"/>
  <c r="I125" i="1"/>
  <c r="F125" i="1"/>
  <c r="E125" i="1"/>
  <c r="D125" i="1"/>
  <c r="C125" i="1"/>
  <c r="L124" i="1"/>
  <c r="K124" i="1"/>
  <c r="M124" i="1" s="1"/>
  <c r="J124" i="1"/>
  <c r="I124" i="1"/>
  <c r="F124" i="1"/>
  <c r="E124" i="1"/>
  <c r="D124" i="1"/>
  <c r="C124" i="1"/>
  <c r="L123" i="1"/>
  <c r="K123" i="1"/>
  <c r="J123" i="1"/>
  <c r="I123" i="1"/>
  <c r="F123" i="1"/>
  <c r="E123" i="1"/>
  <c r="D123" i="1"/>
  <c r="C123" i="1"/>
  <c r="L122" i="1"/>
  <c r="K122" i="1"/>
  <c r="J122" i="1"/>
  <c r="I122" i="1"/>
  <c r="F122" i="1"/>
  <c r="E122" i="1"/>
  <c r="D122" i="1"/>
  <c r="C122" i="1"/>
  <c r="L121" i="1"/>
  <c r="K121" i="1"/>
  <c r="J121" i="1"/>
  <c r="I121" i="1"/>
  <c r="F121" i="1"/>
  <c r="E121" i="1"/>
  <c r="D121" i="1"/>
  <c r="C121" i="1"/>
  <c r="L120" i="1"/>
  <c r="K120" i="1"/>
  <c r="J120" i="1"/>
  <c r="I120" i="1"/>
  <c r="F120" i="1"/>
  <c r="E120" i="1"/>
  <c r="D120" i="1"/>
  <c r="C120" i="1"/>
  <c r="L119" i="1"/>
  <c r="K119" i="1"/>
  <c r="J119" i="1"/>
  <c r="I119" i="1"/>
  <c r="F119" i="1"/>
  <c r="E119" i="1"/>
  <c r="D119" i="1"/>
  <c r="C119" i="1"/>
  <c r="L118" i="1"/>
  <c r="K118" i="1"/>
  <c r="M118" i="1" s="1"/>
  <c r="J118" i="1"/>
  <c r="I118" i="1"/>
  <c r="F118" i="1"/>
  <c r="E118" i="1"/>
  <c r="D118" i="1"/>
  <c r="C118" i="1"/>
  <c r="L117" i="1"/>
  <c r="K117" i="1"/>
  <c r="J117" i="1"/>
  <c r="I117" i="1"/>
  <c r="F117" i="1"/>
  <c r="E117" i="1"/>
  <c r="D117" i="1"/>
  <c r="C117" i="1"/>
  <c r="L116" i="1"/>
  <c r="K116" i="1"/>
  <c r="J116" i="1"/>
  <c r="I116" i="1"/>
  <c r="F116" i="1"/>
  <c r="E116" i="1"/>
  <c r="D116" i="1"/>
  <c r="C116" i="1"/>
  <c r="L115" i="1"/>
  <c r="K115" i="1"/>
  <c r="M115" i="1" s="1"/>
  <c r="J115" i="1"/>
  <c r="I115" i="1"/>
  <c r="F115" i="1"/>
  <c r="E115" i="1"/>
  <c r="D115" i="1"/>
  <c r="C115" i="1"/>
  <c r="L114" i="1"/>
  <c r="K114" i="1"/>
  <c r="J114" i="1"/>
  <c r="I114" i="1"/>
  <c r="I140" i="1" s="1"/>
  <c r="F114" i="1"/>
  <c r="E114" i="1"/>
  <c r="D114" i="1"/>
  <c r="C114" i="1"/>
  <c r="L113" i="1"/>
  <c r="K113" i="1"/>
  <c r="M113" i="1" s="1"/>
  <c r="J113" i="1"/>
  <c r="J112" i="1" s="1"/>
  <c r="I113" i="1"/>
  <c r="F113" i="1"/>
  <c r="E113" i="1"/>
  <c r="D113" i="1"/>
  <c r="C113" i="1"/>
  <c r="C112" i="1" s="1"/>
  <c r="L112" i="1"/>
  <c r="N112" i="1" s="1"/>
  <c r="E112" i="1"/>
  <c r="L110" i="1"/>
  <c r="K110" i="1"/>
  <c r="J110" i="1"/>
  <c r="I110" i="1"/>
  <c r="F110" i="1"/>
  <c r="E110" i="1"/>
  <c r="D110" i="1"/>
  <c r="C110" i="1"/>
  <c r="L109" i="1"/>
  <c r="K109" i="1"/>
  <c r="J109" i="1"/>
  <c r="I109" i="1"/>
  <c r="F109" i="1"/>
  <c r="H109" i="1" s="1"/>
  <c r="E109" i="1"/>
  <c r="D109" i="1"/>
  <c r="C109" i="1"/>
  <c r="L108" i="1"/>
  <c r="K108" i="1"/>
  <c r="J108" i="1"/>
  <c r="I108" i="1"/>
  <c r="F108" i="1"/>
  <c r="E108" i="1"/>
  <c r="G108" i="1" s="1"/>
  <c r="D108" i="1"/>
  <c r="C108" i="1"/>
  <c r="L107" i="1"/>
  <c r="K107" i="1"/>
  <c r="J107" i="1"/>
  <c r="I107" i="1"/>
  <c r="F107" i="1"/>
  <c r="E107" i="1"/>
  <c r="D107" i="1"/>
  <c r="C107" i="1"/>
  <c r="L106" i="1"/>
  <c r="K106" i="1"/>
  <c r="J106" i="1"/>
  <c r="I106" i="1"/>
  <c r="F106" i="1"/>
  <c r="E106" i="1"/>
  <c r="G106" i="1" s="1"/>
  <c r="D106" i="1"/>
  <c r="C106" i="1"/>
  <c r="L105" i="1"/>
  <c r="K105" i="1"/>
  <c r="J105" i="1"/>
  <c r="J104" i="1" s="1"/>
  <c r="I105" i="1"/>
  <c r="F105" i="1"/>
  <c r="E105" i="1"/>
  <c r="G105" i="1" s="1"/>
  <c r="D105" i="1"/>
  <c r="D104" i="1" s="1"/>
  <c r="C105" i="1"/>
  <c r="C104" i="1" s="1"/>
  <c r="L103" i="1"/>
  <c r="K103" i="1"/>
  <c r="J103" i="1"/>
  <c r="I103" i="1"/>
  <c r="F103" i="1"/>
  <c r="E103" i="1"/>
  <c r="D103" i="1"/>
  <c r="C103" i="1"/>
  <c r="L101" i="1"/>
  <c r="K101" i="1"/>
  <c r="J101" i="1"/>
  <c r="I101" i="1"/>
  <c r="I97" i="1" s="1"/>
  <c r="F101" i="1"/>
  <c r="E101" i="1"/>
  <c r="D101" i="1"/>
  <c r="C101" i="1"/>
  <c r="L100" i="1"/>
  <c r="K100" i="1"/>
  <c r="J100" i="1"/>
  <c r="I100" i="1"/>
  <c r="I96" i="1" s="1"/>
  <c r="F100" i="1"/>
  <c r="E100" i="1"/>
  <c r="D100" i="1"/>
  <c r="D96" i="1" s="1"/>
  <c r="C100" i="1"/>
  <c r="L99" i="1"/>
  <c r="K99" i="1"/>
  <c r="J99" i="1"/>
  <c r="J95" i="1" s="1"/>
  <c r="I99" i="1"/>
  <c r="I95" i="1" s="1"/>
  <c r="I94" i="1" s="1"/>
  <c r="F99" i="1"/>
  <c r="H99" i="1" s="1"/>
  <c r="E99" i="1"/>
  <c r="D99" i="1"/>
  <c r="D95" i="1" s="1"/>
  <c r="C99" i="1"/>
  <c r="C98" i="1" s="1"/>
  <c r="L98" i="1"/>
  <c r="L97" i="1"/>
  <c r="C97" i="1"/>
  <c r="C96" i="1"/>
  <c r="C95" i="1"/>
  <c r="L92" i="1"/>
  <c r="N92" i="1" s="1"/>
  <c r="K92" i="1"/>
  <c r="J92" i="1"/>
  <c r="I92" i="1"/>
  <c r="F92" i="1"/>
  <c r="E92" i="1"/>
  <c r="D92" i="1"/>
  <c r="C92" i="1"/>
  <c r="L91" i="1"/>
  <c r="K91" i="1"/>
  <c r="J91" i="1"/>
  <c r="I91" i="1"/>
  <c r="F91" i="1"/>
  <c r="H91" i="1" s="1"/>
  <c r="E91" i="1"/>
  <c r="D91" i="1"/>
  <c r="C91" i="1"/>
  <c r="L90" i="1"/>
  <c r="N90" i="1" s="1"/>
  <c r="K90" i="1"/>
  <c r="J90" i="1"/>
  <c r="I90" i="1"/>
  <c r="F90" i="1"/>
  <c r="H90" i="1" s="1"/>
  <c r="E90" i="1"/>
  <c r="D90" i="1"/>
  <c r="C90" i="1"/>
  <c r="L89" i="1"/>
  <c r="N89" i="1" s="1"/>
  <c r="K89" i="1"/>
  <c r="J89" i="1"/>
  <c r="I89" i="1"/>
  <c r="F89" i="1"/>
  <c r="H89" i="1" s="1"/>
  <c r="E89" i="1"/>
  <c r="D89" i="1"/>
  <c r="C89" i="1"/>
  <c r="L88" i="1"/>
  <c r="N88" i="1" s="1"/>
  <c r="K88" i="1"/>
  <c r="J88" i="1"/>
  <c r="I88" i="1"/>
  <c r="F88" i="1"/>
  <c r="H88" i="1" s="1"/>
  <c r="E88" i="1"/>
  <c r="D88" i="1"/>
  <c r="C88" i="1"/>
  <c r="L87" i="1"/>
  <c r="N87" i="1" s="1"/>
  <c r="K87" i="1"/>
  <c r="J87" i="1"/>
  <c r="I87" i="1"/>
  <c r="F87" i="1"/>
  <c r="E87" i="1"/>
  <c r="D87" i="1"/>
  <c r="C87" i="1"/>
  <c r="L86" i="1"/>
  <c r="K86" i="1"/>
  <c r="J86" i="1"/>
  <c r="I86" i="1"/>
  <c r="F86" i="1"/>
  <c r="H86" i="1" s="1"/>
  <c r="E86" i="1"/>
  <c r="D86" i="1"/>
  <c r="C86" i="1"/>
  <c r="L85" i="1"/>
  <c r="N85" i="1" s="1"/>
  <c r="K85" i="1"/>
  <c r="J85" i="1"/>
  <c r="I85" i="1"/>
  <c r="F85" i="1"/>
  <c r="H85" i="1" s="1"/>
  <c r="E85" i="1"/>
  <c r="D85" i="1"/>
  <c r="C85" i="1"/>
  <c r="L84" i="1"/>
  <c r="N84" i="1" s="1"/>
  <c r="K84" i="1"/>
  <c r="J84" i="1"/>
  <c r="I84" i="1"/>
  <c r="F84" i="1"/>
  <c r="E84" i="1"/>
  <c r="D84" i="1"/>
  <c r="C84" i="1"/>
  <c r="L83" i="1"/>
  <c r="K83" i="1"/>
  <c r="J83" i="1"/>
  <c r="I83" i="1"/>
  <c r="F83" i="1"/>
  <c r="H83" i="1" s="1"/>
  <c r="E83" i="1"/>
  <c r="D83" i="1"/>
  <c r="C83" i="1"/>
  <c r="L82" i="1"/>
  <c r="N82" i="1" s="1"/>
  <c r="K82" i="1"/>
  <c r="J82" i="1"/>
  <c r="I82" i="1"/>
  <c r="F82" i="1"/>
  <c r="E82" i="1"/>
  <c r="D82" i="1"/>
  <c r="C82" i="1"/>
  <c r="L81" i="1"/>
  <c r="K81" i="1"/>
  <c r="J81" i="1"/>
  <c r="I81" i="1"/>
  <c r="F81" i="1"/>
  <c r="H81" i="1" s="1"/>
  <c r="E81" i="1"/>
  <c r="D81" i="1"/>
  <c r="C81" i="1"/>
  <c r="L80" i="1"/>
  <c r="K80" i="1"/>
  <c r="J80" i="1"/>
  <c r="I80" i="1"/>
  <c r="F80" i="1"/>
  <c r="H80" i="1" s="1"/>
  <c r="E80" i="1"/>
  <c r="D80" i="1"/>
  <c r="C80" i="1"/>
  <c r="L79" i="1"/>
  <c r="N79" i="1" s="1"/>
  <c r="K79" i="1"/>
  <c r="J79" i="1"/>
  <c r="I79" i="1"/>
  <c r="F79" i="1"/>
  <c r="E79" i="1"/>
  <c r="D79" i="1"/>
  <c r="C79" i="1"/>
  <c r="L78" i="1"/>
  <c r="N78" i="1" s="1"/>
  <c r="K78" i="1"/>
  <c r="M78" i="1" s="1"/>
  <c r="J78" i="1"/>
  <c r="I78" i="1"/>
  <c r="F78" i="1"/>
  <c r="E78" i="1"/>
  <c r="D78" i="1"/>
  <c r="C78" i="1"/>
  <c r="L77" i="1"/>
  <c r="K77" i="1"/>
  <c r="J77" i="1"/>
  <c r="I77" i="1"/>
  <c r="F77" i="1"/>
  <c r="H77" i="1" s="1"/>
  <c r="E77" i="1"/>
  <c r="D77" i="1"/>
  <c r="C77" i="1"/>
  <c r="L76" i="1"/>
  <c r="N76" i="1" s="1"/>
  <c r="K76" i="1"/>
  <c r="J76" i="1"/>
  <c r="I76" i="1"/>
  <c r="F76" i="1"/>
  <c r="H76" i="1" s="1"/>
  <c r="E76" i="1"/>
  <c r="D76" i="1"/>
  <c r="C76" i="1"/>
  <c r="L75" i="1"/>
  <c r="K75" i="1"/>
  <c r="J75" i="1"/>
  <c r="I75" i="1"/>
  <c r="F75" i="1"/>
  <c r="E75" i="1"/>
  <c r="D75" i="1"/>
  <c r="C75" i="1"/>
  <c r="L74" i="1"/>
  <c r="N74" i="1" s="1"/>
  <c r="K74" i="1"/>
  <c r="J74" i="1"/>
  <c r="I74" i="1"/>
  <c r="F74" i="1"/>
  <c r="H74" i="1" s="1"/>
  <c r="E74" i="1"/>
  <c r="D74" i="1"/>
  <c r="C74" i="1"/>
  <c r="L73" i="1"/>
  <c r="N73" i="1" s="1"/>
  <c r="K73" i="1"/>
  <c r="J73" i="1"/>
  <c r="I73" i="1"/>
  <c r="F73" i="1"/>
  <c r="E73" i="1"/>
  <c r="D73" i="1"/>
  <c r="C73" i="1"/>
  <c r="L72" i="1"/>
  <c r="L111" i="1" s="1"/>
  <c r="K72" i="1"/>
  <c r="J72" i="1"/>
  <c r="I72" i="1"/>
  <c r="F72" i="1"/>
  <c r="E72" i="1"/>
  <c r="D72" i="1"/>
  <c r="D111" i="1" s="1"/>
  <c r="C72" i="1"/>
  <c r="L71" i="1"/>
  <c r="K71" i="1"/>
  <c r="J71" i="1"/>
  <c r="J70" i="1" s="1"/>
  <c r="I71" i="1"/>
  <c r="I70" i="1" s="1"/>
  <c r="F71" i="1"/>
  <c r="H71" i="1" s="1"/>
  <c r="E71" i="1"/>
  <c r="D71" i="1"/>
  <c r="C71" i="1"/>
  <c r="C70" i="1" s="1"/>
  <c r="F70" i="1"/>
  <c r="L68" i="1"/>
  <c r="N68" i="1" s="1"/>
  <c r="K68" i="1"/>
  <c r="J68" i="1"/>
  <c r="I68" i="1"/>
  <c r="F68" i="1"/>
  <c r="E68" i="1"/>
  <c r="D68" i="1"/>
  <c r="C68" i="1"/>
  <c r="L67" i="1"/>
  <c r="N67" i="1" s="1"/>
  <c r="K67" i="1"/>
  <c r="J67" i="1"/>
  <c r="I67" i="1"/>
  <c r="F67" i="1"/>
  <c r="E67" i="1"/>
  <c r="D67" i="1"/>
  <c r="C67" i="1"/>
  <c r="L66" i="1"/>
  <c r="N66" i="1" s="1"/>
  <c r="K66" i="1"/>
  <c r="J66" i="1"/>
  <c r="I66" i="1"/>
  <c r="F66" i="1"/>
  <c r="E66" i="1"/>
  <c r="D66" i="1"/>
  <c r="C66" i="1"/>
  <c r="L65" i="1"/>
  <c r="N65" i="1" s="1"/>
  <c r="K65" i="1"/>
  <c r="J65" i="1"/>
  <c r="I65" i="1"/>
  <c r="F65" i="1"/>
  <c r="E65" i="1"/>
  <c r="D65" i="1"/>
  <c r="C65" i="1"/>
  <c r="L64" i="1"/>
  <c r="N64" i="1" s="1"/>
  <c r="K64" i="1"/>
  <c r="J64" i="1"/>
  <c r="I64" i="1"/>
  <c r="F64" i="1"/>
  <c r="E64" i="1"/>
  <c r="D64" i="1"/>
  <c r="C64" i="1"/>
  <c r="L63" i="1"/>
  <c r="N63" i="1" s="1"/>
  <c r="K63" i="1"/>
  <c r="J63" i="1"/>
  <c r="I63" i="1"/>
  <c r="F63" i="1"/>
  <c r="E63" i="1"/>
  <c r="D63" i="1"/>
  <c r="C63" i="1"/>
  <c r="L62" i="1"/>
  <c r="K62" i="1"/>
  <c r="J62" i="1"/>
  <c r="I62" i="1"/>
  <c r="F62" i="1"/>
  <c r="E62" i="1"/>
  <c r="D62" i="1"/>
  <c r="C62" i="1"/>
  <c r="L61" i="1"/>
  <c r="K61" i="1"/>
  <c r="J61" i="1"/>
  <c r="J60" i="1" s="1"/>
  <c r="I61" i="1"/>
  <c r="F61" i="1"/>
  <c r="E61" i="1"/>
  <c r="D61" i="1"/>
  <c r="D60" i="1" s="1"/>
  <c r="C61" i="1"/>
  <c r="C60" i="1" s="1"/>
  <c r="I60" i="1"/>
  <c r="L59" i="1"/>
  <c r="K59" i="1"/>
  <c r="M59" i="1" s="1"/>
  <c r="J59" i="1"/>
  <c r="I59" i="1"/>
  <c r="F59" i="1"/>
  <c r="E59" i="1"/>
  <c r="D59" i="1"/>
  <c r="C59" i="1"/>
  <c r="L58" i="1"/>
  <c r="K58" i="1"/>
  <c r="J58" i="1"/>
  <c r="I58" i="1"/>
  <c r="F58" i="1"/>
  <c r="E58" i="1"/>
  <c r="G58" i="1" s="1"/>
  <c r="D58" i="1"/>
  <c r="C58" i="1"/>
  <c r="L57" i="1"/>
  <c r="K57" i="1"/>
  <c r="J57" i="1"/>
  <c r="I57" i="1"/>
  <c r="F57" i="1"/>
  <c r="E57" i="1"/>
  <c r="D57" i="1"/>
  <c r="C57" i="1"/>
  <c r="L56" i="1"/>
  <c r="K56" i="1"/>
  <c r="M56" i="1" s="1"/>
  <c r="J56" i="1"/>
  <c r="I56" i="1"/>
  <c r="F56" i="1"/>
  <c r="E56" i="1"/>
  <c r="D56" i="1"/>
  <c r="C56" i="1"/>
  <c r="L55" i="1"/>
  <c r="K55" i="1"/>
  <c r="J55" i="1"/>
  <c r="I55" i="1"/>
  <c r="F55" i="1"/>
  <c r="E55" i="1"/>
  <c r="D55" i="1"/>
  <c r="C55" i="1"/>
  <c r="L54" i="1"/>
  <c r="K54" i="1"/>
  <c r="M54" i="1" s="1"/>
  <c r="J54" i="1"/>
  <c r="I54" i="1"/>
  <c r="F54" i="1"/>
  <c r="E54" i="1"/>
  <c r="D54" i="1"/>
  <c r="C54" i="1"/>
  <c r="L53" i="1"/>
  <c r="K53" i="1"/>
  <c r="M53" i="1" s="1"/>
  <c r="J53" i="1"/>
  <c r="I53" i="1"/>
  <c r="F53" i="1"/>
  <c r="E53" i="1"/>
  <c r="D53" i="1"/>
  <c r="C53" i="1"/>
  <c r="L52" i="1"/>
  <c r="K52" i="1"/>
  <c r="J52" i="1"/>
  <c r="I52" i="1"/>
  <c r="F52" i="1"/>
  <c r="E52" i="1"/>
  <c r="D52" i="1"/>
  <c r="C52" i="1"/>
  <c r="L51" i="1"/>
  <c r="K51" i="1"/>
  <c r="J51" i="1"/>
  <c r="I51" i="1"/>
  <c r="F51" i="1"/>
  <c r="E51" i="1"/>
  <c r="D51" i="1"/>
  <c r="C51" i="1"/>
  <c r="L50" i="1"/>
  <c r="K50" i="1"/>
  <c r="J50" i="1"/>
  <c r="I50" i="1"/>
  <c r="F50" i="1"/>
  <c r="E50" i="1"/>
  <c r="G50" i="1" s="1"/>
  <c r="D50" i="1"/>
  <c r="C50" i="1"/>
  <c r="L49" i="1"/>
  <c r="K49" i="1"/>
  <c r="M49" i="1" s="1"/>
  <c r="J49" i="1"/>
  <c r="I49" i="1"/>
  <c r="F49" i="1"/>
  <c r="E49" i="1"/>
  <c r="D49" i="1"/>
  <c r="C49" i="1"/>
  <c r="L48" i="1"/>
  <c r="N48" i="1" s="1"/>
  <c r="K48" i="1"/>
  <c r="M48" i="1" s="1"/>
  <c r="J48" i="1"/>
  <c r="I48" i="1"/>
  <c r="F48" i="1"/>
  <c r="E48" i="1"/>
  <c r="D48" i="1"/>
  <c r="C48" i="1"/>
  <c r="L47" i="1"/>
  <c r="K47" i="1"/>
  <c r="M47" i="1" s="1"/>
  <c r="J47" i="1"/>
  <c r="I47" i="1"/>
  <c r="F47" i="1"/>
  <c r="E47" i="1"/>
  <c r="D47" i="1"/>
  <c r="C47" i="1"/>
  <c r="L46" i="1"/>
  <c r="N46" i="1" s="1"/>
  <c r="K46" i="1"/>
  <c r="M46" i="1" s="1"/>
  <c r="J46" i="1"/>
  <c r="I46" i="1"/>
  <c r="F46" i="1"/>
  <c r="E46" i="1"/>
  <c r="D46" i="1"/>
  <c r="C46" i="1"/>
  <c r="L45" i="1"/>
  <c r="K45" i="1"/>
  <c r="M45" i="1" s="1"/>
  <c r="J45" i="1"/>
  <c r="I45" i="1"/>
  <c r="F45" i="1"/>
  <c r="E45" i="1"/>
  <c r="E42" i="1" s="1"/>
  <c r="D45" i="1"/>
  <c r="D42" i="1" s="1"/>
  <c r="C45" i="1"/>
  <c r="L44" i="1"/>
  <c r="N44" i="1" s="1"/>
  <c r="K44" i="1"/>
  <c r="J44" i="1"/>
  <c r="I44" i="1"/>
  <c r="F44" i="1"/>
  <c r="E44" i="1"/>
  <c r="D44" i="1"/>
  <c r="C44" i="1"/>
  <c r="L43" i="1"/>
  <c r="N43" i="1" s="1"/>
  <c r="K43" i="1"/>
  <c r="M43" i="1" s="1"/>
  <c r="J43" i="1"/>
  <c r="I43" i="1"/>
  <c r="F43" i="1"/>
  <c r="E43" i="1"/>
  <c r="G43" i="1" s="1"/>
  <c r="D43" i="1"/>
  <c r="C43" i="1"/>
  <c r="L42" i="1"/>
  <c r="K42" i="1"/>
  <c r="J42" i="1"/>
  <c r="I42" i="1"/>
  <c r="F42" i="1"/>
  <c r="C42" i="1"/>
  <c r="L40" i="1"/>
  <c r="K40" i="1"/>
  <c r="J40" i="1"/>
  <c r="I40" i="1"/>
  <c r="F40" i="1"/>
  <c r="E40" i="1"/>
  <c r="D40" i="1"/>
  <c r="C40" i="1"/>
  <c r="L39" i="1"/>
  <c r="K39" i="1"/>
  <c r="M39" i="1" s="1"/>
  <c r="J39" i="1"/>
  <c r="I39" i="1"/>
  <c r="F39" i="1"/>
  <c r="E39" i="1"/>
  <c r="D39" i="1"/>
  <c r="C39" i="1"/>
  <c r="L38" i="1"/>
  <c r="K38" i="1"/>
  <c r="J38" i="1"/>
  <c r="I38" i="1"/>
  <c r="F38" i="1"/>
  <c r="E38" i="1"/>
  <c r="D38" i="1"/>
  <c r="C38" i="1"/>
  <c r="L37" i="1"/>
  <c r="K37" i="1"/>
  <c r="M37" i="1" s="1"/>
  <c r="J37" i="1"/>
  <c r="I37" i="1"/>
  <c r="F37" i="1"/>
  <c r="E37" i="1"/>
  <c r="D37" i="1"/>
  <c r="C37" i="1"/>
  <c r="L36" i="1"/>
  <c r="K36" i="1"/>
  <c r="J36" i="1"/>
  <c r="J35" i="1" s="1"/>
  <c r="I36" i="1"/>
  <c r="F36" i="1"/>
  <c r="E36" i="1"/>
  <c r="D36" i="1"/>
  <c r="D35" i="1" s="1"/>
  <c r="C36" i="1"/>
  <c r="C35" i="1" s="1"/>
  <c r="L35" i="1"/>
  <c r="I35" i="1"/>
  <c r="L33" i="1"/>
  <c r="K33" i="1"/>
  <c r="J33" i="1"/>
  <c r="I33" i="1"/>
  <c r="F33" i="1"/>
  <c r="H33" i="1" s="1"/>
  <c r="E33" i="1"/>
  <c r="D33" i="1"/>
  <c r="C33" i="1"/>
  <c r="G33" i="1" s="1"/>
  <c r="L32" i="1"/>
  <c r="K32" i="1"/>
  <c r="J32" i="1"/>
  <c r="I32" i="1"/>
  <c r="M32" i="1" s="1"/>
  <c r="F32" i="1"/>
  <c r="H32" i="1" s="1"/>
  <c r="E32" i="1"/>
  <c r="D32" i="1"/>
  <c r="C32" i="1"/>
  <c r="G32" i="1" s="1"/>
  <c r="L31" i="1"/>
  <c r="K31" i="1"/>
  <c r="J31" i="1"/>
  <c r="I31" i="1"/>
  <c r="M31" i="1" s="1"/>
  <c r="F31" i="1"/>
  <c r="H31" i="1" s="1"/>
  <c r="E31" i="1"/>
  <c r="D31" i="1"/>
  <c r="C31" i="1"/>
  <c r="G31" i="1" s="1"/>
  <c r="L30" i="1"/>
  <c r="K30" i="1"/>
  <c r="J30" i="1"/>
  <c r="I30" i="1"/>
  <c r="M30" i="1" s="1"/>
  <c r="F30" i="1"/>
  <c r="H30" i="1" s="1"/>
  <c r="E30" i="1"/>
  <c r="D30" i="1"/>
  <c r="C30" i="1"/>
  <c r="G30" i="1" s="1"/>
  <c r="L29" i="1"/>
  <c r="K29" i="1"/>
  <c r="J29" i="1"/>
  <c r="I29" i="1"/>
  <c r="M29" i="1" s="1"/>
  <c r="F29" i="1"/>
  <c r="H29" i="1" s="1"/>
  <c r="E29" i="1"/>
  <c r="D29" i="1"/>
  <c r="C29" i="1"/>
  <c r="G29" i="1" s="1"/>
  <c r="L28" i="1"/>
  <c r="K28" i="1"/>
  <c r="J28" i="1"/>
  <c r="I28" i="1"/>
  <c r="M28" i="1" s="1"/>
  <c r="F28" i="1"/>
  <c r="H28" i="1" s="1"/>
  <c r="E28" i="1"/>
  <c r="D28" i="1"/>
  <c r="C28" i="1"/>
  <c r="G28" i="1" s="1"/>
  <c r="L27" i="1"/>
  <c r="K27" i="1"/>
  <c r="J27" i="1"/>
  <c r="I27" i="1"/>
  <c r="F27" i="1"/>
  <c r="H27" i="1" s="1"/>
  <c r="E27" i="1"/>
  <c r="D27" i="1"/>
  <c r="C27" i="1"/>
  <c r="G27" i="1" s="1"/>
  <c r="L26" i="1"/>
  <c r="K26" i="1"/>
  <c r="J26" i="1"/>
  <c r="I26" i="1"/>
  <c r="M26" i="1" s="1"/>
  <c r="F26" i="1"/>
  <c r="H26" i="1" s="1"/>
  <c r="E26" i="1"/>
  <c r="D26" i="1"/>
  <c r="C26" i="1"/>
  <c r="G26" i="1" s="1"/>
  <c r="L25" i="1"/>
  <c r="N25" i="1" s="1"/>
  <c r="K25" i="1"/>
  <c r="J25" i="1"/>
  <c r="I25" i="1"/>
  <c r="M25" i="1" s="1"/>
  <c r="F25" i="1"/>
  <c r="H25" i="1" s="1"/>
  <c r="E25" i="1"/>
  <c r="D25" i="1"/>
  <c r="C25" i="1"/>
  <c r="G25" i="1" s="1"/>
  <c r="L24" i="1"/>
  <c r="N24" i="1" s="1"/>
  <c r="K24" i="1"/>
  <c r="J24" i="1"/>
  <c r="I24" i="1"/>
  <c r="M24" i="1" s="1"/>
  <c r="F24" i="1"/>
  <c r="H24" i="1" s="1"/>
  <c r="E24" i="1"/>
  <c r="D24" i="1"/>
  <c r="C24" i="1"/>
  <c r="L23" i="1"/>
  <c r="N23" i="1" s="1"/>
  <c r="K23" i="1"/>
  <c r="J23" i="1"/>
  <c r="I23" i="1"/>
  <c r="M23" i="1" s="1"/>
  <c r="F23" i="1"/>
  <c r="H23" i="1" s="1"/>
  <c r="E23" i="1"/>
  <c r="D23" i="1"/>
  <c r="C23" i="1"/>
  <c r="G23" i="1" s="1"/>
  <c r="L22" i="1"/>
  <c r="N22" i="1" s="1"/>
  <c r="K22" i="1"/>
  <c r="J22" i="1"/>
  <c r="I22" i="1"/>
  <c r="F22" i="1"/>
  <c r="H22" i="1" s="1"/>
  <c r="E22" i="1"/>
  <c r="D22" i="1"/>
  <c r="C22" i="1"/>
  <c r="G22" i="1" s="1"/>
  <c r="L21" i="1"/>
  <c r="N21" i="1" s="1"/>
  <c r="K21" i="1"/>
  <c r="J21" i="1"/>
  <c r="I21" i="1"/>
  <c r="M21" i="1" s="1"/>
  <c r="F21" i="1"/>
  <c r="H21" i="1" s="1"/>
  <c r="E21" i="1"/>
  <c r="D21" i="1"/>
  <c r="C21" i="1"/>
  <c r="G21" i="1" s="1"/>
  <c r="L20" i="1"/>
  <c r="N20" i="1" s="1"/>
  <c r="K20" i="1"/>
  <c r="J20" i="1"/>
  <c r="I20" i="1"/>
  <c r="M20" i="1" s="1"/>
  <c r="F20" i="1"/>
  <c r="H20" i="1" s="1"/>
  <c r="E20" i="1"/>
  <c r="D20" i="1"/>
  <c r="C20" i="1"/>
  <c r="G20" i="1" s="1"/>
  <c r="L19" i="1"/>
  <c r="N19" i="1" s="1"/>
  <c r="K19" i="1"/>
  <c r="J19" i="1"/>
  <c r="I19" i="1"/>
  <c r="F19" i="1"/>
  <c r="H19" i="1" s="1"/>
  <c r="E19" i="1"/>
  <c r="D19" i="1"/>
  <c r="C19" i="1"/>
  <c r="G19" i="1" s="1"/>
  <c r="L18" i="1"/>
  <c r="N18" i="1" s="1"/>
  <c r="K18" i="1"/>
  <c r="J18" i="1"/>
  <c r="I18" i="1"/>
  <c r="M18" i="1" s="1"/>
  <c r="F18" i="1"/>
  <c r="H18" i="1" s="1"/>
  <c r="E18" i="1"/>
  <c r="D18" i="1"/>
  <c r="C18" i="1"/>
  <c r="G18" i="1" s="1"/>
  <c r="L17" i="1"/>
  <c r="N17" i="1" s="1"/>
  <c r="K17" i="1"/>
  <c r="J17" i="1"/>
  <c r="I17" i="1"/>
  <c r="M17" i="1" s="1"/>
  <c r="F17" i="1"/>
  <c r="H17" i="1" s="1"/>
  <c r="E17" i="1"/>
  <c r="D17" i="1"/>
  <c r="C17" i="1"/>
  <c r="G17" i="1" s="1"/>
  <c r="L16" i="1"/>
  <c r="N16" i="1" s="1"/>
  <c r="K16" i="1"/>
  <c r="J16" i="1"/>
  <c r="I16" i="1"/>
  <c r="M16" i="1" s="1"/>
  <c r="F16" i="1"/>
  <c r="H16" i="1" s="1"/>
  <c r="E16" i="1"/>
  <c r="D16" i="1"/>
  <c r="C16" i="1"/>
  <c r="G16" i="1" s="1"/>
  <c r="L15" i="1"/>
  <c r="N15" i="1" s="1"/>
  <c r="K15" i="1"/>
  <c r="J15" i="1"/>
  <c r="I15" i="1"/>
  <c r="M15" i="1" s="1"/>
  <c r="F15" i="1"/>
  <c r="E15" i="1"/>
  <c r="D15" i="1"/>
  <c r="C15" i="1"/>
  <c r="G15" i="1" s="1"/>
  <c r="L14" i="1"/>
  <c r="N14" i="1" s="1"/>
  <c r="K14" i="1"/>
  <c r="J14" i="1"/>
  <c r="I14" i="1"/>
  <c r="M14" i="1" s="1"/>
  <c r="F14" i="1"/>
  <c r="H14" i="1" s="1"/>
  <c r="E14" i="1"/>
  <c r="D14" i="1"/>
  <c r="C14" i="1"/>
  <c r="G14" i="1" s="1"/>
  <c r="L13" i="1"/>
  <c r="L69" i="1" s="1"/>
  <c r="K13" i="1"/>
  <c r="K69" i="1" s="1"/>
  <c r="J13" i="1"/>
  <c r="J69" i="1" s="1"/>
  <c r="I13" i="1"/>
  <c r="I69" i="1" s="1"/>
  <c r="F13" i="1"/>
  <c r="F69" i="1" s="1"/>
  <c r="E13" i="1"/>
  <c r="E69" i="1" s="1"/>
  <c r="D13" i="1"/>
  <c r="D69" i="1" s="1"/>
  <c r="C13" i="1"/>
  <c r="C69" i="1" s="1"/>
  <c r="L12" i="1"/>
  <c r="N12" i="1" s="1"/>
  <c r="K12" i="1"/>
  <c r="J12" i="1"/>
  <c r="I12" i="1"/>
  <c r="F12" i="1"/>
  <c r="F11" i="1" s="1"/>
  <c r="H11" i="1" s="1"/>
  <c r="E12" i="1"/>
  <c r="D12" i="1"/>
  <c r="C12" i="1"/>
  <c r="L11" i="1"/>
  <c r="N11" i="1" s="1"/>
  <c r="K11" i="1"/>
  <c r="J11" i="1"/>
  <c r="J9" i="1" s="1"/>
  <c r="I11" i="1"/>
  <c r="E11" i="1"/>
  <c r="D11" i="1"/>
  <c r="C11" i="1"/>
  <c r="G36" i="1" l="1"/>
  <c r="H43" i="1"/>
  <c r="H50" i="1"/>
  <c r="H58" i="1"/>
  <c r="H87" i="1"/>
  <c r="J98" i="1"/>
  <c r="M103" i="1"/>
  <c r="G117" i="1"/>
  <c r="G123" i="1"/>
  <c r="G126" i="1"/>
  <c r="G129" i="1"/>
  <c r="G132" i="1"/>
  <c r="G133" i="1"/>
  <c r="I135" i="1"/>
  <c r="N163" i="1"/>
  <c r="N170" i="1"/>
  <c r="H173" i="1"/>
  <c r="I98" i="1"/>
  <c r="H175" i="1"/>
  <c r="H36" i="1"/>
  <c r="H37" i="1"/>
  <c r="H64" i="1"/>
  <c r="H67" i="1"/>
  <c r="G76" i="1"/>
  <c r="G81" i="1"/>
  <c r="H116" i="1"/>
  <c r="H122" i="1"/>
  <c r="H125" i="1"/>
  <c r="H126" i="1"/>
  <c r="H129" i="1"/>
  <c r="H132" i="1"/>
  <c r="K135" i="1"/>
  <c r="M135" i="1" s="1"/>
  <c r="N175" i="1"/>
  <c r="N26" i="1"/>
  <c r="N27" i="1"/>
  <c r="N28" i="1"/>
  <c r="N29" i="1"/>
  <c r="N30" i="1"/>
  <c r="N31" i="1"/>
  <c r="N32" i="1"/>
  <c r="N33" i="1"/>
  <c r="H92" i="1"/>
  <c r="C94" i="1"/>
  <c r="M105" i="1"/>
  <c r="M106" i="1"/>
  <c r="M109" i="1"/>
  <c r="H169" i="1"/>
  <c r="H103" i="1"/>
  <c r="K104" i="1"/>
  <c r="N107" i="1"/>
  <c r="N110" i="1"/>
  <c r="N134" i="1"/>
  <c r="H161" i="1"/>
  <c r="H12" i="1"/>
  <c r="H15" i="1"/>
  <c r="N51" i="1"/>
  <c r="N53" i="1"/>
  <c r="N54" i="1"/>
  <c r="N56" i="1"/>
  <c r="M62" i="1"/>
  <c r="M65" i="1"/>
  <c r="M68" i="1"/>
  <c r="N80" i="1"/>
  <c r="N83" i="1"/>
  <c r="N86" i="1"/>
  <c r="N91" i="1"/>
  <c r="M148" i="1"/>
  <c r="M151" i="1"/>
  <c r="M153" i="1"/>
  <c r="M159" i="1"/>
  <c r="M160" i="1"/>
  <c r="M162" i="1"/>
  <c r="G176" i="1"/>
  <c r="G182" i="1"/>
  <c r="J167" i="1"/>
  <c r="J142" i="1" s="1"/>
  <c r="C9" i="1"/>
  <c r="N35" i="1"/>
  <c r="N38" i="1"/>
  <c r="N39" i="1"/>
  <c r="M163" i="1"/>
  <c r="G173" i="1"/>
  <c r="H182" i="1"/>
  <c r="G11" i="1"/>
  <c r="N37" i="1"/>
  <c r="H39" i="1"/>
  <c r="N40" i="1"/>
  <c r="H46" i="1"/>
  <c r="N47" i="1"/>
  <c r="H49" i="1"/>
  <c r="N50" i="1"/>
  <c r="H52" i="1"/>
  <c r="H55" i="1"/>
  <c r="N59" i="1"/>
  <c r="G61" i="1"/>
  <c r="G66" i="1"/>
  <c r="G68" i="1"/>
  <c r="M75" i="1"/>
  <c r="G79" i="1"/>
  <c r="M84" i="1"/>
  <c r="N103" i="1"/>
  <c r="N108" i="1"/>
  <c r="H110" i="1"/>
  <c r="D112" i="1"/>
  <c r="N115" i="1"/>
  <c r="N118" i="1"/>
  <c r="H120" i="1"/>
  <c r="N121" i="1"/>
  <c r="H123" i="1"/>
  <c r="N124" i="1"/>
  <c r="E135" i="1"/>
  <c r="M150" i="1"/>
  <c r="G154" i="1"/>
  <c r="N154" i="1"/>
  <c r="N156" i="1"/>
  <c r="M157" i="1"/>
  <c r="N161" i="1"/>
  <c r="G164" i="1"/>
  <c r="M165" i="1"/>
  <c r="L167" i="1"/>
  <c r="M169" i="1"/>
  <c r="M172" i="1"/>
  <c r="N173" i="1"/>
  <c r="M175" i="1"/>
  <c r="N176" i="1"/>
  <c r="H178" i="1"/>
  <c r="G179" i="1"/>
  <c r="M27" i="1"/>
  <c r="M33" i="1"/>
  <c r="G37" i="1"/>
  <c r="M38" i="1"/>
  <c r="G40" i="1"/>
  <c r="M42" i="1"/>
  <c r="G44" i="1"/>
  <c r="G47" i="1"/>
  <c r="M51" i="1"/>
  <c r="G53" i="1"/>
  <c r="G56" i="1"/>
  <c r="M57" i="1"/>
  <c r="G59" i="1"/>
  <c r="H61" i="1"/>
  <c r="N62" i="1"/>
  <c r="H66" i="1"/>
  <c r="H68" i="1"/>
  <c r="D70" i="1"/>
  <c r="H70" i="1" s="1"/>
  <c r="L70" i="1"/>
  <c r="N77" i="1"/>
  <c r="H79" i="1"/>
  <c r="I104" i="1"/>
  <c r="M104" i="1" s="1"/>
  <c r="G115" i="1"/>
  <c r="M116" i="1"/>
  <c r="I112" i="1"/>
  <c r="I9" i="1" s="1"/>
  <c r="G118" i="1"/>
  <c r="M119" i="1"/>
  <c r="G121" i="1"/>
  <c r="M122" i="1"/>
  <c r="G124" i="1"/>
  <c r="M125" i="1"/>
  <c r="G127" i="1"/>
  <c r="G130" i="1"/>
  <c r="E143" i="1"/>
  <c r="H158" i="1"/>
  <c r="N159" i="1"/>
  <c r="D143" i="1"/>
  <c r="N164" i="1"/>
  <c r="H181" i="1"/>
  <c r="G24" i="1"/>
  <c r="H40" i="1"/>
  <c r="N42" i="1"/>
  <c r="H44" i="1"/>
  <c r="N45" i="1"/>
  <c r="H47" i="1"/>
  <c r="H53" i="1"/>
  <c r="H56" i="1"/>
  <c r="N57" i="1"/>
  <c r="H59" i="1"/>
  <c r="E60" i="1"/>
  <c r="G62" i="1"/>
  <c r="G73" i="1"/>
  <c r="G75" i="1"/>
  <c r="G82" i="1"/>
  <c r="G84" i="1"/>
  <c r="G88" i="1"/>
  <c r="G91" i="1"/>
  <c r="F104" i="1"/>
  <c r="H104" i="1" s="1"/>
  <c r="H146" i="1"/>
  <c r="N147" i="1"/>
  <c r="M12" i="1"/>
  <c r="N13" i="1"/>
  <c r="M36" i="1"/>
  <c r="G38" i="1"/>
  <c r="G42" i="1"/>
  <c r="G48" i="1"/>
  <c r="G51" i="1"/>
  <c r="M52" i="1"/>
  <c r="G54" i="1"/>
  <c r="M55" i="1"/>
  <c r="G57" i="1"/>
  <c r="M58" i="1"/>
  <c r="J41" i="1"/>
  <c r="H62" i="1"/>
  <c r="N71" i="1"/>
  <c r="H73" i="1"/>
  <c r="H75" i="1"/>
  <c r="H82" i="1"/>
  <c r="H84" i="1"/>
  <c r="M87" i="1"/>
  <c r="M90" i="1"/>
  <c r="M92" i="1"/>
  <c r="G103" i="1"/>
  <c r="N105" i="1"/>
  <c r="G131" i="1"/>
  <c r="M132" i="1"/>
  <c r="M136" i="1"/>
  <c r="G148" i="1"/>
  <c r="M156" i="1"/>
  <c r="N157" i="1"/>
  <c r="H159" i="1"/>
  <c r="G163" i="1"/>
  <c r="N165" i="1"/>
  <c r="M168" i="1"/>
  <c r="N169" i="1"/>
  <c r="M173" i="1"/>
  <c r="M176" i="1"/>
  <c r="H179" i="1"/>
  <c r="N180" i="1"/>
  <c r="J6" i="1"/>
  <c r="G12" i="1"/>
  <c r="H13" i="1"/>
  <c r="N36" i="1"/>
  <c r="H38" i="1"/>
  <c r="H42" i="1"/>
  <c r="H45" i="1"/>
  <c r="H48" i="1"/>
  <c r="N49" i="1"/>
  <c r="H51" i="1"/>
  <c r="N52" i="1"/>
  <c r="H54" i="1"/>
  <c r="N55" i="1"/>
  <c r="H57" i="1"/>
  <c r="N58" i="1"/>
  <c r="M61" i="1"/>
  <c r="G63" i="1"/>
  <c r="I41" i="1"/>
  <c r="G65" i="1"/>
  <c r="G78" i="1"/>
  <c r="M81" i="1"/>
  <c r="G85" i="1"/>
  <c r="G90" i="1"/>
  <c r="E104" i="1"/>
  <c r="H105" i="1"/>
  <c r="N117" i="1"/>
  <c r="H119" i="1"/>
  <c r="N120" i="1"/>
  <c r="N123" i="1"/>
  <c r="N126" i="1"/>
  <c r="H128" i="1"/>
  <c r="H131" i="1"/>
  <c r="N132" i="1"/>
  <c r="H134" i="1"/>
  <c r="J143" i="1"/>
  <c r="N143" i="1" s="1"/>
  <c r="H147" i="1"/>
  <c r="N155" i="1"/>
  <c r="K143" i="1"/>
  <c r="N160" i="1"/>
  <c r="H162" i="1"/>
  <c r="K167" i="1"/>
  <c r="K142" i="1" s="1"/>
  <c r="H177" i="1"/>
  <c r="M11" i="1"/>
  <c r="M19" i="1"/>
  <c r="M22" i="1"/>
  <c r="G39" i="1"/>
  <c r="M40" i="1"/>
  <c r="M44" i="1"/>
  <c r="G46" i="1"/>
  <c r="G49" i="1"/>
  <c r="M50" i="1"/>
  <c r="G52" i="1"/>
  <c r="G55" i="1"/>
  <c r="D41" i="1"/>
  <c r="N61" i="1"/>
  <c r="F60" i="1"/>
  <c r="C41" i="1"/>
  <c r="H65" i="1"/>
  <c r="H78" i="1"/>
  <c r="N81" i="1"/>
  <c r="G87" i="1"/>
  <c r="G107" i="1"/>
  <c r="G120" i="1"/>
  <c r="M121" i="1"/>
  <c r="M147" i="1"/>
  <c r="G151" i="1"/>
  <c r="H152" i="1"/>
  <c r="N153" i="1"/>
  <c r="M154" i="1"/>
  <c r="D167" i="1"/>
  <c r="D142" i="1" s="1"/>
  <c r="L9" i="1"/>
  <c r="N70" i="1"/>
  <c r="H60" i="1"/>
  <c r="F41" i="1"/>
  <c r="H41" i="1" s="1"/>
  <c r="N101" i="1"/>
  <c r="J97" i="1"/>
  <c r="N97" i="1" s="1"/>
  <c r="L96" i="1"/>
  <c r="N106" i="1"/>
  <c r="F140" i="1"/>
  <c r="H114" i="1"/>
  <c r="H117" i="1"/>
  <c r="F112" i="1"/>
  <c r="K111" i="1"/>
  <c r="M72" i="1"/>
  <c r="H63" i="1"/>
  <c r="M101" i="1"/>
  <c r="K97" i="1"/>
  <c r="M97" i="1" s="1"/>
  <c r="E35" i="1"/>
  <c r="L60" i="1"/>
  <c r="M64" i="1"/>
  <c r="M67" i="1"/>
  <c r="M71" i="1"/>
  <c r="F111" i="1"/>
  <c r="H111" i="1" s="1"/>
  <c r="N72" i="1"/>
  <c r="M74" i="1"/>
  <c r="N75" i="1"/>
  <c r="M77" i="1"/>
  <c r="M80" i="1"/>
  <c r="M83" i="1"/>
  <c r="M86" i="1"/>
  <c r="M89" i="1"/>
  <c r="N98" i="1"/>
  <c r="H100" i="1"/>
  <c r="H101" i="1"/>
  <c r="D97" i="1"/>
  <c r="K35" i="1"/>
  <c r="M35" i="1" s="1"/>
  <c r="G100" i="1"/>
  <c r="E96" i="1"/>
  <c r="G96" i="1" s="1"/>
  <c r="F35" i="1"/>
  <c r="H35" i="1" s="1"/>
  <c r="G45" i="1"/>
  <c r="G64" i="1"/>
  <c r="G67" i="1"/>
  <c r="G71" i="1"/>
  <c r="H72" i="1"/>
  <c r="G74" i="1"/>
  <c r="G77" i="1"/>
  <c r="G80" i="1"/>
  <c r="G83" i="1"/>
  <c r="G86" i="1"/>
  <c r="G89" i="1"/>
  <c r="G92" i="1"/>
  <c r="M99" i="1"/>
  <c r="K95" i="1"/>
  <c r="G101" i="1"/>
  <c r="E97" i="1"/>
  <c r="G97" i="1" s="1"/>
  <c r="K60" i="1"/>
  <c r="E111" i="1"/>
  <c r="G72" i="1"/>
  <c r="K98" i="1"/>
  <c r="M98" i="1" s="1"/>
  <c r="F96" i="1"/>
  <c r="H96" i="1" s="1"/>
  <c r="H106" i="1"/>
  <c r="M63" i="1"/>
  <c r="M66" i="1"/>
  <c r="K70" i="1"/>
  <c r="I111" i="1"/>
  <c r="M73" i="1"/>
  <c r="M76" i="1"/>
  <c r="M79" i="1"/>
  <c r="M82" i="1"/>
  <c r="M85" i="1"/>
  <c r="M88" i="1"/>
  <c r="M91" i="1"/>
  <c r="D98" i="1"/>
  <c r="D94" i="1"/>
  <c r="N99" i="1"/>
  <c r="N100" i="1"/>
  <c r="J96" i="1"/>
  <c r="L104" i="1"/>
  <c r="N104" i="1" s="1"/>
  <c r="G13" i="1"/>
  <c r="M13" i="1"/>
  <c r="G35" i="1"/>
  <c r="E70" i="1"/>
  <c r="G70" i="1" s="1"/>
  <c r="C111" i="1"/>
  <c r="J111" i="1"/>
  <c r="N111" i="1" s="1"/>
  <c r="G99" i="1"/>
  <c r="E95" i="1"/>
  <c r="E98" i="1"/>
  <c r="M100" i="1"/>
  <c r="K96" i="1"/>
  <c r="M96" i="1" s="1"/>
  <c r="H107" i="1"/>
  <c r="F97" i="1"/>
  <c r="H97" i="1" s="1"/>
  <c r="G112" i="1"/>
  <c r="L142" i="1"/>
  <c r="N142" i="1" s="1"/>
  <c r="N167" i="1"/>
  <c r="H108" i="1"/>
  <c r="N109" i="1"/>
  <c r="N113" i="1"/>
  <c r="H115" i="1"/>
  <c r="N116" i="1"/>
  <c r="H118" i="1"/>
  <c r="N119" i="1"/>
  <c r="H121" i="1"/>
  <c r="N122" i="1"/>
  <c r="H124" i="1"/>
  <c r="N125" i="1"/>
  <c r="H127" i="1"/>
  <c r="N128" i="1"/>
  <c r="H130" i="1"/>
  <c r="N131" i="1"/>
  <c r="H133" i="1"/>
  <c r="G146" i="1"/>
  <c r="H149" i="1"/>
  <c r="G152" i="1"/>
  <c r="H155" i="1"/>
  <c r="N158" i="1"/>
  <c r="H164" i="1"/>
  <c r="N168" i="1"/>
  <c r="F172" i="1"/>
  <c r="H174" i="1"/>
  <c r="N179" i="1"/>
  <c r="F98" i="1"/>
  <c r="H98" i="1" s="1"/>
  <c r="G104" i="1"/>
  <c r="M107" i="1"/>
  <c r="G109" i="1"/>
  <c r="M110" i="1"/>
  <c r="G113" i="1"/>
  <c r="C140" i="1"/>
  <c r="K140" i="1"/>
  <c r="M114" i="1"/>
  <c r="G116" i="1"/>
  <c r="M117" i="1"/>
  <c r="G119" i="1"/>
  <c r="M120" i="1"/>
  <c r="G122" i="1"/>
  <c r="M123" i="1"/>
  <c r="G125" i="1"/>
  <c r="M126" i="1"/>
  <c r="G128" i="1"/>
  <c r="M129" i="1"/>
  <c r="M139" i="1"/>
  <c r="N146" i="1"/>
  <c r="N152" i="1"/>
  <c r="F167" i="1"/>
  <c r="H168" i="1"/>
  <c r="H170" i="1"/>
  <c r="F95" i="1"/>
  <c r="L95" i="1"/>
  <c r="H113" i="1"/>
  <c r="L140" i="1"/>
  <c r="N114" i="1"/>
  <c r="H143" i="1"/>
  <c r="D172" i="1"/>
  <c r="G98" i="1"/>
  <c r="M108" i="1"/>
  <c r="G110" i="1"/>
  <c r="K112" i="1"/>
  <c r="E140" i="1"/>
  <c r="E7" i="1" s="1"/>
  <c r="G114" i="1"/>
  <c r="M138" i="1"/>
  <c r="H144" i="1"/>
  <c r="J183" i="1"/>
  <c r="G149" i="1"/>
  <c r="E172" i="1"/>
  <c r="D183" i="1"/>
  <c r="K183" i="1"/>
  <c r="G178" i="1"/>
  <c r="G181" i="1"/>
  <c r="G134" i="1"/>
  <c r="C135" i="1"/>
  <c r="G135" i="1" s="1"/>
  <c r="G144" i="1"/>
  <c r="E183" i="1"/>
  <c r="L183" i="1"/>
  <c r="G147" i="1"/>
  <c r="G150" i="1"/>
  <c r="G153" i="1"/>
  <c r="G156" i="1"/>
  <c r="G159" i="1"/>
  <c r="G162" i="1"/>
  <c r="G165" i="1"/>
  <c r="G168" i="1"/>
  <c r="M174" i="1"/>
  <c r="M177" i="1"/>
  <c r="M180" i="1"/>
  <c r="M133" i="1"/>
  <c r="I143" i="1"/>
  <c r="F183" i="1"/>
  <c r="N145" i="1"/>
  <c r="M146" i="1"/>
  <c r="M149" i="1"/>
  <c r="M152" i="1"/>
  <c r="M155" i="1"/>
  <c r="M158" i="1"/>
  <c r="M161" i="1"/>
  <c r="M164" i="1"/>
  <c r="M170" i="1"/>
  <c r="G174" i="1"/>
  <c r="G177" i="1"/>
  <c r="G180" i="1"/>
  <c r="G137" i="1"/>
  <c r="M69" i="1"/>
  <c r="H69" i="1"/>
  <c r="G69" i="1"/>
  <c r="L7" i="1"/>
  <c r="N69" i="1"/>
  <c r="C143" i="1"/>
  <c r="C172" i="1"/>
  <c r="D140" i="1"/>
  <c r="J140" i="1"/>
  <c r="G138" i="1"/>
  <c r="I167" i="1"/>
  <c r="G139" i="1"/>
  <c r="G140" i="1"/>
  <c r="M140" i="1"/>
  <c r="C167" i="1"/>
  <c r="C183" i="1"/>
  <c r="G136" i="1"/>
  <c r="I183" i="1"/>
  <c r="I7" i="1" s="1"/>
  <c r="J94" i="1" l="1"/>
  <c r="M112" i="1"/>
  <c r="H112" i="1"/>
  <c r="D9" i="1"/>
  <c r="D6" i="1" s="1"/>
  <c r="M143" i="1"/>
  <c r="G183" i="1"/>
  <c r="G172" i="1"/>
  <c r="G143" i="1"/>
  <c r="F7" i="1"/>
  <c r="C7" i="1"/>
  <c r="H183" i="1"/>
  <c r="G60" i="1"/>
  <c r="E41" i="1"/>
  <c r="G41" i="1" s="1"/>
  <c r="K7" i="1"/>
  <c r="M7" i="1" s="1"/>
  <c r="J7" i="1"/>
  <c r="N7" i="1" s="1"/>
  <c r="N183" i="1"/>
  <c r="H167" i="1"/>
  <c r="F142" i="1"/>
  <c r="H142" i="1" s="1"/>
  <c r="H140" i="1"/>
  <c r="H172" i="1"/>
  <c r="M70" i="1"/>
  <c r="K9" i="1"/>
  <c r="M95" i="1"/>
  <c r="K94" i="1"/>
  <c r="M94" i="1" s="1"/>
  <c r="N60" i="1"/>
  <c r="L41" i="1"/>
  <c r="N41" i="1" s="1"/>
  <c r="M111" i="1"/>
  <c r="N96" i="1"/>
  <c r="L6" i="1"/>
  <c r="N6" i="1" s="1"/>
  <c r="N9" i="1"/>
  <c r="L94" i="1"/>
  <c r="N94" i="1" s="1"/>
  <c r="N95" i="1"/>
  <c r="F94" i="1"/>
  <c r="H94" i="1" s="1"/>
  <c r="H95" i="1"/>
  <c r="G95" i="1"/>
  <c r="E94" i="1"/>
  <c r="G94" i="1" s="1"/>
  <c r="G111" i="1"/>
  <c r="F9" i="1"/>
  <c r="D7" i="1"/>
  <c r="E9" i="1"/>
  <c r="M60" i="1"/>
  <c r="K41" i="1"/>
  <c r="M41" i="1" s="1"/>
  <c r="G167" i="1"/>
  <c r="C142" i="1"/>
  <c r="M183" i="1"/>
  <c r="H7" i="1"/>
  <c r="N140" i="1"/>
  <c r="M167" i="1"/>
  <c r="I142" i="1"/>
  <c r="G7" i="1"/>
  <c r="F6" i="1" l="1"/>
  <c r="H6" i="1" s="1"/>
  <c r="H9" i="1"/>
  <c r="G9" i="1"/>
  <c r="E6" i="1"/>
  <c r="M9" i="1"/>
  <c r="K6" i="1"/>
  <c r="M142" i="1"/>
  <c r="I6" i="1"/>
  <c r="C6" i="1"/>
  <c r="G142" i="1"/>
  <c r="G6" i="1" l="1"/>
  <c r="M6" i="1"/>
</calcChain>
</file>

<file path=xl/sharedStrings.xml><?xml version="1.0" encoding="utf-8"?>
<sst xmlns="http://schemas.openxmlformats.org/spreadsheetml/2006/main" count="513" uniqueCount="363">
  <si>
    <t xml:space="preserve">Виды </t>
  </si>
  <si>
    <t>Код стро-ки</t>
  </si>
  <si>
    <t>Численность пенсионеров, получающих надбавки и компенсации к  пенсии (человек)</t>
  </si>
  <si>
    <t xml:space="preserve">Общий  размер пенсии (сом)  </t>
  </si>
  <si>
    <t>Общая сумма пенсии, надбавки, компенса-ции (сом)</t>
  </si>
  <si>
    <t>Средний размер пенсии, надбавки, компен-сации (сом)                                                               гр. 3 / гр.1</t>
  </si>
  <si>
    <t>А</t>
  </si>
  <si>
    <t>Б</t>
  </si>
  <si>
    <t>I. Надбавки к пенсиям</t>
  </si>
  <si>
    <r>
      <t>1. По возрасту</t>
    </r>
    <r>
      <rPr>
        <sz val="8"/>
        <rFont val="Kyrghyz Times"/>
      </rPr>
      <t xml:space="preserve">   (строки 02+07+08+09+10+11+12+13+14)</t>
    </r>
  </si>
  <si>
    <t>Инвалидам и участникам войны,  (строки 03+04+05+06)</t>
  </si>
  <si>
    <t xml:space="preserve">  в том числе:                    I группы</t>
  </si>
  <si>
    <t xml:space="preserve">                                      II группы</t>
  </si>
  <si>
    <t xml:space="preserve">                                     III группы</t>
  </si>
  <si>
    <t xml:space="preserve">                              участники войны</t>
  </si>
  <si>
    <t>Репрессированным по политическим мотивам</t>
  </si>
  <si>
    <t>Почетным  донорам</t>
  </si>
  <si>
    <t>Лицам,  достигшим  80 лет</t>
  </si>
  <si>
    <t xml:space="preserve">Бывшим несовершеннолетним узникам концлагерей,  гетто и др.мест принудительного содержания,  созданных фашистами и их союзниками в период Второй мировой войны,
</t>
  </si>
  <si>
    <t xml:space="preserve">Лицам, работавшим на предприятиях,   в   учреждениях   и органи-зациях города Ленинграда в период блокады </t>
  </si>
  <si>
    <t xml:space="preserve">Участникам ликвидации катастрофы на  ЧАЭС и постра-давшие на других атомных объектах гражданского или военного назначения </t>
  </si>
  <si>
    <t xml:space="preserve">Надбавок к пенсии судей в  соответ. с п. 6 Ст. 33 Конституционного Закона  КР"О статусе судей Кыргызской Республики" от 19 января 2010 года N 6 </t>
  </si>
  <si>
    <t>Надбавки к пенсиям матерей, награжденным орденами «Мать – героиня» или «Баатыр - эне»</t>
  </si>
  <si>
    <r>
      <t xml:space="preserve">2. По инвалидности </t>
    </r>
    <r>
      <rPr>
        <sz val="8"/>
        <rFont val="Kyrghyz Times"/>
      </rPr>
      <t xml:space="preserve"> ( строки 16+21+22+23+24+25+26+27+28+29)</t>
    </r>
  </si>
  <si>
    <t>Инвалидам  и участникам войны, ( строки 17+18+19+20)</t>
  </si>
  <si>
    <t xml:space="preserve">       в том числе:</t>
  </si>
  <si>
    <t xml:space="preserve">                                       I группы</t>
  </si>
  <si>
    <t>Почетным донорам</t>
  </si>
  <si>
    <t xml:space="preserve">Бывшим несовершеннолетним узникам концлагерей, гетто и др.мест принудительного содержания, созданных фашистами и их союзниками в период Второй мировой войны,
</t>
  </si>
  <si>
    <t xml:space="preserve">Участникам ликвидации катастрофы на  ЧАЭС  и пострадавшие на других атомных объектах гражданского или военного назначения </t>
  </si>
  <si>
    <t>Инвалидам I группы по зрению</t>
  </si>
  <si>
    <t xml:space="preserve">Другим инвалидам I группы </t>
  </si>
  <si>
    <t>Одиноким инвалидам II группы</t>
  </si>
  <si>
    <t>инвалидам достигшим 80 лет</t>
  </si>
  <si>
    <r>
      <t xml:space="preserve">3. </t>
    </r>
    <r>
      <rPr>
        <b/>
        <sz val="8"/>
        <rFont val="Kyrghyz Times"/>
      </rPr>
      <t>Пенсионеры, получающие пенсии за   особые заслуги  перед Кыргызской Республикой                                            -всего (</t>
    </r>
    <r>
      <rPr>
        <sz val="8"/>
        <rFont val="Kyrghyz Times"/>
      </rPr>
      <t>строки 31+32+33+34+35+36)</t>
    </r>
  </si>
  <si>
    <t>в том числе:                в  размере 20%</t>
  </si>
  <si>
    <t xml:space="preserve">                                 в  размере 60%</t>
  </si>
  <si>
    <t xml:space="preserve">       в размере 75%</t>
  </si>
  <si>
    <t xml:space="preserve">       в размере 80%</t>
  </si>
  <si>
    <t xml:space="preserve"> в  размере 120%</t>
  </si>
  <si>
    <t>Повышение пенсии нераб пенсионерам имеющим звание "Народный" по Указу ПКР от 31.01.2003 г. № ;№  в  размере 100%</t>
  </si>
  <si>
    <t>II. Компенсационная выплата за электрическую  энергию.</t>
  </si>
  <si>
    <t>Компенсационная выплата за на электроэнергию-всего ( строки 38+39+40+41+42+43+44+45+46+47+48)</t>
  </si>
  <si>
    <t xml:space="preserve"> в том числе: в размере 332   сомов </t>
  </si>
  <si>
    <t xml:space="preserve">                     в размере 317 сомов </t>
  </si>
  <si>
    <t xml:space="preserve">                     в размере 302  сомов </t>
  </si>
  <si>
    <t xml:space="preserve">                     в размере 292 сомов </t>
  </si>
  <si>
    <t xml:space="preserve">                     в размере 282 сомов </t>
  </si>
  <si>
    <t xml:space="preserve">                     в размере 277  сомов </t>
  </si>
  <si>
    <t xml:space="preserve">                     в размере 272  сомов </t>
  </si>
  <si>
    <t xml:space="preserve">                     в размере 267 сомов </t>
  </si>
  <si>
    <t xml:space="preserve">                     в размере 242 сомов </t>
  </si>
  <si>
    <t xml:space="preserve">                     в размере 200 сомов </t>
  </si>
  <si>
    <t xml:space="preserve">                     в  размере 67 сомов</t>
  </si>
  <si>
    <t xml:space="preserve">III. Компенсационная выплата участникам ликвидации катастрофы на  ЧАЭС  и пострадавшие на других атомных объектах гражданского или военного назначения </t>
  </si>
  <si>
    <t xml:space="preserve">Участникам ликвидации катастрофы на  ЧАЭС  и пострадавшие на других атомных объектах гражданского или военного назначения получаюшие компенсационные выплаты  </t>
  </si>
  <si>
    <t>IY.  Пенсии и компенсационные выплаты  в соответствии с постановлением  Правительства Кыргызской Республики за №  827 от 28 дек 2001г.</t>
  </si>
  <si>
    <t>пенсии:</t>
  </si>
  <si>
    <t xml:space="preserve">1. Пенсионеры, получающие пенсии в согласно постановления Правительства КР № 827 по программе «PESAC» - всего (строки 51+52+53+54+55) </t>
  </si>
  <si>
    <t xml:space="preserve">      по списку №2</t>
  </si>
  <si>
    <t xml:space="preserve">     по инвалидности  в том числе:   I группы</t>
  </si>
  <si>
    <t xml:space="preserve">                                                  II группы</t>
  </si>
  <si>
    <t xml:space="preserve">                                                  III группы</t>
  </si>
  <si>
    <t xml:space="preserve">  по случаю потере кормильца </t>
  </si>
  <si>
    <t>компенсационные выплаты по возмещению вреда:</t>
  </si>
  <si>
    <t xml:space="preserve">2. Инвалиды , получающие компенсацию по трудо-вому увечью согласно постановления Правительства КР № 827- всего   (строка 57+58+59+60+61) </t>
  </si>
  <si>
    <t xml:space="preserve">                                                 III группы</t>
  </si>
  <si>
    <t xml:space="preserve">компенсация без группы инвалидности </t>
  </si>
  <si>
    <t xml:space="preserve"> по потере кормильца - всего</t>
  </si>
  <si>
    <t>число иждивенцев по потере кормильца</t>
  </si>
  <si>
    <t>Y. Пенсии  и компенсационные выплаты по возмещению вреда из капитализированных средств</t>
  </si>
  <si>
    <t xml:space="preserve">1. Пенсионеры, получающие пенсию  по капитализированным средствам - всего (строка 64+65+66+67+68) </t>
  </si>
  <si>
    <t>компенсации по возмещению ущерба:</t>
  </si>
  <si>
    <t xml:space="preserve">2. Инвалиды , получающие компенсацию по трудовому увечью по капитализированным средствам- всего (строки 70+71+72+73+74) </t>
  </si>
  <si>
    <t xml:space="preserve"> по инвалидности  в том числе:       I группы</t>
  </si>
  <si>
    <t>YI. Компенсационные выплаты по случаю потери кормильца по Закону Кыргызской Республики "О пенсионном обеспечении военнослужащих".</t>
  </si>
  <si>
    <t>Компенсационная выплата по случаю потери кормильца</t>
  </si>
  <si>
    <t>х</t>
  </si>
  <si>
    <t>YII. О получателях компенсационных выплат по Законам Кыргызской Республики "О государственном пенсионном социальном страховании" и "О пенсионном обеспечении военнослужащих".</t>
  </si>
  <si>
    <t>Компенсационные выплаты Сумма строк  56+69+76</t>
  </si>
  <si>
    <t xml:space="preserve">YIII. Количество лиц, которым произведен перерасчет второй страховой части пенсии в отчетном году (по данным отдела персонифицированного учета Социального фонда  Кыргызской Республики) и средний размер второй страховой части пенсии, пересчитанный  за указанный период» </t>
  </si>
  <si>
    <t xml:space="preserve">Всего за год (строка 79+80) </t>
  </si>
  <si>
    <t>За период с 1 января по 30 июня отчетного года</t>
  </si>
  <si>
    <t>За период с 1 июля по 31 декабря отчетного года</t>
  </si>
  <si>
    <t>Численность пен-сионеров, состоя-щих на учете в органах Социаль-ного Фонда (чел.)</t>
  </si>
  <si>
    <t>Общая сумма назначенных месячных пенсий всем пенсионерам  (по гр. 1 в сомах)</t>
  </si>
  <si>
    <t>Средний размер назначенных месячных пенсий (сом) (гр.3/гр.1)</t>
  </si>
  <si>
    <t>Пенсионеры, пенсия которым назначена в отчетном году</t>
  </si>
  <si>
    <t>Численность пенсионеров (человек)</t>
  </si>
  <si>
    <t>Сумма назначенных месячных пенсий (сом)</t>
  </si>
  <si>
    <t>Средний размер месячных пенсий (сом) (гр.9/гр.7)</t>
  </si>
  <si>
    <t>всего</t>
  </si>
  <si>
    <t>в т.ч.                   женщин</t>
  </si>
  <si>
    <t>в т.ч. женщин</t>
  </si>
  <si>
    <t>в т.ч. жен-щин</t>
  </si>
  <si>
    <t>Всего пенсионеров (строки 02 + 66)</t>
  </si>
  <si>
    <t>01</t>
  </si>
  <si>
    <t>из строки 01 проживающие в сельской местности (строки 31+51+65+88)</t>
  </si>
  <si>
    <t>1-1</t>
  </si>
  <si>
    <t>1.  ПО ЗАКОНУ О ГОСУДАРСТВЕННОМ ПЕНСИОННОМ СОЦИАЛЬНОМ СТРАХОВАНИИ</t>
  </si>
  <si>
    <t>Всего пенсионеров     (строки 03+32+52)</t>
  </si>
  <si>
    <t>02</t>
  </si>
  <si>
    <t xml:space="preserve">            в том числе :</t>
  </si>
  <si>
    <t>1. Всего по возрасту (сумма строк 04+ 05+ 06+ 07+ 08+ 09+10+11+ 12+-13+14)</t>
  </si>
  <si>
    <t>03</t>
  </si>
  <si>
    <t xml:space="preserve">           до 1500 сомов</t>
  </si>
  <si>
    <t>04</t>
  </si>
  <si>
    <t>в том числе, прожив. в сельск. мест.</t>
  </si>
  <si>
    <t>04-1</t>
  </si>
  <si>
    <t xml:space="preserve">          от 1501 до 2000 сомов </t>
  </si>
  <si>
    <t>05</t>
  </si>
  <si>
    <t>05-1</t>
  </si>
  <si>
    <t xml:space="preserve">          от 2001 до 3000 сомов</t>
  </si>
  <si>
    <t>06</t>
  </si>
  <si>
    <t>06-1</t>
  </si>
  <si>
    <t xml:space="preserve">          от 3001 до 4000 сомов</t>
  </si>
  <si>
    <t>07</t>
  </si>
  <si>
    <t>07-1</t>
  </si>
  <si>
    <t xml:space="preserve">          от 4001 до 5000 сомов</t>
  </si>
  <si>
    <t>08</t>
  </si>
  <si>
    <t>08-1</t>
  </si>
  <si>
    <t xml:space="preserve">          от 5001 до 10000 сомов</t>
  </si>
  <si>
    <t>09</t>
  </si>
  <si>
    <t>09-1</t>
  </si>
  <si>
    <t xml:space="preserve">          от 10001 до 15000 сомов</t>
  </si>
  <si>
    <t>10</t>
  </si>
  <si>
    <t>10-1</t>
  </si>
  <si>
    <t xml:space="preserve">          от 15001 до 20000 сомов</t>
  </si>
  <si>
    <t>11</t>
  </si>
  <si>
    <t>11-1</t>
  </si>
  <si>
    <t xml:space="preserve">          от 20001 до 30000 сомов</t>
  </si>
  <si>
    <t>12</t>
  </si>
  <si>
    <t>12-1</t>
  </si>
  <si>
    <t xml:space="preserve">          от 30001 до 50000 сомов</t>
  </si>
  <si>
    <t>13</t>
  </si>
  <si>
    <t>13-1</t>
  </si>
  <si>
    <t xml:space="preserve">          свыше 50001  сомов</t>
  </si>
  <si>
    <t>14-1</t>
  </si>
  <si>
    <t xml:space="preserve">                 из строки 03:</t>
  </si>
  <si>
    <t xml:space="preserve">    Досрочная пенсия: (строки 15-1+15-2)</t>
  </si>
  <si>
    <t>15</t>
  </si>
  <si>
    <t>в том числе:   без снижения размера пенсии</t>
  </si>
  <si>
    <t>15-1</t>
  </si>
  <si>
    <t xml:space="preserve">                       со снижением размера пенсии</t>
  </si>
  <si>
    <t>15-2</t>
  </si>
  <si>
    <t xml:space="preserve"> Всего лиц, проживающие в домах интернатах для престарелых и отбывающих наказание в исправительных учреждениях  </t>
  </si>
  <si>
    <t>16</t>
  </si>
  <si>
    <t xml:space="preserve">     в том числе,  проживающие в домах интернатах для престарелых и отбывающих наказание в исправительных учреждениях, у которых размеры пенсии менее 2000 сомов  из строк 04 и 05</t>
  </si>
  <si>
    <t>16-1</t>
  </si>
  <si>
    <t xml:space="preserve">Получателей пенсии при неполном                                           страховом стаже </t>
  </si>
  <si>
    <t>17</t>
  </si>
  <si>
    <t>1). Получатели пенсий на льготных условиях -всего (строки 19+ 20+21+ 22+23+24+25+26+27+28+29)</t>
  </si>
  <si>
    <t>18</t>
  </si>
  <si>
    <t>в том числе : Досрочная пенсия без снижения размера (строки 19-1+20-1+24-1)</t>
  </si>
  <si>
    <t>18-1</t>
  </si>
  <si>
    <t>Досрочная пенсия со снижением размера пенсии (строки 19-2+20-2+24-2)</t>
  </si>
  <si>
    <t>18-2</t>
  </si>
  <si>
    <t xml:space="preserve"> по Списку № 1</t>
  </si>
  <si>
    <t>19</t>
  </si>
  <si>
    <t>в том числе :   досрочная пенсия без снижения размера пенсии</t>
  </si>
  <si>
    <t>19-1</t>
  </si>
  <si>
    <t>досрочная пенсия со снижением размера пенсии</t>
  </si>
  <si>
    <t>19-2</t>
  </si>
  <si>
    <t xml:space="preserve"> участники ликвидации катастрофы на ЧАЭС </t>
  </si>
  <si>
    <t>20</t>
  </si>
  <si>
    <t>20-1</t>
  </si>
  <si>
    <t xml:space="preserve">                     досрочная пенсия со снижением размера пенсии</t>
  </si>
  <si>
    <t>20-2</t>
  </si>
  <si>
    <t>лилипуты и диспропорциональные карлики</t>
  </si>
  <si>
    <t>21</t>
  </si>
  <si>
    <t xml:space="preserve">работающие в высокогорных районах </t>
  </si>
  <si>
    <t>22</t>
  </si>
  <si>
    <t>в том числе матери, имеющие 3-х и более детей</t>
  </si>
  <si>
    <t>22-1</t>
  </si>
  <si>
    <t xml:space="preserve">работающие в отдаленных районах </t>
  </si>
  <si>
    <t>23</t>
  </si>
  <si>
    <t xml:space="preserve">многодетные матери и матери инвалидов с детства </t>
  </si>
  <si>
    <t>24</t>
  </si>
  <si>
    <t>24-1</t>
  </si>
  <si>
    <t>24-2</t>
  </si>
  <si>
    <t xml:space="preserve">лица, высвобождаемые по сокращению численности штата в связи с реорганизацией предприятия </t>
  </si>
  <si>
    <t xml:space="preserve">Получатели пенсий по Списку №2 из капитализированных средств </t>
  </si>
  <si>
    <t>Пенсионеры, по Списку №2 получающие пенсии по программе «ПЕСАК» ( пост Прав. Кыргызской Республики № 827)</t>
  </si>
  <si>
    <t>Пенсионеры, по Списку №2 получающие   вторую страховую часть пенсии (строки 28-1+28-2 + 28-3)</t>
  </si>
  <si>
    <t xml:space="preserve">в том числе:   размеры второй страховой части пенсии до 400 сомов </t>
  </si>
  <si>
    <t>28-1</t>
  </si>
  <si>
    <t xml:space="preserve">                    размеры второй страховой части  пенсии с 401 до 600 сомов </t>
  </si>
  <si>
    <t>28-2</t>
  </si>
  <si>
    <t xml:space="preserve">                    размеры второй страховой части пенсии свыше 601 сомов</t>
  </si>
  <si>
    <t>28-3</t>
  </si>
  <si>
    <t>Пенсионеры, получающие пенсии за особые условия труда (строки 29-1+29-2+29-3)</t>
  </si>
  <si>
    <t xml:space="preserve">       - артисты  </t>
  </si>
  <si>
    <t>29-1</t>
  </si>
  <si>
    <t xml:space="preserve">       - летно-испытательный состав</t>
  </si>
  <si>
    <t>29-2</t>
  </si>
  <si>
    <t xml:space="preserve"> - летно-испытательный состав из числа работников ОАО"Кыргызстан аба жолдору"</t>
  </si>
  <si>
    <t>29-3</t>
  </si>
  <si>
    <t>2) Пенсионеры, получающие пенсии за   особые заслуги перед К Р</t>
  </si>
  <si>
    <t>30</t>
  </si>
  <si>
    <r>
      <t xml:space="preserve"> </t>
    </r>
    <r>
      <rPr>
        <b/>
        <sz val="9"/>
        <rFont val="Times New Roman"/>
        <family val="1"/>
        <charset val="204"/>
      </rPr>
      <t xml:space="preserve"> Из строки 03: </t>
    </r>
    <r>
      <rPr>
        <sz val="9"/>
        <rFont val="Times New Roman"/>
        <family val="1"/>
        <charset val="204"/>
      </rPr>
      <t xml:space="preserve">  проживающие в сельской местности</t>
    </r>
  </si>
  <si>
    <t>31</t>
  </si>
  <si>
    <t>1. Всего по инвалидности  (сумма строк 33+ 34+ 35+ 36+ 37+ 38+39+40+ 41+-42+43)</t>
  </si>
  <si>
    <t>32</t>
  </si>
  <si>
    <t>33</t>
  </si>
  <si>
    <t>33-1</t>
  </si>
  <si>
    <t>34</t>
  </si>
  <si>
    <t>34-1</t>
  </si>
  <si>
    <t>35</t>
  </si>
  <si>
    <t>35-1</t>
  </si>
  <si>
    <t>36</t>
  </si>
  <si>
    <t>36-1</t>
  </si>
  <si>
    <t>37</t>
  </si>
  <si>
    <t>37-1</t>
  </si>
  <si>
    <t>38</t>
  </si>
  <si>
    <t>38-1</t>
  </si>
  <si>
    <t>39</t>
  </si>
  <si>
    <t>39-1</t>
  </si>
  <si>
    <t>40</t>
  </si>
  <si>
    <t>40-1</t>
  </si>
  <si>
    <t>41</t>
  </si>
  <si>
    <t>41-1</t>
  </si>
  <si>
    <t>42</t>
  </si>
  <si>
    <t>42-1</t>
  </si>
  <si>
    <t>43-1</t>
  </si>
  <si>
    <t xml:space="preserve">                 из строки 32:</t>
  </si>
  <si>
    <t>1. Всего по инвалидности  (сумма строк 44-1+44-2+44-3)</t>
  </si>
  <si>
    <t>44</t>
  </si>
  <si>
    <t>44-1</t>
  </si>
  <si>
    <t>44-2</t>
  </si>
  <si>
    <t>44-3</t>
  </si>
  <si>
    <t>1).Пенсионеры по инвалидности  вслед-ствие  трудового увечья или профес-сионального   заболевания (строки 45-1+ 45-2+45-3)</t>
  </si>
  <si>
    <t>45</t>
  </si>
  <si>
    <t xml:space="preserve">       в том числе:                    I группы</t>
  </si>
  <si>
    <t>45-1</t>
  </si>
  <si>
    <t>II группы</t>
  </si>
  <si>
    <t>45-2</t>
  </si>
  <si>
    <t>III группы</t>
  </si>
  <si>
    <t>45-3</t>
  </si>
  <si>
    <t>из строки 32:    в том числе:</t>
  </si>
  <si>
    <t xml:space="preserve"> - пенсионеры, ставшие инвалидами вследствие катастрофы на  ЧАЭС </t>
  </si>
  <si>
    <t>46</t>
  </si>
  <si>
    <t xml:space="preserve"> в том числе:                    I группы</t>
  </si>
  <si>
    <t>47-1</t>
  </si>
  <si>
    <t>47-2</t>
  </si>
  <si>
    <t xml:space="preserve">                                      III группы</t>
  </si>
  <si>
    <t>47-3</t>
  </si>
  <si>
    <t xml:space="preserve">из строки 32:  Всего лиц, проживающие в домах интернатах для инвалидов и отбывающих наказание в исправительных учреждениях  </t>
  </si>
  <si>
    <t>48</t>
  </si>
  <si>
    <t xml:space="preserve">     в том числе,  проживающие в домах интернатах для престарелых и отбывающих наказание в исправительных учреждениях, у которых размеры пенсии менее 2000 сомов  из строк 33 и 34</t>
  </si>
  <si>
    <t>49</t>
  </si>
  <si>
    <t>50</t>
  </si>
  <si>
    <r>
      <t>Из строк 32:</t>
    </r>
    <r>
      <rPr>
        <sz val="9"/>
        <rFont val="Times New Roman"/>
        <family val="1"/>
        <charset val="204"/>
      </rPr>
      <t xml:space="preserve">  проживающие в сельской местности</t>
    </r>
  </si>
  <si>
    <t>1. Всего по СПК получателей (сумма строк 53+ 54+ 55+ 56+ 57+ 58+59+60+ 61+-62+63)</t>
  </si>
  <si>
    <t>52</t>
  </si>
  <si>
    <t>53</t>
  </si>
  <si>
    <t>53-1</t>
  </si>
  <si>
    <t>54</t>
  </si>
  <si>
    <t>54-1</t>
  </si>
  <si>
    <t>55</t>
  </si>
  <si>
    <t>55-1</t>
  </si>
  <si>
    <t>56</t>
  </si>
  <si>
    <t>56-1</t>
  </si>
  <si>
    <t>57</t>
  </si>
  <si>
    <t>57-1</t>
  </si>
  <si>
    <t>58</t>
  </si>
  <si>
    <t>58-1</t>
  </si>
  <si>
    <t>59</t>
  </si>
  <si>
    <t>59-1</t>
  </si>
  <si>
    <t>60</t>
  </si>
  <si>
    <t>60-1</t>
  </si>
  <si>
    <t>61</t>
  </si>
  <si>
    <t>61-1</t>
  </si>
  <si>
    <t>62</t>
  </si>
  <si>
    <t>62-1</t>
  </si>
  <si>
    <t>63-1</t>
  </si>
  <si>
    <t>Число иждивенцев получающих пенсию по потере кормильца  (человек)</t>
  </si>
  <si>
    <t xml:space="preserve"> в том числе:       на 1-го иждивенца  </t>
  </si>
  <si>
    <t>64-1</t>
  </si>
  <si>
    <t xml:space="preserve">                              на 2-х иждивенцев</t>
  </si>
  <si>
    <t>64-2</t>
  </si>
  <si>
    <t xml:space="preserve">                               на 3-х иждивенцев</t>
  </si>
  <si>
    <t>64-3</t>
  </si>
  <si>
    <t xml:space="preserve">                              на 4-х и более  иждивенцев</t>
  </si>
  <si>
    <t>64-4</t>
  </si>
  <si>
    <r>
      <t xml:space="preserve"> </t>
    </r>
    <r>
      <rPr>
        <b/>
        <sz val="9"/>
        <rFont val="Times New Roman"/>
        <family val="1"/>
        <charset val="204"/>
      </rPr>
      <t xml:space="preserve"> Из строки 52:   </t>
    </r>
    <r>
      <rPr>
        <sz val="9"/>
        <rFont val="Times New Roman"/>
        <family val="1"/>
        <charset val="204"/>
      </rPr>
      <t>проживающие в сельской местности</t>
    </r>
  </si>
  <si>
    <t>II.  ПО ЗАКОНУ О ПЕНСИОННОМ ОБЕСПЕЧЕНИИ ВОЕННОСЛУЖАЩИХ</t>
  </si>
  <si>
    <t xml:space="preserve">Пенсионеры военнослужащие и их семьи,  получающие пенсии  в органах Социального фонда   (строки 79+85+86)  </t>
  </si>
  <si>
    <t>1. Всего военнослужащие и их семьи,  получающие пенсии  в органах Социального фонда из строки - 66  (сумма строк 68+ 69+ 70+ 71+ 72+ 73+74+75+ 76+-77+78)</t>
  </si>
  <si>
    <t>67</t>
  </si>
  <si>
    <t>68</t>
  </si>
  <si>
    <t>68-1</t>
  </si>
  <si>
    <t>69</t>
  </si>
  <si>
    <t>69-1</t>
  </si>
  <si>
    <t>70</t>
  </si>
  <si>
    <t>70-1</t>
  </si>
  <si>
    <t>71</t>
  </si>
  <si>
    <t>71-1</t>
  </si>
  <si>
    <t>72</t>
  </si>
  <si>
    <t>72-1</t>
  </si>
  <si>
    <t>73</t>
  </si>
  <si>
    <t>73-1</t>
  </si>
  <si>
    <t>74</t>
  </si>
  <si>
    <t>74-1</t>
  </si>
  <si>
    <t>75</t>
  </si>
  <si>
    <t>75-1</t>
  </si>
  <si>
    <t>76</t>
  </si>
  <si>
    <t>76-1</t>
  </si>
  <si>
    <t>77</t>
  </si>
  <si>
    <t>77-1</t>
  </si>
  <si>
    <t>78-1</t>
  </si>
  <si>
    <t xml:space="preserve">                 из строки 67:</t>
  </si>
  <si>
    <t xml:space="preserve"> в том числе:              I группы</t>
  </si>
  <si>
    <t>79-1</t>
  </si>
  <si>
    <t xml:space="preserve">                                II группы</t>
  </si>
  <si>
    <t>79-2</t>
  </si>
  <si>
    <t xml:space="preserve">                                III группы</t>
  </si>
  <si>
    <t>79-3</t>
  </si>
  <si>
    <t xml:space="preserve">  Из строки 79:</t>
  </si>
  <si>
    <t>в том числе :                   I группы</t>
  </si>
  <si>
    <t>80-1</t>
  </si>
  <si>
    <t>80-2</t>
  </si>
  <si>
    <t>80-3</t>
  </si>
  <si>
    <t xml:space="preserve">  афганцы</t>
  </si>
  <si>
    <t>другие военнослужащие из числа солдат и матросов срочной службы, ставщие инвалидами</t>
  </si>
  <si>
    <t xml:space="preserve">  другие приравненные к инвалидам ВОВ</t>
  </si>
  <si>
    <t xml:space="preserve"> военнослужащие, ставшие  инвалидами вследствие катастрофы  на ЧАЭС</t>
  </si>
  <si>
    <t>2.  Пенсионеры, получающие пенсии за особые заслуги</t>
  </si>
  <si>
    <t xml:space="preserve">3. Пенсионеры по случаю потери  кормиль-ца из числа военнослужащих -семьи (всего) </t>
  </si>
  <si>
    <t>Число иждивенцев получающих пенсию по потере кормильца военнослужащих</t>
  </si>
  <si>
    <t xml:space="preserve"> Из строки 64:   проживающие в сельской местности</t>
  </si>
  <si>
    <t>из них</t>
  </si>
  <si>
    <t>код строки</t>
  </si>
  <si>
    <t>человек</t>
  </si>
  <si>
    <t>в трудо-способ-ном воз-расте (с 16 лет до пенсион-ного возраста)</t>
  </si>
  <si>
    <t>женщины</t>
  </si>
  <si>
    <t>моло-дежь воз-расте от 16 лет до34 лет включи-тельно</t>
  </si>
  <si>
    <t>проживающие в сельской местности</t>
  </si>
  <si>
    <t>чело-век</t>
  </si>
  <si>
    <t>в трудоспособ-ном возрасте       (с 16 лет до пенсионного возраста)</t>
  </si>
  <si>
    <t>Инвалиды по группам (строки 2+3+4)</t>
  </si>
  <si>
    <t>I группы</t>
  </si>
  <si>
    <t>Инвалиды бессрочно</t>
  </si>
  <si>
    <t>Инвалиды по причинам инвалидности:</t>
  </si>
  <si>
    <t>инвалиды вследствие профессио-нального заболевания и трудового увечья</t>
  </si>
  <si>
    <t xml:space="preserve">инвалиды вследствие общего заболевания </t>
  </si>
  <si>
    <t xml:space="preserve">инвалиды из числа военнослужащих </t>
  </si>
  <si>
    <t>Пенсионеры, получающие пенсии на льготных условиях (форма №-94-соц, строки 18, гр.1</t>
  </si>
  <si>
    <t xml:space="preserve">      IX Компенсационные выплаты к пенсиям  граждан, постоянно  проживающих в  приграничных территориях Баткенской области,  имеющих особый статус.</t>
  </si>
  <si>
    <t xml:space="preserve">Компенсационные выплаты к пенсиям граждан,  постоянно проживающих в приграничных территориях </t>
  </si>
  <si>
    <t>81</t>
  </si>
  <si>
    <t>21481</t>
  </si>
  <si>
    <t>Республика</t>
  </si>
  <si>
    <t>из них получающие пенсии:                                                                                                                                                                                                                                                                       по I группе  (строки 45-1+47-1)</t>
  </si>
  <si>
    <t>по II группе(строки 45-2+47-2)</t>
  </si>
  <si>
    <t>по III группе (строки 45-3+47-3)</t>
  </si>
  <si>
    <t>2).Пенсионеры по инвалидности вследствие общего заболевания (строки 47-1+47-2+47-3)</t>
  </si>
  <si>
    <t xml:space="preserve">1. Пенсионеры по инвалидности из числа военнослужащих (строки 79-1+79-2+79-3)  </t>
  </si>
  <si>
    <t xml:space="preserve">  - инвалиды ВОВ (строки 80-1+80-2+80-3)  </t>
  </si>
  <si>
    <t>Приложение 1</t>
  </si>
  <si>
    <t>Отчет о численности пенсионеров, получающих надбавки, компенсации и их средних размерах на              31 декабря 2023 года</t>
  </si>
  <si>
    <t>Приложение 2</t>
  </si>
  <si>
    <t>Отчет о численности инвалидов и пенсионеров-льготников на 31 декабря 2023 года</t>
  </si>
  <si>
    <t>Отчет о численности пенсионеров и суммах назначенных им месячных пенсий на 31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</si>
</sst>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8"/>
      <name val="Kyrghyz Times"/>
    </font>
    <font>
      <b/>
      <sz val="8"/>
      <name val="Kyrghyz Times"/>
    </font>
    <font>
      <sz val="8"/>
      <name val="Kyrghyz Times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1" xfId="0" applyFont="1" applyBorder="1" applyAlignment="1">
      <alignment horizontal="centerContinuous" vertical="center" wrapText="1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justify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 indent="1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3" xfId="0" applyFont="1" applyBorder="1" applyAlignment="1"/>
    <xf numFmtId="0" fontId="4" fillId="0" borderId="4" xfId="0" applyFont="1" applyBorder="1" applyAlignment="1"/>
    <xf numFmtId="49" fontId="4" fillId="4" borderId="2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4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0" fillId="0" borderId="0" xfId="0" applyFont="1"/>
    <xf numFmtId="0" fontId="0" fillId="0" borderId="0" xfId="0" applyFont="1" applyAlignment="1">
      <alignment horizontal="center"/>
    </xf>
    <xf numFmtId="0" fontId="11" fillId="0" borderId="0" xfId="0" applyFont="1" applyBorder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justify" vertical="center"/>
    </xf>
    <xf numFmtId="0" fontId="9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7;&#1054;&#1062;-94%202023%20&#1075;.%2019.02.2024%20&#1075;/&#1056;&#1077;&#1089;&#1087;&#1091;&#1073;&#1083;&#1080;&#1082;&#1072;%20&#1057;&#1054;&#1062;-94%202023%20&#1075;.19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5;&#1088;&#1080;&#1083;&#1086;&#1078;&#1077;&#1085;&#1080;&#1077;%20&#8470;1%202023%20&#1075;.%2019.02.2024/&#1056;&#1077;&#1089;&#1087;&#1091;&#1073;&#1083;&#1080;&#1082;&#1072;%20&#1055;&#1088;&#1080;&#1083;&#1086;&#1078;&#1077;&#1085;&#1080;&#1077;%20&#8470;1%202023%20&#1075;.19.02.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5;&#1088;&#1080;&#1083;&#1086;&#1078;&#1077;&#1085;&#1080;&#1077;%20&#8470;2%202023%20&#1075;.%2019.02.2024/&#1056;&#1077;&#1089;&#1087;&#1091;&#1073;&#1083;&#1080;&#1082;&#1072;%20&#1055;&#1088;&#1080;&#1083;&#1086;&#1078;&#1077;&#1085;&#1080;&#1077;%20&#8470;2,%202023%20&#1075;.19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ишкек+ЕАЭС"/>
      <sheetName val="Чуй.обл+ЕАЭС"/>
      <sheetName val="Талас обл."/>
      <sheetName val="Нарын обл."/>
      <sheetName val="Ыссык-Кул. обл.+ЕАЭС"/>
      <sheetName val="Баткен обл.+ЕАЭС"/>
      <sheetName val="Дж-Абад обл+ЕАЭС"/>
      <sheetName val="Ош. обл."/>
      <sheetName val="г.Ош+ЕАЭС"/>
      <sheetName val="ЦА,ЕАЭС"/>
      <sheetName val="Республика СОЦ-94"/>
    </sheetNames>
    <sheetDataSet>
      <sheetData sheetId="0">
        <row r="12">
          <cell r="C12">
            <v>250</v>
          </cell>
          <cell r="D12">
            <v>111</v>
          </cell>
          <cell r="E12">
            <v>290014</v>
          </cell>
          <cell r="F12">
            <v>133339</v>
          </cell>
          <cell r="I12">
            <v>113</v>
          </cell>
          <cell r="J12">
            <v>60</v>
          </cell>
          <cell r="K12">
            <v>126227</v>
          </cell>
          <cell r="L12">
            <v>69866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455</v>
          </cell>
          <cell r="D14">
            <v>300</v>
          </cell>
          <cell r="E14">
            <v>813847</v>
          </cell>
          <cell r="F14">
            <v>539296</v>
          </cell>
          <cell r="I14">
            <v>182</v>
          </cell>
          <cell r="J14">
            <v>128</v>
          </cell>
          <cell r="K14">
            <v>322040</v>
          </cell>
          <cell r="L14">
            <v>226602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2168</v>
          </cell>
          <cell r="D16">
            <v>1489</v>
          </cell>
          <cell r="E16">
            <v>5632096</v>
          </cell>
          <cell r="F16">
            <v>3881383</v>
          </cell>
          <cell r="I16">
            <v>708</v>
          </cell>
          <cell r="J16">
            <v>466</v>
          </cell>
          <cell r="K16">
            <v>1827286</v>
          </cell>
          <cell r="L16">
            <v>1198623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4157</v>
          </cell>
          <cell r="D18">
            <v>3095</v>
          </cell>
          <cell r="E18">
            <v>14735666</v>
          </cell>
          <cell r="F18">
            <v>10984328</v>
          </cell>
          <cell r="I18">
            <v>1018</v>
          </cell>
          <cell r="J18">
            <v>754</v>
          </cell>
          <cell r="K18">
            <v>3591099</v>
          </cell>
          <cell r="L18">
            <v>2660347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6617</v>
          </cell>
          <cell r="D20">
            <v>5282</v>
          </cell>
          <cell r="E20">
            <v>29893293</v>
          </cell>
          <cell r="F20">
            <v>23871174</v>
          </cell>
          <cell r="I20">
            <v>1124</v>
          </cell>
          <cell r="J20">
            <v>875</v>
          </cell>
          <cell r="K20">
            <v>4998397</v>
          </cell>
          <cell r="L20">
            <v>3883902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22527</v>
          </cell>
          <cell r="D22">
            <v>17150</v>
          </cell>
          <cell r="E22">
            <v>161222068</v>
          </cell>
          <cell r="F22">
            <v>122524484</v>
          </cell>
          <cell r="I22">
            <v>1672</v>
          </cell>
          <cell r="J22">
            <v>1108</v>
          </cell>
          <cell r="K22">
            <v>11890883</v>
          </cell>
          <cell r="L22">
            <v>8252566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>
            <v>23228</v>
          </cell>
          <cell r="D24">
            <v>18762</v>
          </cell>
          <cell r="E24">
            <v>288171919</v>
          </cell>
          <cell r="F24">
            <v>232811314</v>
          </cell>
          <cell r="I24">
            <v>498</v>
          </cell>
          <cell r="J24">
            <v>284</v>
          </cell>
          <cell r="K24">
            <v>6032873</v>
          </cell>
          <cell r="L24">
            <v>3400001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12722</v>
          </cell>
          <cell r="D26">
            <v>9810</v>
          </cell>
          <cell r="E26">
            <v>218481072</v>
          </cell>
          <cell r="F26">
            <v>167996541</v>
          </cell>
          <cell r="I26">
            <v>168</v>
          </cell>
          <cell r="J26">
            <v>80</v>
          </cell>
          <cell r="K26">
            <v>2865187</v>
          </cell>
          <cell r="L26">
            <v>1345968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7338</v>
          </cell>
          <cell r="D28">
            <v>4713</v>
          </cell>
          <cell r="E28">
            <v>174555610</v>
          </cell>
          <cell r="F28">
            <v>111255130</v>
          </cell>
          <cell r="I28">
            <v>102</v>
          </cell>
          <cell r="J28">
            <v>36</v>
          </cell>
          <cell r="K28">
            <v>2419840</v>
          </cell>
          <cell r="L28">
            <v>845662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2694</v>
          </cell>
          <cell r="D30">
            <v>1296</v>
          </cell>
          <cell r="E30">
            <v>95449964</v>
          </cell>
          <cell r="F30">
            <v>45077800</v>
          </cell>
          <cell r="I30">
            <v>48</v>
          </cell>
          <cell r="J30">
            <v>15</v>
          </cell>
          <cell r="K30">
            <v>1777727</v>
          </cell>
          <cell r="L30">
            <v>555696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278</v>
          </cell>
          <cell r="D32">
            <v>92</v>
          </cell>
          <cell r="E32">
            <v>19346493</v>
          </cell>
          <cell r="F32">
            <v>6278660</v>
          </cell>
          <cell r="I32">
            <v>6</v>
          </cell>
          <cell r="J32">
            <v>2</v>
          </cell>
          <cell r="K32">
            <v>459651</v>
          </cell>
          <cell r="L32">
            <v>139504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3499</v>
          </cell>
          <cell r="D36">
            <v>2452</v>
          </cell>
          <cell r="E36">
            <v>40232746</v>
          </cell>
          <cell r="F36">
            <v>24310133</v>
          </cell>
          <cell r="I36">
            <v>1290</v>
          </cell>
          <cell r="J36">
            <v>909</v>
          </cell>
          <cell r="K36">
            <v>13607923</v>
          </cell>
          <cell r="L36">
            <v>8356378</v>
          </cell>
        </row>
        <row r="37">
          <cell r="C37">
            <v>343</v>
          </cell>
          <cell r="D37">
            <v>217</v>
          </cell>
          <cell r="E37">
            <v>1672296</v>
          </cell>
          <cell r="F37">
            <v>957825</v>
          </cell>
          <cell r="I37">
            <v>153</v>
          </cell>
          <cell r="J37">
            <v>99</v>
          </cell>
          <cell r="K37">
            <v>791224</v>
          </cell>
          <cell r="L37">
            <v>458207</v>
          </cell>
        </row>
        <row r="38">
          <cell r="C38">
            <v>112</v>
          </cell>
          <cell r="D38">
            <v>61</v>
          </cell>
          <cell r="E38">
            <v>921222</v>
          </cell>
          <cell r="F38">
            <v>562163</v>
          </cell>
          <cell r="I38">
            <v>2</v>
          </cell>
          <cell r="J38">
            <v>1</v>
          </cell>
          <cell r="K38">
            <v>1565</v>
          </cell>
          <cell r="L38">
            <v>954</v>
          </cell>
        </row>
        <row r="39">
          <cell r="C39">
            <v>13</v>
          </cell>
          <cell r="D39">
            <v>3</v>
          </cell>
          <cell r="E39">
            <v>16356</v>
          </cell>
          <cell r="F39">
            <v>4141</v>
          </cell>
          <cell r="I39">
            <v>2</v>
          </cell>
          <cell r="J39">
            <v>1</v>
          </cell>
          <cell r="K39">
            <v>1565</v>
          </cell>
          <cell r="L39">
            <v>954</v>
          </cell>
        </row>
        <row r="40">
          <cell r="C40">
            <v>14615</v>
          </cell>
          <cell r="D40">
            <v>10009</v>
          </cell>
          <cell r="E40">
            <v>68458304</v>
          </cell>
          <cell r="F40">
            <v>45718582</v>
          </cell>
          <cell r="I40">
            <v>2280</v>
          </cell>
          <cell r="J40">
            <v>1452</v>
          </cell>
          <cell r="K40">
            <v>7697307</v>
          </cell>
          <cell r="L40">
            <v>4652698</v>
          </cell>
        </row>
        <row r="44">
          <cell r="C44">
            <v>236</v>
          </cell>
          <cell r="D44">
            <v>103</v>
          </cell>
          <cell r="E44">
            <v>2910333</v>
          </cell>
          <cell r="F44">
            <v>943552</v>
          </cell>
          <cell r="I44">
            <v>21</v>
          </cell>
          <cell r="J44">
            <v>10</v>
          </cell>
          <cell r="K44">
            <v>283182</v>
          </cell>
          <cell r="L44">
            <v>67873</v>
          </cell>
        </row>
        <row r="45">
          <cell r="C45">
            <v>68</v>
          </cell>
          <cell r="D45">
            <v>31</v>
          </cell>
          <cell r="E45">
            <v>965910</v>
          </cell>
          <cell r="F45">
            <v>316691</v>
          </cell>
          <cell r="I45">
            <v>7</v>
          </cell>
          <cell r="J45">
            <v>2</v>
          </cell>
          <cell r="K45">
            <v>134074</v>
          </cell>
          <cell r="L45">
            <v>20707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12</v>
          </cell>
          <cell r="D47">
            <v>1</v>
          </cell>
          <cell r="E47">
            <v>210745</v>
          </cell>
          <cell r="F47">
            <v>13248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108</v>
          </cell>
          <cell r="D51">
            <v>81</v>
          </cell>
          <cell r="E51">
            <v>816773</v>
          </cell>
          <cell r="F51">
            <v>589012</v>
          </cell>
          <cell r="I51">
            <v>6</v>
          </cell>
          <cell r="J51">
            <v>4</v>
          </cell>
          <cell r="K51">
            <v>39555</v>
          </cell>
          <cell r="L51">
            <v>27645</v>
          </cell>
        </row>
        <row r="52">
          <cell r="C52">
            <v>75</v>
          </cell>
          <cell r="D52">
            <v>75</v>
          </cell>
          <cell r="E52">
            <v>548250</v>
          </cell>
          <cell r="F52">
            <v>548250</v>
          </cell>
          <cell r="I52">
            <v>4</v>
          </cell>
          <cell r="J52">
            <v>4</v>
          </cell>
          <cell r="K52">
            <v>27645</v>
          </cell>
          <cell r="L52">
            <v>27645</v>
          </cell>
        </row>
        <row r="53">
          <cell r="C53">
            <v>18</v>
          </cell>
          <cell r="D53">
            <v>8</v>
          </cell>
          <cell r="E53">
            <v>91635</v>
          </cell>
          <cell r="F53">
            <v>42923</v>
          </cell>
          <cell r="I53">
            <v>3</v>
          </cell>
          <cell r="J53">
            <v>1</v>
          </cell>
          <cell r="K53">
            <v>19105</v>
          </cell>
          <cell r="L53">
            <v>10190</v>
          </cell>
        </row>
        <row r="54">
          <cell r="C54">
            <v>886</v>
          </cell>
          <cell r="D54">
            <v>886</v>
          </cell>
          <cell r="E54">
            <v>4998380</v>
          </cell>
          <cell r="F54">
            <v>4998380</v>
          </cell>
          <cell r="I54">
            <v>165</v>
          </cell>
          <cell r="J54">
            <v>165</v>
          </cell>
          <cell r="K54">
            <v>791781</v>
          </cell>
          <cell r="L54">
            <v>791781</v>
          </cell>
        </row>
        <row r="55">
          <cell r="C55">
            <v>276</v>
          </cell>
          <cell r="D55">
            <v>276</v>
          </cell>
          <cell r="E55">
            <v>1533696</v>
          </cell>
          <cell r="F55">
            <v>1533696</v>
          </cell>
          <cell r="I55">
            <v>81</v>
          </cell>
          <cell r="J55">
            <v>81</v>
          </cell>
          <cell r="K55">
            <v>381923</v>
          </cell>
          <cell r="L55">
            <v>381923</v>
          </cell>
        </row>
        <row r="56">
          <cell r="C56">
            <v>10</v>
          </cell>
          <cell r="D56">
            <v>10</v>
          </cell>
          <cell r="E56">
            <v>26075</v>
          </cell>
          <cell r="F56">
            <v>26075</v>
          </cell>
          <cell r="I56">
            <v>5</v>
          </cell>
          <cell r="J56">
            <v>5</v>
          </cell>
          <cell r="K56">
            <v>14058</v>
          </cell>
          <cell r="L56">
            <v>14058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3</v>
          </cell>
          <cell r="D58">
            <v>2</v>
          </cell>
          <cell r="E58">
            <v>33393</v>
          </cell>
          <cell r="F58">
            <v>22950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165</v>
          </cell>
          <cell r="D63">
            <v>44</v>
          </cell>
          <cell r="E63">
            <v>3074971</v>
          </cell>
          <cell r="F63">
            <v>409456</v>
          </cell>
          <cell r="I63">
            <v>29</v>
          </cell>
          <cell r="J63">
            <v>7</v>
          </cell>
          <cell r="K63">
            <v>404865</v>
          </cell>
          <cell r="L63">
            <v>28852</v>
          </cell>
        </row>
        <row r="64">
          <cell r="C64">
            <v>73</v>
          </cell>
          <cell r="D64">
            <v>21</v>
          </cell>
          <cell r="E64">
            <v>1154601</v>
          </cell>
          <cell r="F64">
            <v>116773</v>
          </cell>
          <cell r="I64">
            <v>2</v>
          </cell>
          <cell r="J64">
            <v>0</v>
          </cell>
          <cell r="K64">
            <v>81424</v>
          </cell>
          <cell r="L64">
            <v>0</v>
          </cell>
        </row>
        <row r="65">
          <cell r="C65">
            <v>41</v>
          </cell>
          <cell r="D65">
            <v>21</v>
          </cell>
          <cell r="E65">
            <v>265198</v>
          </cell>
          <cell r="F65">
            <v>116773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26</v>
          </cell>
          <cell r="D66">
            <v>0</v>
          </cell>
          <cell r="E66">
            <v>741055</v>
          </cell>
          <cell r="F66">
            <v>0</v>
          </cell>
          <cell r="I66">
            <v>2</v>
          </cell>
          <cell r="J66">
            <v>0</v>
          </cell>
          <cell r="K66">
            <v>81424</v>
          </cell>
          <cell r="L66">
            <v>0</v>
          </cell>
        </row>
        <row r="67">
          <cell r="C67">
            <v>6</v>
          </cell>
          <cell r="D67">
            <v>0</v>
          </cell>
          <cell r="E67">
            <v>148348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858</v>
          </cell>
          <cell r="D68">
            <v>381</v>
          </cell>
          <cell r="E68">
            <v>33145044</v>
          </cell>
          <cell r="F68">
            <v>13117204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1">
          <cell r="C71">
            <v>88</v>
          </cell>
          <cell r="D71">
            <v>25</v>
          </cell>
          <cell r="E71">
            <v>92342</v>
          </cell>
          <cell r="F71">
            <v>28429</v>
          </cell>
          <cell r="I71">
            <v>35</v>
          </cell>
          <cell r="J71">
            <v>10</v>
          </cell>
          <cell r="K71">
            <v>34555</v>
          </cell>
          <cell r="L71">
            <v>10425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>
            <v>222</v>
          </cell>
          <cell r="D73">
            <v>109</v>
          </cell>
          <cell r="E73">
            <v>410889</v>
          </cell>
          <cell r="F73">
            <v>204066</v>
          </cell>
          <cell r="I73">
            <v>76</v>
          </cell>
          <cell r="J73">
            <v>37</v>
          </cell>
          <cell r="K73">
            <v>140240</v>
          </cell>
          <cell r="L73">
            <v>69009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572</v>
          </cell>
          <cell r="D75">
            <v>260</v>
          </cell>
          <cell r="E75">
            <v>1379254</v>
          </cell>
          <cell r="F75">
            <v>621146</v>
          </cell>
          <cell r="I75">
            <v>78</v>
          </cell>
          <cell r="J75">
            <v>25</v>
          </cell>
          <cell r="K75">
            <v>181501</v>
          </cell>
          <cell r="L75">
            <v>57129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779</v>
          </cell>
          <cell r="D77">
            <v>412</v>
          </cell>
          <cell r="E77">
            <v>2839261</v>
          </cell>
          <cell r="F77">
            <v>1512473</v>
          </cell>
          <cell r="I77">
            <v>193</v>
          </cell>
          <cell r="J77">
            <v>104</v>
          </cell>
          <cell r="K77">
            <v>714096</v>
          </cell>
          <cell r="L77">
            <v>384580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C79">
            <v>1376</v>
          </cell>
          <cell r="D79">
            <v>635</v>
          </cell>
          <cell r="E79">
            <v>6174042</v>
          </cell>
          <cell r="F79">
            <v>2848786</v>
          </cell>
          <cell r="I79">
            <v>173</v>
          </cell>
          <cell r="J79">
            <v>66</v>
          </cell>
          <cell r="K79">
            <v>756256</v>
          </cell>
          <cell r="L79">
            <v>289084</v>
          </cell>
        </row>
        <row r="80">
          <cell r="C80">
            <v>0</v>
          </cell>
          <cell r="D80">
            <v>0</v>
          </cell>
          <cell r="E80">
            <v>0</v>
          </cell>
          <cell r="F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>
            <v>3798</v>
          </cell>
          <cell r="D81">
            <v>1812</v>
          </cell>
          <cell r="E81">
            <v>27688464</v>
          </cell>
          <cell r="F81">
            <v>13091172</v>
          </cell>
          <cell r="I81">
            <v>178</v>
          </cell>
          <cell r="J81">
            <v>69</v>
          </cell>
          <cell r="K81">
            <v>1272502</v>
          </cell>
          <cell r="L81">
            <v>489107</v>
          </cell>
        </row>
        <row r="82">
          <cell r="C82">
            <v>0</v>
          </cell>
          <cell r="D82">
            <v>0</v>
          </cell>
          <cell r="E82">
            <v>0</v>
          </cell>
          <cell r="F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>
            <v>3976</v>
          </cell>
          <cell r="D83">
            <v>2313</v>
          </cell>
          <cell r="E83">
            <v>46483910</v>
          </cell>
          <cell r="F83">
            <v>27047335</v>
          </cell>
          <cell r="I83">
            <v>26</v>
          </cell>
          <cell r="J83">
            <v>15</v>
          </cell>
          <cell r="K83">
            <v>296605</v>
          </cell>
          <cell r="L83">
            <v>170637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>
            <v>487</v>
          </cell>
          <cell r="D85">
            <v>254</v>
          </cell>
          <cell r="E85">
            <v>8258618</v>
          </cell>
          <cell r="F85">
            <v>4274220</v>
          </cell>
          <cell r="I85">
            <v>3</v>
          </cell>
          <cell r="J85">
            <v>0</v>
          </cell>
          <cell r="K85">
            <v>50905</v>
          </cell>
          <cell r="L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>
            <v>133</v>
          </cell>
          <cell r="D87">
            <v>61</v>
          </cell>
          <cell r="E87">
            <v>3160877</v>
          </cell>
          <cell r="F87">
            <v>1439037</v>
          </cell>
          <cell r="I87">
            <v>3</v>
          </cell>
          <cell r="J87">
            <v>0</v>
          </cell>
          <cell r="K87">
            <v>68336</v>
          </cell>
          <cell r="L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  <cell r="F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>
            <v>26</v>
          </cell>
          <cell r="D89">
            <v>10</v>
          </cell>
          <cell r="E89">
            <v>960486</v>
          </cell>
          <cell r="F89">
            <v>353407</v>
          </cell>
          <cell r="I89">
            <v>1</v>
          </cell>
          <cell r="J89">
            <v>1</v>
          </cell>
          <cell r="K89">
            <v>42710</v>
          </cell>
          <cell r="L89">
            <v>42710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9">
          <cell r="C99">
            <v>6</v>
          </cell>
          <cell r="D99">
            <v>3</v>
          </cell>
          <cell r="E99">
            <v>63280</v>
          </cell>
          <cell r="F99">
            <v>34502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14</v>
          </cell>
          <cell r="D100">
            <v>2</v>
          </cell>
          <cell r="E100">
            <v>174952</v>
          </cell>
          <cell r="F100">
            <v>19572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26</v>
          </cell>
          <cell r="D101">
            <v>3</v>
          </cell>
          <cell r="E101">
            <v>197771</v>
          </cell>
          <cell r="F101">
            <v>19837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3">
          <cell r="C103">
            <v>20</v>
          </cell>
          <cell r="D103">
            <v>0</v>
          </cell>
          <cell r="E103">
            <v>211940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5">
          <cell r="C105">
            <v>1690</v>
          </cell>
          <cell r="D105">
            <v>792</v>
          </cell>
          <cell r="E105">
            <v>18866742</v>
          </cell>
          <cell r="F105">
            <v>8847263</v>
          </cell>
          <cell r="I105">
            <v>86</v>
          </cell>
          <cell r="J105">
            <v>31</v>
          </cell>
          <cell r="K105">
            <v>703555</v>
          </cell>
          <cell r="L105">
            <v>249588</v>
          </cell>
        </row>
        <row r="106">
          <cell r="C106">
            <v>8013</v>
          </cell>
          <cell r="D106">
            <v>4282</v>
          </cell>
          <cell r="E106">
            <v>70535027</v>
          </cell>
          <cell r="F106">
            <v>38992945</v>
          </cell>
          <cell r="I106">
            <v>543</v>
          </cell>
          <cell r="J106">
            <v>238</v>
          </cell>
          <cell r="K106">
            <v>2567814</v>
          </cell>
          <cell r="L106">
            <v>1142709</v>
          </cell>
        </row>
        <row r="107">
          <cell r="C107">
            <v>1708</v>
          </cell>
          <cell r="D107">
            <v>811</v>
          </cell>
          <cell r="E107">
            <v>7610372</v>
          </cell>
          <cell r="F107">
            <v>3520585</v>
          </cell>
          <cell r="I107">
            <v>137</v>
          </cell>
          <cell r="J107">
            <v>58</v>
          </cell>
          <cell r="K107">
            <v>286337</v>
          </cell>
          <cell r="L107">
            <v>120384</v>
          </cell>
        </row>
        <row r="108">
          <cell r="C108">
            <v>58</v>
          </cell>
          <cell r="D108">
            <v>20</v>
          </cell>
          <cell r="E108">
            <v>379367</v>
          </cell>
          <cell r="F108">
            <v>145083</v>
          </cell>
          <cell r="I108">
            <v>1</v>
          </cell>
          <cell r="J108">
            <v>1</v>
          </cell>
          <cell r="K108">
            <v>4451</v>
          </cell>
          <cell r="L108">
            <v>4451</v>
          </cell>
        </row>
        <row r="109">
          <cell r="C109">
            <v>8</v>
          </cell>
          <cell r="D109">
            <v>2</v>
          </cell>
          <cell r="E109">
            <v>10536</v>
          </cell>
          <cell r="F109">
            <v>2561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605</v>
          </cell>
          <cell r="D110">
            <v>183</v>
          </cell>
          <cell r="E110">
            <v>2900478</v>
          </cell>
          <cell r="F110">
            <v>921460</v>
          </cell>
          <cell r="I110">
            <v>89</v>
          </cell>
          <cell r="J110">
            <v>25</v>
          </cell>
          <cell r="K110">
            <v>242576</v>
          </cell>
          <cell r="L110">
            <v>81671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>
            <v>1</v>
          </cell>
          <cell r="D117">
            <v>1</v>
          </cell>
          <cell r="E117">
            <v>2654</v>
          </cell>
          <cell r="F117">
            <v>2654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>
            <v>619</v>
          </cell>
          <cell r="D119">
            <v>518</v>
          </cell>
          <cell r="E119">
            <v>2217734</v>
          </cell>
          <cell r="F119">
            <v>1858041</v>
          </cell>
          <cell r="I119">
            <v>82</v>
          </cell>
          <cell r="J119">
            <v>61</v>
          </cell>
          <cell r="K119">
            <v>281212</v>
          </cell>
          <cell r="L119">
            <v>209342</v>
          </cell>
        </row>
        <row r="120"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>
            <v>507</v>
          </cell>
          <cell r="D121">
            <v>398</v>
          </cell>
          <cell r="E121">
            <v>2264175</v>
          </cell>
          <cell r="F121">
            <v>1775397</v>
          </cell>
          <cell r="I121">
            <v>25</v>
          </cell>
          <cell r="J121">
            <v>13</v>
          </cell>
          <cell r="K121">
            <v>110395</v>
          </cell>
          <cell r="L121">
            <v>56293</v>
          </cell>
        </row>
        <row r="122"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>
            <v>1673</v>
          </cell>
          <cell r="D123">
            <v>1388</v>
          </cell>
          <cell r="E123">
            <v>12333137</v>
          </cell>
          <cell r="F123">
            <v>10230970</v>
          </cell>
          <cell r="I123">
            <v>130</v>
          </cell>
          <cell r="J123">
            <v>103</v>
          </cell>
          <cell r="K123">
            <v>931475</v>
          </cell>
          <cell r="L123">
            <v>745764</v>
          </cell>
        </row>
        <row r="124"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>
            <v>616</v>
          </cell>
          <cell r="D125">
            <v>520</v>
          </cell>
          <cell r="E125">
            <v>7335114</v>
          </cell>
          <cell r="F125">
            <v>6204496</v>
          </cell>
          <cell r="I125">
            <v>37</v>
          </cell>
          <cell r="J125">
            <v>30</v>
          </cell>
          <cell r="K125">
            <v>444307</v>
          </cell>
          <cell r="L125">
            <v>365521</v>
          </cell>
        </row>
        <row r="126"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>
            <v>195</v>
          </cell>
          <cell r="D127">
            <v>164</v>
          </cell>
          <cell r="E127">
            <v>3305447</v>
          </cell>
          <cell r="F127">
            <v>2780923</v>
          </cell>
          <cell r="I127">
            <v>18</v>
          </cell>
          <cell r="J127">
            <v>15</v>
          </cell>
          <cell r="K127">
            <v>304333</v>
          </cell>
          <cell r="L127">
            <v>252926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>
            <v>59</v>
          </cell>
          <cell r="D129">
            <v>57</v>
          </cell>
          <cell r="E129">
            <v>1424706</v>
          </cell>
          <cell r="F129">
            <v>1376019</v>
          </cell>
          <cell r="I129">
            <v>4</v>
          </cell>
          <cell r="J129">
            <v>4</v>
          </cell>
          <cell r="K129">
            <v>87406</v>
          </cell>
          <cell r="L129">
            <v>87406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>
            <v>18</v>
          </cell>
          <cell r="D131">
            <v>15</v>
          </cell>
          <cell r="E131">
            <v>634933</v>
          </cell>
          <cell r="F131">
            <v>522560</v>
          </cell>
          <cell r="I131">
            <v>1</v>
          </cell>
          <cell r="J131">
            <v>1</v>
          </cell>
          <cell r="K131">
            <v>33008</v>
          </cell>
          <cell r="L131">
            <v>33008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>
            <v>4</v>
          </cell>
          <cell r="D133">
            <v>3</v>
          </cell>
          <cell r="E133">
            <v>285292</v>
          </cell>
          <cell r="F133">
            <v>226996</v>
          </cell>
          <cell r="I133">
            <v>1</v>
          </cell>
          <cell r="J133">
            <v>1</v>
          </cell>
          <cell r="K133">
            <v>65638</v>
          </cell>
          <cell r="L133">
            <v>65638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6">
          <cell r="C136">
            <v>2511</v>
          </cell>
          <cell r="E136">
            <v>17115379</v>
          </cell>
          <cell r="I136">
            <v>175</v>
          </cell>
          <cell r="K136">
            <v>1014712</v>
          </cell>
        </row>
        <row r="137">
          <cell r="C137">
            <v>1566</v>
          </cell>
          <cell r="E137">
            <v>7187283</v>
          </cell>
          <cell r="I137">
            <v>136</v>
          </cell>
          <cell r="K137">
            <v>567403</v>
          </cell>
        </row>
        <row r="138">
          <cell r="C138">
            <v>855</v>
          </cell>
          <cell r="I138">
            <v>85</v>
          </cell>
          <cell r="K138">
            <v>423589</v>
          </cell>
        </row>
        <row r="139">
          <cell r="C139">
            <v>481</v>
          </cell>
          <cell r="E139">
            <v>1815048</v>
          </cell>
          <cell r="I139">
            <v>70</v>
          </cell>
          <cell r="K139">
            <v>252070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C146">
            <v>1</v>
          </cell>
          <cell r="D146">
            <v>0</v>
          </cell>
          <cell r="E146">
            <v>1700</v>
          </cell>
          <cell r="F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C152">
            <v>16</v>
          </cell>
          <cell r="D152">
            <v>0</v>
          </cell>
          <cell r="E152">
            <v>76839</v>
          </cell>
          <cell r="F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C154">
            <v>106</v>
          </cell>
          <cell r="D154">
            <v>1</v>
          </cell>
          <cell r="E154">
            <v>761111</v>
          </cell>
          <cell r="F154">
            <v>6300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C156">
            <v>25</v>
          </cell>
          <cell r="D156">
            <v>0</v>
          </cell>
          <cell r="E156">
            <v>306890</v>
          </cell>
          <cell r="F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C158">
            <v>12</v>
          </cell>
          <cell r="D158">
            <v>0</v>
          </cell>
          <cell r="E158">
            <v>192066</v>
          </cell>
          <cell r="F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C160">
            <v>5</v>
          </cell>
          <cell r="D160">
            <v>0</v>
          </cell>
          <cell r="E160">
            <v>127420</v>
          </cell>
          <cell r="F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C162">
            <v>20</v>
          </cell>
          <cell r="D162">
            <v>0</v>
          </cell>
          <cell r="E162">
            <v>795208</v>
          </cell>
          <cell r="F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C164">
            <v>22</v>
          </cell>
          <cell r="D164">
            <v>0</v>
          </cell>
          <cell r="E164">
            <v>1395179</v>
          </cell>
          <cell r="F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8">
          <cell r="C168">
            <v>4</v>
          </cell>
          <cell r="D168">
            <v>0</v>
          </cell>
          <cell r="E168">
            <v>29017</v>
          </cell>
          <cell r="F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C169">
            <v>54</v>
          </cell>
          <cell r="D169">
            <v>1</v>
          </cell>
          <cell r="E169">
            <v>498326</v>
          </cell>
          <cell r="F169">
            <v>6300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102</v>
          </cell>
          <cell r="D170">
            <v>0</v>
          </cell>
          <cell r="E170">
            <v>817180</v>
          </cell>
          <cell r="F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2"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D175">
            <v>0</v>
          </cell>
          <cell r="F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C176">
            <v>3</v>
          </cell>
          <cell r="D176">
            <v>0</v>
          </cell>
          <cell r="E176">
            <v>21525</v>
          </cell>
          <cell r="F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C177">
            <v>39</v>
          </cell>
          <cell r="D177">
            <v>1</v>
          </cell>
          <cell r="E177">
            <v>272632</v>
          </cell>
          <cell r="F177">
            <v>6300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C179">
            <v>118</v>
          </cell>
          <cell r="D179">
            <v>0</v>
          </cell>
          <cell r="E179">
            <v>1050366</v>
          </cell>
          <cell r="F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C180">
            <v>47</v>
          </cell>
          <cell r="D180">
            <v>0</v>
          </cell>
          <cell r="E180">
            <v>2311890</v>
          </cell>
          <cell r="F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</sheetData>
      <sheetData sheetId="1">
        <row r="12">
          <cell r="C12">
            <v>528</v>
          </cell>
          <cell r="D12">
            <v>176</v>
          </cell>
          <cell r="E12">
            <v>607713</v>
          </cell>
          <cell r="F12">
            <v>204139</v>
          </cell>
          <cell r="I12">
            <v>243</v>
          </cell>
          <cell r="J12">
            <v>81</v>
          </cell>
          <cell r="K12">
            <v>269529</v>
          </cell>
          <cell r="L12">
            <v>91126</v>
          </cell>
        </row>
        <row r="13">
          <cell r="C13">
            <v>429</v>
          </cell>
          <cell r="D13">
            <v>141</v>
          </cell>
          <cell r="E13">
            <v>502257.1</v>
          </cell>
          <cell r="F13">
            <v>161834</v>
          </cell>
          <cell r="I13">
            <v>209</v>
          </cell>
          <cell r="J13">
            <v>69</v>
          </cell>
          <cell r="K13">
            <v>233468.5</v>
          </cell>
          <cell r="L13">
            <v>78529</v>
          </cell>
        </row>
        <row r="14">
          <cell r="C14">
            <v>1047</v>
          </cell>
          <cell r="D14">
            <v>570</v>
          </cell>
          <cell r="E14">
            <v>1893077.422</v>
          </cell>
          <cell r="F14">
            <v>1039258.89</v>
          </cell>
          <cell r="I14">
            <v>444</v>
          </cell>
          <cell r="J14">
            <v>254</v>
          </cell>
          <cell r="K14">
            <v>801621.15</v>
          </cell>
          <cell r="L14">
            <v>462966</v>
          </cell>
        </row>
        <row r="15">
          <cell r="C15">
            <v>843</v>
          </cell>
          <cell r="D15">
            <v>455</v>
          </cell>
          <cell r="E15">
            <v>1526321.83</v>
          </cell>
          <cell r="F15">
            <v>831125.57000000007</v>
          </cell>
          <cell r="I15">
            <v>355</v>
          </cell>
          <cell r="J15">
            <v>200</v>
          </cell>
          <cell r="K15">
            <v>641941.66</v>
          </cell>
          <cell r="L15">
            <v>365625.68</v>
          </cell>
        </row>
        <row r="16">
          <cell r="C16">
            <v>4467</v>
          </cell>
          <cell r="D16">
            <v>2832</v>
          </cell>
          <cell r="E16">
            <v>11406482</v>
          </cell>
          <cell r="F16">
            <v>7258599</v>
          </cell>
          <cell r="I16">
            <v>1422</v>
          </cell>
          <cell r="J16">
            <v>867</v>
          </cell>
          <cell r="K16">
            <v>3614842</v>
          </cell>
          <cell r="L16">
            <v>2210663</v>
          </cell>
        </row>
        <row r="17">
          <cell r="C17">
            <v>3668</v>
          </cell>
          <cell r="D17">
            <v>2295</v>
          </cell>
          <cell r="E17">
            <v>9357379.3692000005</v>
          </cell>
          <cell r="F17">
            <v>5877285.5092000002</v>
          </cell>
          <cell r="I17">
            <v>1144</v>
          </cell>
          <cell r="J17">
            <v>684</v>
          </cell>
          <cell r="K17">
            <v>2907723.47</v>
          </cell>
          <cell r="L17">
            <v>1742617.98</v>
          </cell>
        </row>
        <row r="18">
          <cell r="C18">
            <v>7051</v>
          </cell>
          <cell r="D18">
            <v>4835</v>
          </cell>
          <cell r="E18">
            <v>24913321.7212</v>
          </cell>
          <cell r="F18">
            <v>17095200.129799999</v>
          </cell>
          <cell r="I18">
            <v>1578</v>
          </cell>
          <cell r="J18">
            <v>1015</v>
          </cell>
          <cell r="K18">
            <v>5581580</v>
          </cell>
          <cell r="L18">
            <v>3599909.9803999998</v>
          </cell>
        </row>
        <row r="19">
          <cell r="C19">
            <v>5884</v>
          </cell>
          <cell r="D19">
            <v>3944</v>
          </cell>
          <cell r="E19">
            <v>20792644.384599999</v>
          </cell>
          <cell r="F19">
            <v>13943872.658400001</v>
          </cell>
          <cell r="I19">
            <v>1303</v>
          </cell>
          <cell r="J19">
            <v>816</v>
          </cell>
          <cell r="K19">
            <v>4614427.0083999997</v>
          </cell>
          <cell r="L19">
            <v>2895246.95</v>
          </cell>
        </row>
        <row r="20">
          <cell r="C20">
            <v>11179</v>
          </cell>
          <cell r="D20">
            <v>7777</v>
          </cell>
          <cell r="E20">
            <v>50436066.529000007</v>
          </cell>
          <cell r="F20">
            <v>35083515.364400007</v>
          </cell>
          <cell r="I20">
            <v>1785</v>
          </cell>
          <cell r="J20">
            <v>1118</v>
          </cell>
          <cell r="K20">
            <v>7914078.4866000004</v>
          </cell>
          <cell r="L20">
            <v>4930152.7744000005</v>
          </cell>
        </row>
        <row r="21">
          <cell r="C21">
            <v>9468</v>
          </cell>
          <cell r="D21">
            <v>6484</v>
          </cell>
          <cell r="E21">
            <v>42710802.858199999</v>
          </cell>
          <cell r="F21">
            <v>29238779.472400002</v>
          </cell>
          <cell r="I21">
            <v>1484</v>
          </cell>
          <cell r="J21">
            <v>895</v>
          </cell>
          <cell r="K21">
            <v>6567984.0131999999</v>
          </cell>
          <cell r="L21">
            <v>3933645.0444</v>
          </cell>
        </row>
        <row r="22">
          <cell r="C22">
            <v>31406</v>
          </cell>
          <cell r="D22">
            <v>21564</v>
          </cell>
          <cell r="E22">
            <v>221178601.87400001</v>
          </cell>
          <cell r="F22">
            <v>152541055.39980006</v>
          </cell>
          <cell r="I22">
            <v>1740</v>
          </cell>
          <cell r="J22">
            <v>995</v>
          </cell>
          <cell r="K22">
            <v>11638221.580400001</v>
          </cell>
          <cell r="L22">
            <v>6709587.0138000008</v>
          </cell>
        </row>
        <row r="23">
          <cell r="C23">
            <v>25856</v>
          </cell>
          <cell r="D23">
            <v>17490</v>
          </cell>
          <cell r="E23">
            <v>181597189.64299998</v>
          </cell>
          <cell r="F23">
            <v>123444921.8422</v>
          </cell>
          <cell r="I23">
            <v>1377</v>
          </cell>
          <cell r="J23">
            <v>782</v>
          </cell>
          <cell r="K23">
            <v>9185944.785600001</v>
          </cell>
          <cell r="L23">
            <v>5251169.3616000004</v>
          </cell>
        </row>
        <row r="24">
          <cell r="C24">
            <v>28212</v>
          </cell>
          <cell r="D24">
            <v>22083</v>
          </cell>
          <cell r="E24">
            <v>342963576.7159999</v>
          </cell>
          <cell r="F24">
            <v>267846236.50379992</v>
          </cell>
          <cell r="I24">
            <v>298</v>
          </cell>
          <cell r="J24">
            <v>121</v>
          </cell>
          <cell r="K24">
            <v>3544792.2442000001</v>
          </cell>
          <cell r="L24">
            <v>1418064.6608</v>
          </cell>
        </row>
        <row r="25">
          <cell r="C25">
            <v>22373</v>
          </cell>
          <cell r="D25">
            <v>17442</v>
          </cell>
          <cell r="E25">
            <v>271283350.95520002</v>
          </cell>
          <cell r="F25">
            <v>210967467.05059999</v>
          </cell>
          <cell r="I25">
            <v>208</v>
          </cell>
          <cell r="J25">
            <v>82</v>
          </cell>
          <cell r="K25">
            <v>2483827.2615999999</v>
          </cell>
          <cell r="L25">
            <v>970586</v>
          </cell>
        </row>
        <row r="26">
          <cell r="C26">
            <v>7511</v>
          </cell>
          <cell r="D26">
            <v>4933</v>
          </cell>
          <cell r="E26">
            <v>127262856.70479999</v>
          </cell>
          <cell r="F26">
            <v>83155803.486200005</v>
          </cell>
          <cell r="I26">
            <v>56</v>
          </cell>
          <cell r="J26">
            <v>17</v>
          </cell>
          <cell r="K26">
            <v>948877.88320000004</v>
          </cell>
          <cell r="L26">
            <v>296172.75540000002</v>
          </cell>
        </row>
        <row r="27">
          <cell r="C27">
            <v>5250</v>
          </cell>
          <cell r="D27">
            <v>3312</v>
          </cell>
          <cell r="E27">
            <v>88772316.530399993</v>
          </cell>
          <cell r="F27">
            <v>55662224.411200002</v>
          </cell>
          <cell r="I27">
            <v>44</v>
          </cell>
          <cell r="J27">
            <v>12</v>
          </cell>
          <cell r="K27">
            <v>749029.12780000002</v>
          </cell>
          <cell r="L27">
            <v>208969</v>
          </cell>
        </row>
        <row r="28">
          <cell r="C28">
            <v>2345</v>
          </cell>
          <cell r="D28">
            <v>1226</v>
          </cell>
          <cell r="E28">
            <v>54308481.685600005</v>
          </cell>
          <cell r="F28">
            <v>28151085.227600001</v>
          </cell>
          <cell r="I28">
            <v>26</v>
          </cell>
          <cell r="J28">
            <v>8</v>
          </cell>
          <cell r="K28">
            <v>618194.5246</v>
          </cell>
          <cell r="L28">
            <v>189820</v>
          </cell>
        </row>
        <row r="29">
          <cell r="C29">
            <v>1576</v>
          </cell>
          <cell r="D29">
            <v>802</v>
          </cell>
          <cell r="E29">
            <v>36382780.292199999</v>
          </cell>
          <cell r="F29">
            <v>18353882.991799999</v>
          </cell>
          <cell r="I29">
            <v>16</v>
          </cell>
          <cell r="J29">
            <v>4</v>
          </cell>
          <cell r="K29">
            <v>392340.5246</v>
          </cell>
          <cell r="L29">
            <v>100079</v>
          </cell>
        </row>
        <row r="30">
          <cell r="C30">
            <v>385</v>
          </cell>
          <cell r="D30">
            <v>132</v>
          </cell>
          <cell r="E30">
            <v>13417894.5756</v>
          </cell>
          <cell r="F30">
            <v>4484410.3030000003</v>
          </cell>
          <cell r="I30">
            <v>7</v>
          </cell>
          <cell r="J30">
            <v>2</v>
          </cell>
          <cell r="K30">
            <v>258674</v>
          </cell>
          <cell r="L30">
            <v>79006</v>
          </cell>
        </row>
        <row r="31">
          <cell r="C31">
            <v>250</v>
          </cell>
          <cell r="D31">
            <v>80</v>
          </cell>
          <cell r="E31">
            <v>8787846.5850000009</v>
          </cell>
          <cell r="F31">
            <v>2710394.5449999999</v>
          </cell>
          <cell r="I31">
            <v>5</v>
          </cell>
          <cell r="J31">
            <v>2</v>
          </cell>
          <cell r="K31">
            <v>190140</v>
          </cell>
          <cell r="L31">
            <v>79006</v>
          </cell>
        </row>
        <row r="32">
          <cell r="C32">
            <v>27</v>
          </cell>
          <cell r="D32">
            <v>8</v>
          </cell>
          <cell r="E32">
            <v>1984472</v>
          </cell>
          <cell r="F32">
            <v>580481</v>
          </cell>
          <cell r="I32">
            <v>3</v>
          </cell>
          <cell r="J32">
            <v>1</v>
          </cell>
          <cell r="K32">
            <v>347513</v>
          </cell>
          <cell r="L32">
            <v>78968</v>
          </cell>
        </row>
        <row r="33">
          <cell r="C33">
            <v>19</v>
          </cell>
          <cell r="D33">
            <v>6</v>
          </cell>
          <cell r="E33">
            <v>1476867</v>
          </cell>
          <cell r="F33">
            <v>466989</v>
          </cell>
          <cell r="I33">
            <v>3</v>
          </cell>
          <cell r="J33">
            <v>1</v>
          </cell>
          <cell r="K33">
            <v>347513</v>
          </cell>
          <cell r="L33">
            <v>78968</v>
          </cell>
        </row>
        <row r="36">
          <cell r="C36">
            <v>3111</v>
          </cell>
          <cell r="D36">
            <v>1956</v>
          </cell>
          <cell r="E36">
            <v>26247036.629000001</v>
          </cell>
          <cell r="F36">
            <v>14812222.9552</v>
          </cell>
          <cell r="I36">
            <v>1234</v>
          </cell>
          <cell r="J36">
            <v>805</v>
          </cell>
          <cell r="K36">
            <v>9676360.0803999994</v>
          </cell>
          <cell r="L36">
            <v>5722818.7708000001</v>
          </cell>
        </row>
        <row r="37">
          <cell r="C37">
            <v>685</v>
          </cell>
          <cell r="D37">
            <v>298</v>
          </cell>
          <cell r="E37">
            <v>2369556.7400000002</v>
          </cell>
          <cell r="F37">
            <v>1049282.8400000001</v>
          </cell>
          <cell r="I37">
            <v>355</v>
          </cell>
          <cell r="J37">
            <v>158</v>
          </cell>
          <cell r="K37">
            <v>1256850.8999999999</v>
          </cell>
          <cell r="L37">
            <v>561396</v>
          </cell>
        </row>
        <row r="38">
          <cell r="C38">
            <v>121</v>
          </cell>
          <cell r="D38">
            <v>57</v>
          </cell>
          <cell r="E38">
            <v>693349</v>
          </cell>
          <cell r="F38">
            <v>435645</v>
          </cell>
          <cell r="I38">
            <v>11</v>
          </cell>
          <cell r="J38">
            <v>4</v>
          </cell>
          <cell r="K38">
            <v>12244</v>
          </cell>
          <cell r="L38">
            <v>1855</v>
          </cell>
        </row>
        <row r="39">
          <cell r="C39">
            <v>25</v>
          </cell>
          <cell r="D39">
            <v>8</v>
          </cell>
          <cell r="E39">
            <v>34485</v>
          </cell>
          <cell r="F39">
            <v>7796</v>
          </cell>
          <cell r="I39">
            <v>10</v>
          </cell>
          <cell r="J39">
            <v>4</v>
          </cell>
          <cell r="K39">
            <v>7794</v>
          </cell>
          <cell r="L39">
            <v>1855</v>
          </cell>
        </row>
        <row r="40">
          <cell r="C40">
            <v>24668</v>
          </cell>
          <cell r="D40">
            <v>15309</v>
          </cell>
          <cell r="E40">
            <v>105007251</v>
          </cell>
          <cell r="F40">
            <v>64775944.719400026</v>
          </cell>
          <cell r="I40">
            <v>3690</v>
          </cell>
          <cell r="J40">
            <v>2072</v>
          </cell>
          <cell r="K40">
            <v>11292791.239399999</v>
          </cell>
          <cell r="L40">
            <v>6159311.9748</v>
          </cell>
        </row>
        <row r="44">
          <cell r="C44">
            <v>279</v>
          </cell>
          <cell r="D44">
            <v>92</v>
          </cell>
          <cell r="E44">
            <v>2786582.105</v>
          </cell>
          <cell r="F44">
            <v>786013.33059999999</v>
          </cell>
          <cell r="I44">
            <v>42</v>
          </cell>
          <cell r="J44">
            <v>15</v>
          </cell>
          <cell r="K44">
            <v>365896.66</v>
          </cell>
          <cell r="L44">
            <v>115296.66</v>
          </cell>
        </row>
        <row r="45">
          <cell r="C45">
            <v>44</v>
          </cell>
          <cell r="D45">
            <v>18</v>
          </cell>
          <cell r="E45">
            <v>431245</v>
          </cell>
          <cell r="F45">
            <v>138103</v>
          </cell>
          <cell r="I45">
            <v>8</v>
          </cell>
          <cell r="J45">
            <v>5</v>
          </cell>
          <cell r="K45">
            <v>59463</v>
          </cell>
          <cell r="L45">
            <v>32641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24</v>
          </cell>
          <cell r="D47">
            <v>2</v>
          </cell>
          <cell r="E47">
            <v>405568</v>
          </cell>
          <cell r="F47">
            <v>30736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7</v>
          </cell>
          <cell r="D48">
            <v>0</v>
          </cell>
          <cell r="E48">
            <v>102918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473</v>
          </cell>
          <cell r="D51">
            <v>290</v>
          </cell>
          <cell r="E51">
            <v>3079824.1934000002</v>
          </cell>
          <cell r="F51">
            <v>1890240.3636</v>
          </cell>
          <cell r="I51">
            <v>48</v>
          </cell>
          <cell r="J51">
            <v>30</v>
          </cell>
          <cell r="K51">
            <v>275308.83319999999</v>
          </cell>
          <cell r="L51">
            <v>159186.83319999999</v>
          </cell>
        </row>
        <row r="52">
          <cell r="C52">
            <v>256</v>
          </cell>
          <cell r="D52">
            <v>256</v>
          </cell>
          <cell r="E52">
            <v>1687719.3636</v>
          </cell>
          <cell r="F52">
            <v>1687719.3636</v>
          </cell>
          <cell r="I52">
            <v>24</v>
          </cell>
          <cell r="J52">
            <v>24</v>
          </cell>
          <cell r="K52">
            <v>124724.83319999999</v>
          </cell>
          <cell r="L52">
            <v>124724.83319999999</v>
          </cell>
        </row>
        <row r="53">
          <cell r="C53">
            <v>5</v>
          </cell>
          <cell r="D53">
            <v>1</v>
          </cell>
          <cell r="E53">
            <v>27690</v>
          </cell>
          <cell r="F53">
            <v>4463</v>
          </cell>
          <cell r="I53">
            <v>1</v>
          </cell>
          <cell r="J53">
            <v>0</v>
          </cell>
          <cell r="K53">
            <v>4862</v>
          </cell>
          <cell r="L53">
            <v>0</v>
          </cell>
        </row>
        <row r="54">
          <cell r="C54">
            <v>1614</v>
          </cell>
          <cell r="D54">
            <v>1614</v>
          </cell>
          <cell r="E54">
            <v>8274980.7597999992</v>
          </cell>
          <cell r="F54">
            <v>8274980.7597999992</v>
          </cell>
          <cell r="I54">
            <v>300</v>
          </cell>
          <cell r="J54">
            <v>300</v>
          </cell>
          <cell r="K54">
            <v>1342179.3444000001</v>
          </cell>
          <cell r="L54">
            <v>1342179.3444000001</v>
          </cell>
        </row>
        <row r="55">
          <cell r="C55">
            <v>286</v>
          </cell>
          <cell r="D55">
            <v>286</v>
          </cell>
          <cell r="E55">
            <v>1385607.2993999999</v>
          </cell>
          <cell r="F55">
            <v>1385607.2993999999</v>
          </cell>
          <cell r="I55">
            <v>127</v>
          </cell>
          <cell r="J55">
            <v>127</v>
          </cell>
          <cell r="K55">
            <v>607310.5344</v>
          </cell>
          <cell r="L55">
            <v>607310.5344</v>
          </cell>
        </row>
        <row r="56">
          <cell r="C56">
            <v>23</v>
          </cell>
          <cell r="D56">
            <v>23</v>
          </cell>
          <cell r="E56">
            <v>59439.839999999997</v>
          </cell>
          <cell r="F56">
            <v>59439.839999999997</v>
          </cell>
          <cell r="I56">
            <v>8</v>
          </cell>
          <cell r="J56">
            <v>8</v>
          </cell>
          <cell r="K56">
            <v>20817</v>
          </cell>
          <cell r="L56">
            <v>20817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2</v>
          </cell>
          <cell r="D59">
            <v>0</v>
          </cell>
          <cell r="E59">
            <v>29059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1</v>
          </cell>
          <cell r="D62">
            <v>1</v>
          </cell>
          <cell r="E62">
            <v>432</v>
          </cell>
          <cell r="F62">
            <v>432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208</v>
          </cell>
          <cell r="D63">
            <v>100</v>
          </cell>
          <cell r="E63">
            <v>1643519.8</v>
          </cell>
          <cell r="F63">
            <v>326807.3</v>
          </cell>
          <cell r="I63">
            <v>38</v>
          </cell>
          <cell r="J63">
            <v>16</v>
          </cell>
          <cell r="K63">
            <v>454061.65</v>
          </cell>
          <cell r="L63">
            <v>50166</v>
          </cell>
        </row>
        <row r="64">
          <cell r="C64">
            <v>13</v>
          </cell>
          <cell r="D64">
            <v>6</v>
          </cell>
          <cell r="E64">
            <v>144412</v>
          </cell>
          <cell r="F64">
            <v>28432</v>
          </cell>
          <cell r="I64">
            <v>1</v>
          </cell>
          <cell r="J64">
            <v>0</v>
          </cell>
          <cell r="K64">
            <v>4618</v>
          </cell>
          <cell r="L64">
            <v>0</v>
          </cell>
        </row>
        <row r="65">
          <cell r="C65">
            <v>8</v>
          </cell>
          <cell r="D65">
            <v>6</v>
          </cell>
          <cell r="E65">
            <v>35463</v>
          </cell>
          <cell r="F65">
            <v>28432</v>
          </cell>
          <cell r="I65">
            <v>1</v>
          </cell>
          <cell r="J65">
            <v>0</v>
          </cell>
          <cell r="K65">
            <v>4618</v>
          </cell>
          <cell r="L65">
            <v>0</v>
          </cell>
        </row>
        <row r="66">
          <cell r="C66">
            <v>1</v>
          </cell>
          <cell r="D66">
            <v>0</v>
          </cell>
          <cell r="E66">
            <v>38747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4</v>
          </cell>
          <cell r="D67">
            <v>0</v>
          </cell>
          <cell r="E67">
            <v>70202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116</v>
          </cell>
          <cell r="D68">
            <v>39</v>
          </cell>
          <cell r="E68">
            <v>3349655.23</v>
          </cell>
          <cell r="F68">
            <v>928967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1">
          <cell r="C71">
            <v>175</v>
          </cell>
          <cell r="D71">
            <v>28</v>
          </cell>
          <cell r="E71">
            <v>179149.95</v>
          </cell>
          <cell r="F71">
            <v>30529.03</v>
          </cell>
          <cell r="I71">
            <v>61</v>
          </cell>
          <cell r="J71">
            <v>11</v>
          </cell>
          <cell r="K71">
            <v>58371.67</v>
          </cell>
          <cell r="L71">
            <v>11815.36</v>
          </cell>
        </row>
        <row r="72">
          <cell r="C72">
            <v>154</v>
          </cell>
          <cell r="D72">
            <v>19</v>
          </cell>
          <cell r="E72">
            <v>155687.96</v>
          </cell>
          <cell r="F72">
            <v>19167</v>
          </cell>
          <cell r="I72">
            <v>55</v>
          </cell>
          <cell r="J72">
            <v>9</v>
          </cell>
          <cell r="K72">
            <v>52564.31</v>
          </cell>
          <cell r="L72">
            <v>9154</v>
          </cell>
        </row>
        <row r="73">
          <cell r="C73">
            <v>367</v>
          </cell>
          <cell r="D73">
            <v>166</v>
          </cell>
          <cell r="E73">
            <v>675312.87</v>
          </cell>
          <cell r="F73">
            <v>307195.95</v>
          </cell>
          <cell r="I73">
            <v>128</v>
          </cell>
          <cell r="J73">
            <v>64</v>
          </cell>
          <cell r="K73">
            <v>234789.31</v>
          </cell>
          <cell r="L73">
            <v>118065.91</v>
          </cell>
        </row>
        <row r="74">
          <cell r="C74">
            <v>321</v>
          </cell>
          <cell r="D74">
            <v>139</v>
          </cell>
          <cell r="E74">
            <v>590752.9</v>
          </cell>
          <cell r="F74">
            <v>257296.81</v>
          </cell>
          <cell r="I74">
            <v>112</v>
          </cell>
          <cell r="J74">
            <v>55</v>
          </cell>
          <cell r="K74">
            <v>205617.69</v>
          </cell>
          <cell r="L74">
            <v>101586.32</v>
          </cell>
        </row>
        <row r="75">
          <cell r="C75">
            <v>986</v>
          </cell>
          <cell r="D75">
            <v>424</v>
          </cell>
          <cell r="E75">
            <v>2393549.4500000002</v>
          </cell>
          <cell r="F75">
            <v>1020887.13</v>
          </cell>
          <cell r="I75">
            <v>133</v>
          </cell>
          <cell r="J75">
            <v>43</v>
          </cell>
          <cell r="K75">
            <v>310607.81</v>
          </cell>
          <cell r="L75">
            <v>99780.24</v>
          </cell>
        </row>
        <row r="76">
          <cell r="C76">
            <v>828</v>
          </cell>
          <cell r="D76">
            <v>332</v>
          </cell>
          <cell r="E76">
            <v>2011175.4</v>
          </cell>
          <cell r="F76">
            <v>799243.1</v>
          </cell>
          <cell r="I76">
            <v>107</v>
          </cell>
          <cell r="J76">
            <v>33</v>
          </cell>
          <cell r="K76">
            <v>250527.27</v>
          </cell>
          <cell r="L76">
            <v>76759.77</v>
          </cell>
        </row>
        <row r="77">
          <cell r="C77">
            <v>1509</v>
          </cell>
          <cell r="D77">
            <v>748</v>
          </cell>
          <cell r="E77">
            <v>5533426.0599999996</v>
          </cell>
          <cell r="F77">
            <v>2771553.97</v>
          </cell>
          <cell r="I77">
            <v>427</v>
          </cell>
          <cell r="J77">
            <v>235</v>
          </cell>
          <cell r="K77">
            <v>1581238.95</v>
          </cell>
          <cell r="L77">
            <v>870273.16</v>
          </cell>
        </row>
        <row r="78">
          <cell r="C78">
            <v>1292</v>
          </cell>
          <cell r="D78">
            <v>642</v>
          </cell>
          <cell r="E78">
            <v>4744183.83</v>
          </cell>
          <cell r="F78">
            <v>2379245.7400000002</v>
          </cell>
          <cell r="I78">
            <v>364</v>
          </cell>
          <cell r="J78">
            <v>201</v>
          </cell>
          <cell r="K78">
            <v>1346952.81</v>
          </cell>
          <cell r="L78">
            <v>742959.82</v>
          </cell>
        </row>
        <row r="79">
          <cell r="C79">
            <v>2830</v>
          </cell>
          <cell r="D79">
            <v>1375</v>
          </cell>
          <cell r="E79">
            <v>12662777.380000001</v>
          </cell>
          <cell r="F79">
            <v>6150707.1299999999</v>
          </cell>
          <cell r="I79">
            <v>290</v>
          </cell>
          <cell r="J79">
            <v>103</v>
          </cell>
          <cell r="K79">
            <v>1245604.92</v>
          </cell>
          <cell r="L79">
            <v>440591.93</v>
          </cell>
        </row>
        <row r="80">
          <cell r="C80">
            <v>2354</v>
          </cell>
          <cell r="D80">
            <v>1112</v>
          </cell>
          <cell r="E80">
            <v>10515760.32</v>
          </cell>
          <cell r="F80">
            <v>4960180.0999999996</v>
          </cell>
          <cell r="I80">
            <v>249</v>
          </cell>
          <cell r="J80">
            <v>85</v>
          </cell>
          <cell r="K80">
            <v>1066387.1499999999</v>
          </cell>
          <cell r="L80">
            <v>363455.94</v>
          </cell>
        </row>
        <row r="81">
          <cell r="C81">
            <v>6845</v>
          </cell>
          <cell r="D81">
            <v>3017</v>
          </cell>
          <cell r="E81">
            <v>49491933.529999994</v>
          </cell>
          <cell r="F81">
            <v>21748831.239999998</v>
          </cell>
          <cell r="I81">
            <v>201</v>
          </cell>
          <cell r="J81">
            <v>60</v>
          </cell>
          <cell r="K81">
            <v>1415626.24</v>
          </cell>
          <cell r="L81">
            <v>404952.75</v>
          </cell>
        </row>
        <row r="82">
          <cell r="C82">
            <v>5596</v>
          </cell>
          <cell r="D82">
            <v>2373</v>
          </cell>
          <cell r="E82">
            <v>40429737.789999999</v>
          </cell>
          <cell r="F82">
            <v>17072224.330000002</v>
          </cell>
          <cell r="I82">
            <v>175</v>
          </cell>
          <cell r="J82">
            <v>50</v>
          </cell>
          <cell r="K82">
            <v>1237680</v>
          </cell>
          <cell r="L82">
            <v>335253.8</v>
          </cell>
        </row>
        <row r="83">
          <cell r="C83">
            <v>6140</v>
          </cell>
          <cell r="D83">
            <v>3357</v>
          </cell>
          <cell r="E83">
            <v>70378640.640000015</v>
          </cell>
          <cell r="F83">
            <v>38271280.079999998</v>
          </cell>
          <cell r="I83">
            <v>13</v>
          </cell>
          <cell r="J83">
            <v>5</v>
          </cell>
          <cell r="K83">
            <v>151219.79999999999</v>
          </cell>
          <cell r="L83">
            <v>57067</v>
          </cell>
        </row>
        <row r="84">
          <cell r="C84">
            <v>4656</v>
          </cell>
          <cell r="D84">
            <v>2435</v>
          </cell>
          <cell r="E84">
            <v>53221704.550000004</v>
          </cell>
          <cell r="F84">
            <v>27695069.399999999</v>
          </cell>
          <cell r="I84">
            <v>11</v>
          </cell>
          <cell r="J84">
            <v>5</v>
          </cell>
          <cell r="K84">
            <v>125475</v>
          </cell>
          <cell r="L84">
            <v>57067</v>
          </cell>
        </row>
        <row r="85">
          <cell r="C85">
            <v>423</v>
          </cell>
          <cell r="D85">
            <v>174</v>
          </cell>
          <cell r="E85">
            <v>7065917.4199999999</v>
          </cell>
          <cell r="F85">
            <v>2900706.52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>
            <v>288</v>
          </cell>
          <cell r="D86">
            <v>105</v>
          </cell>
          <cell r="E86">
            <v>4799824.97</v>
          </cell>
          <cell r="F86">
            <v>1747784.15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>
            <v>66</v>
          </cell>
          <cell r="D87">
            <v>24</v>
          </cell>
          <cell r="E87">
            <v>1513098.9</v>
          </cell>
          <cell r="F87">
            <v>541192.69999999995</v>
          </cell>
          <cell r="I87">
            <v>1</v>
          </cell>
          <cell r="J87">
            <v>1</v>
          </cell>
          <cell r="K87">
            <v>27633</v>
          </cell>
          <cell r="L87">
            <v>27633</v>
          </cell>
        </row>
        <row r="88">
          <cell r="C88">
            <v>37</v>
          </cell>
          <cell r="D88">
            <v>15</v>
          </cell>
          <cell r="E88">
            <v>832065.69</v>
          </cell>
          <cell r="F88">
            <v>336028</v>
          </cell>
          <cell r="I88">
            <v>1</v>
          </cell>
          <cell r="J88">
            <v>1</v>
          </cell>
          <cell r="K88">
            <v>27633</v>
          </cell>
          <cell r="L88">
            <v>27633</v>
          </cell>
        </row>
        <row r="89">
          <cell r="C89">
            <v>10</v>
          </cell>
          <cell r="D89">
            <v>4</v>
          </cell>
          <cell r="E89">
            <v>331169.21000000002</v>
          </cell>
          <cell r="F89">
            <v>127988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>
            <v>6</v>
          </cell>
          <cell r="D90">
            <v>2</v>
          </cell>
          <cell r="E90">
            <v>204573</v>
          </cell>
          <cell r="F90">
            <v>67114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9">
          <cell r="C99">
            <v>6</v>
          </cell>
          <cell r="D99">
            <v>1</v>
          </cell>
          <cell r="E99">
            <v>80299.13</v>
          </cell>
          <cell r="F99">
            <v>11646.13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40</v>
          </cell>
          <cell r="D100">
            <v>7</v>
          </cell>
          <cell r="E100">
            <v>470496.2</v>
          </cell>
          <cell r="F100">
            <v>81952.34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45</v>
          </cell>
          <cell r="D101">
            <v>10</v>
          </cell>
          <cell r="E101">
            <v>306274.2</v>
          </cell>
          <cell r="F101">
            <v>61860.020000000004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3">
          <cell r="C103">
            <v>28</v>
          </cell>
          <cell r="D103">
            <v>2</v>
          </cell>
          <cell r="E103">
            <v>278503</v>
          </cell>
          <cell r="F103">
            <v>15278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5">
          <cell r="C105">
            <v>1978</v>
          </cell>
          <cell r="D105">
            <v>794</v>
          </cell>
          <cell r="E105">
            <v>20722946.010000002</v>
          </cell>
          <cell r="F105">
            <v>8556335.0800000001</v>
          </cell>
          <cell r="I105">
            <v>109</v>
          </cell>
          <cell r="J105">
            <v>30</v>
          </cell>
          <cell r="K105">
            <v>842675.72</v>
          </cell>
          <cell r="L105">
            <v>235941.68</v>
          </cell>
        </row>
        <row r="106">
          <cell r="C106">
            <v>14654</v>
          </cell>
          <cell r="D106">
            <v>7436</v>
          </cell>
          <cell r="E106">
            <v>117863347.93999998</v>
          </cell>
          <cell r="F106">
            <v>61034193.670000002</v>
          </cell>
          <cell r="I106">
            <v>920</v>
          </cell>
          <cell r="J106">
            <v>392</v>
          </cell>
          <cell r="K106">
            <v>3741067.96</v>
          </cell>
          <cell r="L106">
            <v>1592260.37</v>
          </cell>
        </row>
        <row r="107">
          <cell r="C107">
            <v>2628</v>
          </cell>
          <cell r="D107">
            <v>1069</v>
          </cell>
          <cell r="E107">
            <v>10781611.850000001</v>
          </cell>
          <cell r="F107">
            <v>4124884.5100000002</v>
          </cell>
          <cell r="I107">
            <v>225</v>
          </cell>
          <cell r="J107">
            <v>100</v>
          </cell>
          <cell r="K107">
            <v>441348.02</v>
          </cell>
          <cell r="L107">
            <v>201977.3</v>
          </cell>
        </row>
        <row r="108">
          <cell r="C108">
            <v>151</v>
          </cell>
          <cell r="D108">
            <v>32</v>
          </cell>
          <cell r="E108">
            <v>932224.2</v>
          </cell>
          <cell r="F108">
            <v>185832.07</v>
          </cell>
          <cell r="I108">
            <v>5</v>
          </cell>
          <cell r="J108">
            <v>0</v>
          </cell>
          <cell r="K108">
            <v>7407</v>
          </cell>
          <cell r="L108">
            <v>0</v>
          </cell>
        </row>
        <row r="109">
          <cell r="C109">
            <v>20</v>
          </cell>
          <cell r="D109">
            <v>5</v>
          </cell>
          <cell r="E109">
            <v>21259.14</v>
          </cell>
          <cell r="F109">
            <v>6534.77</v>
          </cell>
          <cell r="I109">
            <v>4</v>
          </cell>
          <cell r="J109">
            <v>0</v>
          </cell>
          <cell r="K109">
            <v>2957</v>
          </cell>
          <cell r="L109">
            <v>0</v>
          </cell>
        </row>
        <row r="110">
          <cell r="C110">
            <v>1563</v>
          </cell>
          <cell r="D110">
            <v>416</v>
          </cell>
          <cell r="E110">
            <v>6788266.7199999997</v>
          </cell>
          <cell r="F110">
            <v>1869812.54</v>
          </cell>
          <cell r="I110">
            <v>197</v>
          </cell>
          <cell r="J110">
            <v>53</v>
          </cell>
          <cell r="K110">
            <v>533276.11</v>
          </cell>
          <cell r="L110">
            <v>144951.89000000001</v>
          </cell>
        </row>
        <row r="113">
          <cell r="C113">
            <v>3</v>
          </cell>
          <cell r="D113">
            <v>2</v>
          </cell>
          <cell r="E113">
            <v>2721</v>
          </cell>
          <cell r="F113">
            <v>1524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C114">
            <v>3</v>
          </cell>
          <cell r="D114">
            <v>2</v>
          </cell>
          <cell r="E114">
            <v>2721</v>
          </cell>
          <cell r="F114">
            <v>1524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>
            <v>10</v>
          </cell>
          <cell r="D117">
            <v>8</v>
          </cell>
          <cell r="E117">
            <v>27334</v>
          </cell>
          <cell r="F117">
            <v>21674</v>
          </cell>
          <cell r="I117">
            <v>2</v>
          </cell>
          <cell r="J117">
            <v>2</v>
          </cell>
          <cell r="K117">
            <v>5928</v>
          </cell>
          <cell r="L117">
            <v>5928</v>
          </cell>
        </row>
        <row r="118">
          <cell r="C118">
            <v>9</v>
          </cell>
          <cell r="D118">
            <v>7</v>
          </cell>
          <cell r="E118">
            <v>24334</v>
          </cell>
          <cell r="F118">
            <v>18674</v>
          </cell>
          <cell r="I118">
            <v>2</v>
          </cell>
          <cell r="J118">
            <v>2</v>
          </cell>
          <cell r="K118">
            <v>5928</v>
          </cell>
          <cell r="L118">
            <v>5928</v>
          </cell>
        </row>
        <row r="119">
          <cell r="C119">
            <v>1007</v>
          </cell>
          <cell r="D119">
            <v>819</v>
          </cell>
          <cell r="E119">
            <v>3606050</v>
          </cell>
          <cell r="F119">
            <v>2937846</v>
          </cell>
          <cell r="I119">
            <v>152</v>
          </cell>
          <cell r="J119">
            <v>119</v>
          </cell>
          <cell r="K119">
            <v>519413</v>
          </cell>
          <cell r="L119">
            <v>407807</v>
          </cell>
        </row>
        <row r="120">
          <cell r="C120">
            <v>795</v>
          </cell>
          <cell r="D120">
            <v>647</v>
          </cell>
          <cell r="E120">
            <v>2846336</v>
          </cell>
          <cell r="F120">
            <v>2321337</v>
          </cell>
          <cell r="I120">
            <v>115</v>
          </cell>
          <cell r="J120">
            <v>95</v>
          </cell>
          <cell r="K120">
            <v>392343</v>
          </cell>
          <cell r="L120">
            <v>326538</v>
          </cell>
        </row>
        <row r="121">
          <cell r="C121">
            <v>697</v>
          </cell>
          <cell r="D121">
            <v>573</v>
          </cell>
          <cell r="E121">
            <v>3101252</v>
          </cell>
          <cell r="F121">
            <v>2546409</v>
          </cell>
          <cell r="I121">
            <v>30</v>
          </cell>
          <cell r="J121">
            <v>22</v>
          </cell>
          <cell r="K121">
            <v>132035</v>
          </cell>
          <cell r="L121">
            <v>97144</v>
          </cell>
        </row>
        <row r="122">
          <cell r="C122">
            <v>555</v>
          </cell>
          <cell r="D122">
            <v>452</v>
          </cell>
          <cell r="E122">
            <v>2462593</v>
          </cell>
          <cell r="F122">
            <v>2003849</v>
          </cell>
          <cell r="I122">
            <v>25</v>
          </cell>
          <cell r="J122">
            <v>19</v>
          </cell>
          <cell r="K122">
            <v>108777</v>
          </cell>
          <cell r="L122">
            <v>83114</v>
          </cell>
        </row>
        <row r="123">
          <cell r="C123">
            <v>2379</v>
          </cell>
          <cell r="D123">
            <v>1991</v>
          </cell>
          <cell r="E123">
            <v>17484178</v>
          </cell>
          <cell r="F123">
            <v>14645622</v>
          </cell>
          <cell r="I123">
            <v>165</v>
          </cell>
          <cell r="J123">
            <v>133</v>
          </cell>
          <cell r="K123">
            <v>1225939</v>
          </cell>
          <cell r="L123">
            <v>997217</v>
          </cell>
        </row>
        <row r="124">
          <cell r="C124">
            <v>1959</v>
          </cell>
          <cell r="D124">
            <v>1634</v>
          </cell>
          <cell r="E124">
            <v>14416878</v>
          </cell>
          <cell r="F124">
            <v>12026928</v>
          </cell>
          <cell r="I124">
            <v>139</v>
          </cell>
          <cell r="J124">
            <v>110</v>
          </cell>
          <cell r="K124">
            <v>1030541</v>
          </cell>
          <cell r="L124">
            <v>821833</v>
          </cell>
        </row>
        <row r="125">
          <cell r="C125">
            <v>788</v>
          </cell>
          <cell r="D125">
            <v>688</v>
          </cell>
          <cell r="E125">
            <v>9313509</v>
          </cell>
          <cell r="F125">
            <v>8107575</v>
          </cell>
          <cell r="I125">
            <v>58</v>
          </cell>
          <cell r="J125">
            <v>48</v>
          </cell>
          <cell r="K125">
            <v>717838</v>
          </cell>
          <cell r="L125">
            <v>595366</v>
          </cell>
        </row>
        <row r="126">
          <cell r="C126">
            <v>654</v>
          </cell>
          <cell r="D126">
            <v>567</v>
          </cell>
          <cell r="E126">
            <v>7721261</v>
          </cell>
          <cell r="F126">
            <v>6678508</v>
          </cell>
          <cell r="I126">
            <v>48</v>
          </cell>
          <cell r="J126">
            <v>38</v>
          </cell>
          <cell r="K126">
            <v>595228</v>
          </cell>
          <cell r="L126">
            <v>472756</v>
          </cell>
        </row>
        <row r="127">
          <cell r="C127">
            <v>196</v>
          </cell>
          <cell r="D127">
            <v>160</v>
          </cell>
          <cell r="E127">
            <v>3286291</v>
          </cell>
          <cell r="F127">
            <v>2681757</v>
          </cell>
          <cell r="I127">
            <v>17</v>
          </cell>
          <cell r="J127">
            <v>17</v>
          </cell>
          <cell r="K127">
            <v>281595</v>
          </cell>
          <cell r="L127">
            <v>281595</v>
          </cell>
        </row>
        <row r="128">
          <cell r="C128">
            <v>168</v>
          </cell>
          <cell r="D128">
            <v>135</v>
          </cell>
          <cell r="E128">
            <v>2818777</v>
          </cell>
          <cell r="F128">
            <v>2266890</v>
          </cell>
          <cell r="I128">
            <v>16</v>
          </cell>
          <cell r="J128">
            <v>16</v>
          </cell>
          <cell r="K128">
            <v>265004</v>
          </cell>
          <cell r="L128">
            <v>265004</v>
          </cell>
        </row>
        <row r="129">
          <cell r="C129">
            <v>56</v>
          </cell>
          <cell r="D129">
            <v>44</v>
          </cell>
          <cell r="E129">
            <v>1250600</v>
          </cell>
          <cell r="F129">
            <v>987300</v>
          </cell>
          <cell r="I129">
            <v>4</v>
          </cell>
          <cell r="J129">
            <v>4</v>
          </cell>
          <cell r="K129">
            <v>91458</v>
          </cell>
          <cell r="L129">
            <v>91458</v>
          </cell>
        </row>
        <row r="130">
          <cell r="C130">
            <v>44</v>
          </cell>
          <cell r="D130">
            <v>33</v>
          </cell>
          <cell r="E130">
            <v>986673</v>
          </cell>
          <cell r="F130">
            <v>745424</v>
          </cell>
          <cell r="I130">
            <v>3</v>
          </cell>
          <cell r="J130">
            <v>3</v>
          </cell>
          <cell r="K130">
            <v>71114</v>
          </cell>
          <cell r="L130">
            <v>71114</v>
          </cell>
        </row>
        <row r="131">
          <cell r="C131">
            <v>5</v>
          </cell>
          <cell r="D131">
            <v>5</v>
          </cell>
          <cell r="E131">
            <v>203133</v>
          </cell>
          <cell r="F131">
            <v>203133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>
            <v>4</v>
          </cell>
          <cell r="D132">
            <v>4</v>
          </cell>
          <cell r="E132">
            <v>159653</v>
          </cell>
          <cell r="F132">
            <v>159653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6">
          <cell r="C136">
            <v>3291</v>
          </cell>
          <cell r="E136">
            <v>19154446</v>
          </cell>
          <cell r="I136">
            <v>238</v>
          </cell>
          <cell r="K136">
            <v>1015473</v>
          </cell>
        </row>
        <row r="137">
          <cell r="C137">
            <v>2374</v>
          </cell>
          <cell r="E137">
            <v>10416127</v>
          </cell>
          <cell r="I137">
            <v>172</v>
          </cell>
          <cell r="K137">
            <v>679021</v>
          </cell>
        </row>
        <row r="138">
          <cell r="C138">
            <v>1347</v>
          </cell>
          <cell r="I138">
            <v>186</v>
          </cell>
          <cell r="K138">
            <v>680829</v>
          </cell>
        </row>
        <row r="139">
          <cell r="C139">
            <v>954</v>
          </cell>
          <cell r="E139">
            <v>3437180</v>
          </cell>
          <cell r="I139">
            <v>176</v>
          </cell>
          <cell r="K139">
            <v>598883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C146">
            <v>1</v>
          </cell>
          <cell r="D146">
            <v>0</v>
          </cell>
          <cell r="E146">
            <v>1575</v>
          </cell>
          <cell r="F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C147">
            <v>1</v>
          </cell>
          <cell r="D147">
            <v>0</v>
          </cell>
          <cell r="E147">
            <v>1575</v>
          </cell>
          <cell r="F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C152">
            <v>7</v>
          </cell>
          <cell r="D152">
            <v>1</v>
          </cell>
          <cell r="E152">
            <v>33498</v>
          </cell>
          <cell r="F152">
            <v>4802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C153">
            <v>4</v>
          </cell>
          <cell r="D153">
            <v>0</v>
          </cell>
          <cell r="E153">
            <v>19038</v>
          </cell>
          <cell r="F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C154">
            <v>164</v>
          </cell>
          <cell r="D154">
            <v>0</v>
          </cell>
          <cell r="E154">
            <v>1144745</v>
          </cell>
          <cell r="F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C155">
            <v>115</v>
          </cell>
          <cell r="D155">
            <v>0</v>
          </cell>
          <cell r="E155">
            <v>762508</v>
          </cell>
          <cell r="F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C156">
            <v>13</v>
          </cell>
          <cell r="D156">
            <v>0</v>
          </cell>
          <cell r="E156">
            <v>151798</v>
          </cell>
          <cell r="F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C157">
            <v>7</v>
          </cell>
          <cell r="D157">
            <v>0</v>
          </cell>
          <cell r="E157">
            <v>82411</v>
          </cell>
          <cell r="F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C158">
            <v>3</v>
          </cell>
          <cell r="D158">
            <v>0</v>
          </cell>
          <cell r="E158">
            <v>46882</v>
          </cell>
          <cell r="F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C159">
            <v>2</v>
          </cell>
          <cell r="D159">
            <v>0</v>
          </cell>
          <cell r="E159">
            <v>31682</v>
          </cell>
          <cell r="F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C160">
            <v>1</v>
          </cell>
          <cell r="D160">
            <v>0</v>
          </cell>
          <cell r="E160">
            <v>25058</v>
          </cell>
          <cell r="F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C161">
            <v>1</v>
          </cell>
          <cell r="D161">
            <v>0</v>
          </cell>
          <cell r="E161">
            <v>25058</v>
          </cell>
          <cell r="F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C162">
            <v>1</v>
          </cell>
          <cell r="D162">
            <v>0</v>
          </cell>
          <cell r="E162">
            <v>45292</v>
          </cell>
          <cell r="F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C163">
            <v>1</v>
          </cell>
          <cell r="D163">
            <v>0</v>
          </cell>
          <cell r="E163">
            <v>45292</v>
          </cell>
          <cell r="F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C164">
            <v>1</v>
          </cell>
          <cell r="D164">
            <v>0</v>
          </cell>
          <cell r="E164">
            <v>57751</v>
          </cell>
          <cell r="F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C165">
            <v>1</v>
          </cell>
          <cell r="D165">
            <v>0</v>
          </cell>
          <cell r="E165">
            <v>57751</v>
          </cell>
          <cell r="F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8">
          <cell r="C168">
            <v>8</v>
          </cell>
          <cell r="D168">
            <v>0</v>
          </cell>
          <cell r="E168">
            <v>56470</v>
          </cell>
          <cell r="F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C169">
            <v>64</v>
          </cell>
          <cell r="D169">
            <v>1</v>
          </cell>
          <cell r="E169">
            <v>492892</v>
          </cell>
          <cell r="F169">
            <v>4802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116</v>
          </cell>
          <cell r="D170">
            <v>0</v>
          </cell>
          <cell r="E170">
            <v>829136</v>
          </cell>
          <cell r="F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2"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D175">
            <v>0</v>
          </cell>
          <cell r="F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C176">
            <v>2</v>
          </cell>
          <cell r="D176">
            <v>0</v>
          </cell>
          <cell r="E176">
            <v>14043</v>
          </cell>
          <cell r="F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C177">
            <v>34</v>
          </cell>
          <cell r="D177">
            <v>0</v>
          </cell>
          <cell r="E177">
            <v>222738</v>
          </cell>
          <cell r="F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C178">
            <v>3</v>
          </cell>
          <cell r="D178">
            <v>0</v>
          </cell>
          <cell r="E178">
            <v>21000</v>
          </cell>
          <cell r="F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C179">
            <v>149</v>
          </cell>
          <cell r="D179">
            <v>1</v>
          </cell>
          <cell r="E179">
            <v>1120717</v>
          </cell>
          <cell r="F179">
            <v>4802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C180">
            <v>3</v>
          </cell>
          <cell r="D180">
            <v>0</v>
          </cell>
          <cell r="E180">
            <v>128101</v>
          </cell>
          <cell r="F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</sheetData>
      <sheetData sheetId="2">
        <row r="12">
          <cell r="C12">
            <v>38</v>
          </cell>
          <cell r="D12">
            <v>14</v>
          </cell>
          <cell r="E12">
            <v>45023</v>
          </cell>
          <cell r="F12">
            <v>16809</v>
          </cell>
          <cell r="I12">
            <v>13</v>
          </cell>
          <cell r="J12">
            <v>4</v>
          </cell>
          <cell r="K12">
            <v>15501</v>
          </cell>
          <cell r="L12">
            <v>5238</v>
          </cell>
        </row>
        <row r="13">
          <cell r="C13">
            <v>29</v>
          </cell>
          <cell r="D13">
            <v>8</v>
          </cell>
          <cell r="E13">
            <v>35410</v>
          </cell>
          <cell r="F13">
            <v>9766</v>
          </cell>
          <cell r="I13">
            <v>7</v>
          </cell>
          <cell r="J13">
            <v>2</v>
          </cell>
          <cell r="K13">
            <v>8987</v>
          </cell>
          <cell r="L13">
            <v>2794</v>
          </cell>
        </row>
        <row r="14">
          <cell r="C14">
            <v>115</v>
          </cell>
          <cell r="D14">
            <v>58</v>
          </cell>
          <cell r="E14">
            <v>211788</v>
          </cell>
          <cell r="F14">
            <v>107801</v>
          </cell>
          <cell r="I14">
            <v>60</v>
          </cell>
          <cell r="J14">
            <v>25</v>
          </cell>
          <cell r="K14">
            <v>108950</v>
          </cell>
          <cell r="L14">
            <v>46162</v>
          </cell>
        </row>
        <row r="15">
          <cell r="C15">
            <v>88</v>
          </cell>
          <cell r="D15">
            <v>46</v>
          </cell>
          <cell r="E15">
            <v>162888</v>
          </cell>
          <cell r="F15">
            <v>85332</v>
          </cell>
          <cell r="I15">
            <v>46</v>
          </cell>
          <cell r="J15">
            <v>21</v>
          </cell>
          <cell r="K15">
            <v>85680</v>
          </cell>
          <cell r="L15">
            <v>38772</v>
          </cell>
        </row>
        <row r="16">
          <cell r="C16">
            <v>523</v>
          </cell>
          <cell r="D16">
            <v>228</v>
          </cell>
          <cell r="E16">
            <v>1298864</v>
          </cell>
          <cell r="F16">
            <v>581321</v>
          </cell>
          <cell r="I16">
            <v>170</v>
          </cell>
          <cell r="J16">
            <v>71</v>
          </cell>
          <cell r="K16">
            <v>414428</v>
          </cell>
          <cell r="L16">
            <v>175477</v>
          </cell>
        </row>
        <row r="17">
          <cell r="C17">
            <v>403</v>
          </cell>
          <cell r="D17">
            <v>155</v>
          </cell>
          <cell r="E17">
            <v>1008403</v>
          </cell>
          <cell r="F17">
            <v>396326</v>
          </cell>
          <cell r="I17">
            <v>135</v>
          </cell>
          <cell r="J17">
            <v>51</v>
          </cell>
          <cell r="K17">
            <v>335398</v>
          </cell>
          <cell r="L17">
            <v>126363</v>
          </cell>
        </row>
        <row r="18">
          <cell r="C18">
            <v>1209</v>
          </cell>
          <cell r="D18">
            <v>847</v>
          </cell>
          <cell r="E18">
            <v>4399179</v>
          </cell>
          <cell r="F18">
            <v>3166621</v>
          </cell>
          <cell r="I18">
            <v>468</v>
          </cell>
          <cell r="J18">
            <v>325</v>
          </cell>
          <cell r="K18">
            <v>1711938</v>
          </cell>
          <cell r="L18">
            <v>1221990</v>
          </cell>
        </row>
        <row r="19">
          <cell r="C19">
            <v>983</v>
          </cell>
          <cell r="D19">
            <v>685</v>
          </cell>
          <cell r="E19">
            <v>3665816</v>
          </cell>
          <cell r="F19">
            <v>2581712</v>
          </cell>
          <cell r="I19">
            <v>393</v>
          </cell>
          <cell r="J19">
            <v>284</v>
          </cell>
          <cell r="K19">
            <v>1471667</v>
          </cell>
          <cell r="L19">
            <v>1072727</v>
          </cell>
        </row>
        <row r="20">
          <cell r="C20">
            <v>4202</v>
          </cell>
          <cell r="D20">
            <v>2714</v>
          </cell>
          <cell r="E20">
            <v>19056204</v>
          </cell>
          <cell r="F20">
            <v>12186348</v>
          </cell>
          <cell r="I20">
            <v>611</v>
          </cell>
          <cell r="J20">
            <v>343</v>
          </cell>
          <cell r="K20">
            <v>2621114</v>
          </cell>
          <cell r="L20">
            <v>1476283</v>
          </cell>
        </row>
        <row r="21">
          <cell r="C21">
            <v>3772</v>
          </cell>
          <cell r="D21">
            <v>2391</v>
          </cell>
          <cell r="E21">
            <v>16966459</v>
          </cell>
          <cell r="F21">
            <v>10734650</v>
          </cell>
          <cell r="I21">
            <v>525</v>
          </cell>
          <cell r="J21">
            <v>294</v>
          </cell>
          <cell r="K21">
            <v>2276505</v>
          </cell>
          <cell r="L21">
            <v>1267141</v>
          </cell>
        </row>
        <row r="22">
          <cell r="C22">
            <v>9339</v>
          </cell>
          <cell r="D22">
            <v>6429</v>
          </cell>
          <cell r="E22">
            <v>67911714</v>
          </cell>
          <cell r="F22">
            <v>46875888</v>
          </cell>
          <cell r="I22">
            <v>353</v>
          </cell>
          <cell r="J22">
            <v>225</v>
          </cell>
          <cell r="K22">
            <v>2372325</v>
          </cell>
          <cell r="L22">
            <v>1542505</v>
          </cell>
        </row>
        <row r="23">
          <cell r="C23">
            <v>8157</v>
          </cell>
          <cell r="D23">
            <v>5521</v>
          </cell>
          <cell r="E23">
            <v>58583983</v>
          </cell>
          <cell r="F23">
            <v>40327142</v>
          </cell>
          <cell r="I23">
            <v>278</v>
          </cell>
          <cell r="J23">
            <v>182</v>
          </cell>
          <cell r="K23">
            <v>1919134</v>
          </cell>
          <cell r="L23">
            <v>1231390</v>
          </cell>
        </row>
        <row r="24">
          <cell r="C24">
            <v>8808</v>
          </cell>
          <cell r="D24">
            <v>6981</v>
          </cell>
          <cell r="E24">
            <v>107893268</v>
          </cell>
          <cell r="F24">
            <v>83807336</v>
          </cell>
          <cell r="I24">
            <v>49</v>
          </cell>
          <cell r="J24">
            <v>16</v>
          </cell>
          <cell r="K24">
            <v>496374</v>
          </cell>
          <cell r="L24">
            <v>176859</v>
          </cell>
        </row>
        <row r="25">
          <cell r="C25">
            <v>7566</v>
          </cell>
          <cell r="D25">
            <v>5974</v>
          </cell>
          <cell r="E25">
            <v>90992861</v>
          </cell>
          <cell r="F25">
            <v>71680330</v>
          </cell>
          <cell r="I25">
            <v>26</v>
          </cell>
          <cell r="J25">
            <v>11</v>
          </cell>
          <cell r="K25">
            <v>299975</v>
          </cell>
          <cell r="L25">
            <v>120918</v>
          </cell>
        </row>
        <row r="26">
          <cell r="C26">
            <v>1178</v>
          </cell>
          <cell r="D26">
            <v>749</v>
          </cell>
          <cell r="E26">
            <v>19445185</v>
          </cell>
          <cell r="F26">
            <v>12297900</v>
          </cell>
          <cell r="I26">
            <v>16</v>
          </cell>
          <cell r="J26">
            <v>2</v>
          </cell>
          <cell r="K26">
            <v>268180</v>
          </cell>
          <cell r="L26">
            <v>35482</v>
          </cell>
        </row>
        <row r="27">
          <cell r="C27">
            <v>870</v>
          </cell>
          <cell r="D27">
            <v>567</v>
          </cell>
          <cell r="E27">
            <v>14305496</v>
          </cell>
          <cell r="F27">
            <v>9281256</v>
          </cell>
          <cell r="I27">
            <v>9</v>
          </cell>
          <cell r="J27">
            <v>2</v>
          </cell>
          <cell r="K27">
            <v>149675</v>
          </cell>
          <cell r="L27">
            <v>35482</v>
          </cell>
        </row>
        <row r="28">
          <cell r="C28">
            <v>191</v>
          </cell>
          <cell r="D28">
            <v>75</v>
          </cell>
          <cell r="E28">
            <v>4384321</v>
          </cell>
          <cell r="F28">
            <v>1704489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100</v>
          </cell>
          <cell r="D29">
            <v>37</v>
          </cell>
          <cell r="E29">
            <v>2284002</v>
          </cell>
          <cell r="F29">
            <v>831224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32</v>
          </cell>
          <cell r="D30">
            <v>11</v>
          </cell>
          <cell r="E30">
            <v>1144537</v>
          </cell>
          <cell r="F30">
            <v>376473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7</v>
          </cell>
          <cell r="D31">
            <v>2</v>
          </cell>
          <cell r="E31">
            <v>262469</v>
          </cell>
          <cell r="F31">
            <v>75230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2</v>
          </cell>
          <cell r="D32">
            <v>1</v>
          </cell>
          <cell r="E32">
            <v>191416</v>
          </cell>
          <cell r="F32">
            <v>62758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2</v>
          </cell>
          <cell r="D33">
            <v>1</v>
          </cell>
          <cell r="E33">
            <v>191416</v>
          </cell>
          <cell r="F33">
            <v>62758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1594</v>
          </cell>
          <cell r="D36">
            <v>1129</v>
          </cell>
          <cell r="E36">
            <v>9571051</v>
          </cell>
          <cell r="F36">
            <v>6270284</v>
          </cell>
          <cell r="I36">
            <v>619</v>
          </cell>
          <cell r="J36">
            <v>463</v>
          </cell>
          <cell r="K36">
            <v>3515339</v>
          </cell>
          <cell r="L36">
            <v>2441801</v>
          </cell>
        </row>
        <row r="37">
          <cell r="C37">
            <v>374</v>
          </cell>
          <cell r="D37">
            <v>109</v>
          </cell>
          <cell r="E37">
            <v>1149446</v>
          </cell>
          <cell r="F37">
            <v>343246</v>
          </cell>
          <cell r="I37">
            <v>180</v>
          </cell>
          <cell r="J37">
            <v>67</v>
          </cell>
          <cell r="K37">
            <v>533762</v>
          </cell>
          <cell r="L37">
            <v>216238</v>
          </cell>
        </row>
        <row r="38">
          <cell r="C38">
            <v>15</v>
          </cell>
          <cell r="D38">
            <v>2</v>
          </cell>
          <cell r="E38">
            <v>51441</v>
          </cell>
          <cell r="F38">
            <v>9695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6</v>
          </cell>
          <cell r="D39">
            <v>1</v>
          </cell>
          <cell r="E39">
            <v>7320</v>
          </cell>
          <cell r="F39">
            <v>1039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1506</v>
          </cell>
          <cell r="D40">
            <v>837</v>
          </cell>
          <cell r="E40">
            <v>6608278</v>
          </cell>
          <cell r="F40">
            <v>3652511</v>
          </cell>
          <cell r="I40">
            <v>187</v>
          </cell>
          <cell r="J40">
            <v>91</v>
          </cell>
          <cell r="K40">
            <v>579741</v>
          </cell>
          <cell r="L40">
            <v>261722</v>
          </cell>
        </row>
        <row r="44">
          <cell r="C44">
            <v>15</v>
          </cell>
          <cell r="D44">
            <v>8</v>
          </cell>
          <cell r="E44">
            <v>273848</v>
          </cell>
          <cell r="F44">
            <v>64776</v>
          </cell>
          <cell r="I44">
            <v>1</v>
          </cell>
          <cell r="J44">
            <v>0</v>
          </cell>
          <cell r="K44">
            <v>15135</v>
          </cell>
          <cell r="L44">
            <v>0</v>
          </cell>
        </row>
        <row r="45">
          <cell r="C45">
            <v>2</v>
          </cell>
          <cell r="D45">
            <v>1</v>
          </cell>
          <cell r="E45">
            <v>21485</v>
          </cell>
          <cell r="F45">
            <v>6350</v>
          </cell>
          <cell r="I45">
            <v>1</v>
          </cell>
          <cell r="J45">
            <v>0</v>
          </cell>
          <cell r="K45">
            <v>15135</v>
          </cell>
          <cell r="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3</v>
          </cell>
          <cell r="D47">
            <v>0</v>
          </cell>
          <cell r="E47">
            <v>38385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1</v>
          </cell>
          <cell r="D48">
            <v>0</v>
          </cell>
          <cell r="E48">
            <v>13882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255</v>
          </cell>
          <cell r="D51">
            <v>152</v>
          </cell>
          <cell r="E51">
            <v>1576895</v>
          </cell>
          <cell r="F51">
            <v>904208</v>
          </cell>
          <cell r="I51">
            <v>22</v>
          </cell>
          <cell r="J51">
            <v>11</v>
          </cell>
          <cell r="K51">
            <v>106666</v>
          </cell>
          <cell r="L51">
            <v>50789</v>
          </cell>
        </row>
        <row r="52">
          <cell r="C52">
            <v>140</v>
          </cell>
          <cell r="D52">
            <v>140</v>
          </cell>
          <cell r="E52">
            <v>839128</v>
          </cell>
          <cell r="F52">
            <v>839128</v>
          </cell>
          <cell r="I52">
            <v>10</v>
          </cell>
          <cell r="J52">
            <v>10</v>
          </cell>
          <cell r="K52">
            <v>46168</v>
          </cell>
          <cell r="L52">
            <v>46168</v>
          </cell>
        </row>
        <row r="53">
          <cell r="C53">
            <v>95</v>
          </cell>
          <cell r="D53">
            <v>32</v>
          </cell>
          <cell r="E53">
            <v>476411</v>
          </cell>
          <cell r="F53">
            <v>162187</v>
          </cell>
          <cell r="I53">
            <v>38</v>
          </cell>
          <cell r="J53">
            <v>12</v>
          </cell>
          <cell r="K53">
            <v>185979</v>
          </cell>
          <cell r="L53">
            <v>61824</v>
          </cell>
        </row>
        <row r="54">
          <cell r="C54">
            <v>1825</v>
          </cell>
          <cell r="D54">
            <v>1825</v>
          </cell>
          <cell r="E54">
            <v>9083967</v>
          </cell>
          <cell r="F54">
            <v>9083967</v>
          </cell>
          <cell r="I54">
            <v>190</v>
          </cell>
          <cell r="J54">
            <v>190</v>
          </cell>
          <cell r="K54">
            <v>818940</v>
          </cell>
          <cell r="L54">
            <v>818940</v>
          </cell>
        </row>
        <row r="55">
          <cell r="C55">
            <v>568</v>
          </cell>
          <cell r="D55">
            <v>568</v>
          </cell>
          <cell r="E55">
            <v>2484873</v>
          </cell>
          <cell r="F55">
            <v>2484873</v>
          </cell>
          <cell r="I55">
            <v>236</v>
          </cell>
          <cell r="J55">
            <v>236</v>
          </cell>
          <cell r="K55">
            <v>1005977</v>
          </cell>
          <cell r="L55">
            <v>1005977</v>
          </cell>
        </row>
        <row r="56">
          <cell r="C56">
            <v>6</v>
          </cell>
          <cell r="D56">
            <v>6</v>
          </cell>
          <cell r="E56">
            <v>11703</v>
          </cell>
          <cell r="F56">
            <v>11703</v>
          </cell>
          <cell r="I56">
            <v>3</v>
          </cell>
          <cell r="J56">
            <v>3</v>
          </cell>
          <cell r="K56">
            <v>5686</v>
          </cell>
          <cell r="L56">
            <v>5686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</v>
          </cell>
          <cell r="D63">
            <v>1</v>
          </cell>
          <cell r="E63">
            <v>14981</v>
          </cell>
          <cell r="F63">
            <v>1354</v>
          </cell>
          <cell r="I63">
            <v>2</v>
          </cell>
          <cell r="J63">
            <v>1</v>
          </cell>
          <cell r="K63">
            <v>14981</v>
          </cell>
          <cell r="L63">
            <v>1354</v>
          </cell>
        </row>
        <row r="64">
          <cell r="C64">
            <v>1</v>
          </cell>
          <cell r="D64">
            <v>0</v>
          </cell>
          <cell r="E64">
            <v>1723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1</v>
          </cell>
          <cell r="D67">
            <v>0</v>
          </cell>
          <cell r="E67">
            <v>1723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53</v>
          </cell>
          <cell r="D68">
            <v>24</v>
          </cell>
          <cell r="E68">
            <v>1266340</v>
          </cell>
          <cell r="F68">
            <v>475572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1">
          <cell r="C71">
            <v>50</v>
          </cell>
          <cell r="D71">
            <v>19</v>
          </cell>
          <cell r="E71">
            <v>43534</v>
          </cell>
          <cell r="F71">
            <v>16908</v>
          </cell>
          <cell r="I71">
            <v>18</v>
          </cell>
          <cell r="J71">
            <v>9</v>
          </cell>
          <cell r="K71">
            <v>18393</v>
          </cell>
          <cell r="L71">
            <v>9869</v>
          </cell>
        </row>
        <row r="72">
          <cell r="C72">
            <v>43</v>
          </cell>
          <cell r="D72">
            <v>16</v>
          </cell>
          <cell r="E72">
            <v>31685</v>
          </cell>
          <cell r="F72">
            <v>13428</v>
          </cell>
          <cell r="I72">
            <v>16</v>
          </cell>
          <cell r="J72">
            <v>7</v>
          </cell>
          <cell r="K72">
            <v>15917</v>
          </cell>
          <cell r="L72">
            <v>7393</v>
          </cell>
        </row>
        <row r="73">
          <cell r="C73">
            <v>135</v>
          </cell>
          <cell r="D73">
            <v>61</v>
          </cell>
          <cell r="E73">
            <v>251688</v>
          </cell>
          <cell r="F73">
            <v>114656</v>
          </cell>
          <cell r="I73">
            <v>54</v>
          </cell>
          <cell r="J73">
            <v>26</v>
          </cell>
          <cell r="K73">
            <v>100921</v>
          </cell>
          <cell r="L73">
            <v>49011</v>
          </cell>
        </row>
        <row r="74">
          <cell r="C74">
            <v>91</v>
          </cell>
          <cell r="D74">
            <v>40</v>
          </cell>
          <cell r="E74">
            <v>170311</v>
          </cell>
          <cell r="F74">
            <v>75370</v>
          </cell>
          <cell r="I74">
            <v>38</v>
          </cell>
          <cell r="J74">
            <v>17</v>
          </cell>
          <cell r="K74">
            <v>70933</v>
          </cell>
          <cell r="L74">
            <v>31906</v>
          </cell>
        </row>
        <row r="75">
          <cell r="C75">
            <v>320</v>
          </cell>
          <cell r="D75">
            <v>134</v>
          </cell>
          <cell r="E75">
            <v>790971</v>
          </cell>
          <cell r="F75">
            <v>326778</v>
          </cell>
          <cell r="I75">
            <v>28</v>
          </cell>
          <cell r="J75">
            <v>13</v>
          </cell>
          <cell r="K75">
            <v>63948</v>
          </cell>
          <cell r="L75">
            <v>29063</v>
          </cell>
        </row>
        <row r="76">
          <cell r="C76">
            <v>282</v>
          </cell>
          <cell r="D76">
            <v>113</v>
          </cell>
          <cell r="E76">
            <v>699843</v>
          </cell>
          <cell r="F76">
            <v>277400</v>
          </cell>
          <cell r="I76">
            <v>25</v>
          </cell>
          <cell r="J76">
            <v>10</v>
          </cell>
          <cell r="K76">
            <v>57356</v>
          </cell>
          <cell r="L76">
            <v>22249</v>
          </cell>
        </row>
        <row r="77">
          <cell r="C77">
            <v>740</v>
          </cell>
          <cell r="D77">
            <v>300</v>
          </cell>
          <cell r="E77">
            <v>2716115</v>
          </cell>
          <cell r="F77">
            <v>1105347</v>
          </cell>
          <cell r="I77">
            <v>164</v>
          </cell>
          <cell r="J77">
            <v>65</v>
          </cell>
          <cell r="K77">
            <v>610725</v>
          </cell>
          <cell r="L77">
            <v>243204</v>
          </cell>
        </row>
        <row r="78">
          <cell r="C78">
            <v>662</v>
          </cell>
          <cell r="D78">
            <v>258</v>
          </cell>
          <cell r="E78">
            <v>2429702</v>
          </cell>
          <cell r="F78">
            <v>949394</v>
          </cell>
          <cell r="I78">
            <v>147</v>
          </cell>
          <cell r="J78">
            <v>56</v>
          </cell>
          <cell r="K78">
            <v>546032</v>
          </cell>
          <cell r="L78">
            <v>208217</v>
          </cell>
        </row>
        <row r="79">
          <cell r="C79">
            <v>1029</v>
          </cell>
          <cell r="D79">
            <v>444</v>
          </cell>
          <cell r="E79">
            <v>4626967</v>
          </cell>
          <cell r="F79">
            <v>2003273</v>
          </cell>
          <cell r="I79">
            <v>51</v>
          </cell>
          <cell r="J79">
            <v>14</v>
          </cell>
          <cell r="K79">
            <v>222676</v>
          </cell>
          <cell r="L79">
            <v>62042</v>
          </cell>
        </row>
        <row r="80">
          <cell r="C80">
            <v>889</v>
          </cell>
          <cell r="D80">
            <v>366</v>
          </cell>
          <cell r="E80">
            <v>3991714</v>
          </cell>
          <cell r="F80">
            <v>1650300</v>
          </cell>
          <cell r="I80">
            <v>40</v>
          </cell>
          <cell r="J80">
            <v>9</v>
          </cell>
          <cell r="K80">
            <v>174217</v>
          </cell>
          <cell r="L80">
            <v>40037</v>
          </cell>
        </row>
        <row r="81">
          <cell r="C81">
            <v>2589</v>
          </cell>
          <cell r="D81">
            <v>1026</v>
          </cell>
          <cell r="E81">
            <v>18685962</v>
          </cell>
          <cell r="F81">
            <v>7426213</v>
          </cell>
          <cell r="I81">
            <v>47</v>
          </cell>
          <cell r="J81">
            <v>12</v>
          </cell>
          <cell r="K81">
            <v>336655</v>
          </cell>
          <cell r="L81">
            <v>89854</v>
          </cell>
        </row>
        <row r="82">
          <cell r="C82">
            <v>2233</v>
          </cell>
          <cell r="D82">
            <v>843</v>
          </cell>
          <cell r="E82">
            <v>16077770</v>
          </cell>
          <cell r="F82">
            <v>6103841</v>
          </cell>
          <cell r="I82">
            <v>38</v>
          </cell>
          <cell r="J82">
            <v>9</v>
          </cell>
          <cell r="K82">
            <v>268719</v>
          </cell>
          <cell r="L82">
            <v>64980</v>
          </cell>
        </row>
        <row r="83">
          <cell r="C83">
            <v>1524</v>
          </cell>
          <cell r="D83">
            <v>695</v>
          </cell>
          <cell r="E83">
            <v>17205849</v>
          </cell>
          <cell r="F83">
            <v>7784616</v>
          </cell>
          <cell r="I83">
            <v>3</v>
          </cell>
          <cell r="J83">
            <v>0</v>
          </cell>
          <cell r="K83">
            <v>34729</v>
          </cell>
          <cell r="L83">
            <v>0</v>
          </cell>
        </row>
        <row r="84">
          <cell r="C84">
            <v>1271</v>
          </cell>
          <cell r="D84">
            <v>547</v>
          </cell>
          <cell r="E84">
            <v>14313130</v>
          </cell>
          <cell r="F84">
            <v>6109273</v>
          </cell>
          <cell r="I84">
            <v>2</v>
          </cell>
          <cell r="J84">
            <v>0</v>
          </cell>
          <cell r="K84">
            <v>23929</v>
          </cell>
          <cell r="L84">
            <v>0</v>
          </cell>
        </row>
        <row r="85">
          <cell r="C85">
            <v>51</v>
          </cell>
          <cell r="D85">
            <v>22</v>
          </cell>
          <cell r="E85">
            <v>850555</v>
          </cell>
          <cell r="F85">
            <v>365333</v>
          </cell>
          <cell r="I85">
            <v>1</v>
          </cell>
          <cell r="J85">
            <v>1</v>
          </cell>
          <cell r="K85">
            <v>17888</v>
          </cell>
          <cell r="L85">
            <v>17888</v>
          </cell>
        </row>
        <row r="86">
          <cell r="C86">
            <v>32</v>
          </cell>
          <cell r="D86">
            <v>15</v>
          </cell>
          <cell r="E86">
            <v>521134</v>
          </cell>
          <cell r="F86">
            <v>242676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>
            <v>8</v>
          </cell>
          <cell r="D87">
            <v>2</v>
          </cell>
          <cell r="E87">
            <v>191172</v>
          </cell>
          <cell r="F87">
            <v>44159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>
            <v>3</v>
          </cell>
          <cell r="D88">
            <v>1</v>
          </cell>
          <cell r="E88">
            <v>71342</v>
          </cell>
          <cell r="F88">
            <v>20784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9">
          <cell r="C99">
            <v>2</v>
          </cell>
          <cell r="D99">
            <v>1</v>
          </cell>
          <cell r="E99">
            <v>23576</v>
          </cell>
          <cell r="F99">
            <v>11884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5</v>
          </cell>
          <cell r="D100">
            <v>0</v>
          </cell>
          <cell r="E100">
            <v>48675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13</v>
          </cell>
          <cell r="D101">
            <v>1</v>
          </cell>
          <cell r="E101">
            <v>80789</v>
          </cell>
          <cell r="F101">
            <v>4252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3">
          <cell r="C103">
            <v>4</v>
          </cell>
          <cell r="D103">
            <v>0</v>
          </cell>
          <cell r="E103">
            <v>32888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5">
          <cell r="C105">
            <v>526</v>
          </cell>
          <cell r="D105">
            <v>213</v>
          </cell>
          <cell r="E105">
            <v>5366519</v>
          </cell>
          <cell r="F105">
            <v>2196221</v>
          </cell>
          <cell r="I105">
            <v>30</v>
          </cell>
          <cell r="J105">
            <v>11</v>
          </cell>
          <cell r="K105">
            <v>228999</v>
          </cell>
          <cell r="L105">
            <v>86556</v>
          </cell>
        </row>
        <row r="106">
          <cell r="C106">
            <v>4639</v>
          </cell>
          <cell r="D106">
            <v>2012</v>
          </cell>
          <cell r="E106">
            <v>34597906</v>
          </cell>
          <cell r="F106">
            <v>15119065</v>
          </cell>
          <cell r="I106">
            <v>235</v>
          </cell>
          <cell r="J106">
            <v>85</v>
          </cell>
          <cell r="K106">
            <v>767264</v>
          </cell>
          <cell r="L106">
            <v>333681</v>
          </cell>
        </row>
        <row r="107">
          <cell r="C107">
            <v>1261</v>
          </cell>
          <cell r="D107">
            <v>476</v>
          </cell>
          <cell r="E107">
            <v>5245349</v>
          </cell>
          <cell r="F107">
            <v>1855861</v>
          </cell>
          <cell r="I107">
            <v>101</v>
          </cell>
          <cell r="J107">
            <v>44</v>
          </cell>
          <cell r="K107">
            <v>217673</v>
          </cell>
          <cell r="L107">
            <v>80694</v>
          </cell>
        </row>
        <row r="108">
          <cell r="C108">
            <v>26</v>
          </cell>
          <cell r="D108">
            <v>9</v>
          </cell>
          <cell r="E108">
            <v>79689</v>
          </cell>
          <cell r="F108">
            <v>17451</v>
          </cell>
          <cell r="I108">
            <v>1</v>
          </cell>
          <cell r="J108">
            <v>0</v>
          </cell>
          <cell r="K108">
            <v>1311</v>
          </cell>
          <cell r="L108">
            <v>0</v>
          </cell>
        </row>
        <row r="109">
          <cell r="C109">
            <v>16</v>
          </cell>
          <cell r="D109">
            <v>7</v>
          </cell>
          <cell r="E109">
            <v>13398</v>
          </cell>
          <cell r="F109">
            <v>5443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1007</v>
          </cell>
          <cell r="D110">
            <v>562</v>
          </cell>
          <cell r="E110">
            <v>4028598</v>
          </cell>
          <cell r="F110">
            <v>2162663</v>
          </cell>
          <cell r="I110">
            <v>157</v>
          </cell>
          <cell r="J110">
            <v>76</v>
          </cell>
          <cell r="K110">
            <v>467591</v>
          </cell>
          <cell r="L110">
            <v>178685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>
            <v>1</v>
          </cell>
          <cell r="D117">
            <v>1</v>
          </cell>
          <cell r="E117">
            <v>3000</v>
          </cell>
          <cell r="F117">
            <v>3000</v>
          </cell>
          <cell r="I117">
            <v>1</v>
          </cell>
          <cell r="J117">
            <v>1</v>
          </cell>
          <cell r="K117">
            <v>3000</v>
          </cell>
          <cell r="L117">
            <v>3000</v>
          </cell>
        </row>
        <row r="118">
          <cell r="C118">
            <v>4</v>
          </cell>
          <cell r="D118">
            <v>3</v>
          </cell>
          <cell r="E118">
            <v>9979</v>
          </cell>
          <cell r="F118">
            <v>7119</v>
          </cell>
          <cell r="I118">
            <v>1</v>
          </cell>
          <cell r="J118">
            <v>1</v>
          </cell>
          <cell r="K118">
            <v>3000</v>
          </cell>
          <cell r="L118">
            <v>3000</v>
          </cell>
        </row>
        <row r="119">
          <cell r="C119">
            <v>300</v>
          </cell>
          <cell r="D119">
            <v>247</v>
          </cell>
          <cell r="E119">
            <v>1072650</v>
          </cell>
          <cell r="F119">
            <v>885187</v>
          </cell>
          <cell r="I119">
            <v>30</v>
          </cell>
          <cell r="J119">
            <v>22</v>
          </cell>
          <cell r="K119">
            <v>99636</v>
          </cell>
          <cell r="L119">
            <v>74588</v>
          </cell>
        </row>
        <row r="120">
          <cell r="C120">
            <v>260</v>
          </cell>
          <cell r="D120">
            <v>216</v>
          </cell>
          <cell r="E120">
            <v>929623</v>
          </cell>
          <cell r="F120">
            <v>774945</v>
          </cell>
          <cell r="I120">
            <v>25</v>
          </cell>
          <cell r="J120">
            <v>17</v>
          </cell>
          <cell r="K120">
            <v>82813</v>
          </cell>
          <cell r="L120">
            <v>57765</v>
          </cell>
        </row>
        <row r="121">
          <cell r="C121">
            <v>227</v>
          </cell>
          <cell r="D121">
            <v>185</v>
          </cell>
          <cell r="E121">
            <v>1010894</v>
          </cell>
          <cell r="F121">
            <v>819484</v>
          </cell>
          <cell r="I121">
            <v>8</v>
          </cell>
          <cell r="J121">
            <v>7</v>
          </cell>
          <cell r="K121">
            <v>35174</v>
          </cell>
          <cell r="L121">
            <v>30902</v>
          </cell>
        </row>
        <row r="122">
          <cell r="C122">
            <v>199</v>
          </cell>
          <cell r="D122">
            <v>161</v>
          </cell>
          <cell r="E122">
            <v>887494</v>
          </cell>
          <cell r="F122">
            <v>713691</v>
          </cell>
          <cell r="I122">
            <v>6</v>
          </cell>
          <cell r="J122">
            <v>6</v>
          </cell>
          <cell r="K122">
            <v>26339</v>
          </cell>
          <cell r="L122">
            <v>26339</v>
          </cell>
        </row>
        <row r="123">
          <cell r="C123">
            <v>950</v>
          </cell>
          <cell r="D123">
            <v>796</v>
          </cell>
          <cell r="E123">
            <v>6991099</v>
          </cell>
          <cell r="F123">
            <v>5877798</v>
          </cell>
          <cell r="I123">
            <v>61</v>
          </cell>
          <cell r="J123">
            <v>44</v>
          </cell>
          <cell r="K123">
            <v>455387</v>
          </cell>
          <cell r="L123">
            <v>327116</v>
          </cell>
        </row>
        <row r="124">
          <cell r="C124">
            <v>818</v>
          </cell>
          <cell r="D124">
            <v>680</v>
          </cell>
          <cell r="E124">
            <v>6031850</v>
          </cell>
          <cell r="F124">
            <v>5032404</v>
          </cell>
          <cell r="I124">
            <v>52</v>
          </cell>
          <cell r="J124">
            <v>39</v>
          </cell>
          <cell r="K124">
            <v>392753</v>
          </cell>
          <cell r="L124">
            <v>293921</v>
          </cell>
        </row>
        <row r="125">
          <cell r="C125">
            <v>375</v>
          </cell>
          <cell r="D125">
            <v>327</v>
          </cell>
          <cell r="E125">
            <v>4507018</v>
          </cell>
          <cell r="F125">
            <v>3925513</v>
          </cell>
          <cell r="I125">
            <v>20</v>
          </cell>
          <cell r="J125">
            <v>17</v>
          </cell>
          <cell r="K125">
            <v>249355</v>
          </cell>
          <cell r="L125">
            <v>210223</v>
          </cell>
        </row>
        <row r="126">
          <cell r="C126">
            <v>327</v>
          </cell>
          <cell r="D126">
            <v>287</v>
          </cell>
          <cell r="E126">
            <v>3931322</v>
          </cell>
          <cell r="F126">
            <v>3445658</v>
          </cell>
          <cell r="I126">
            <v>17</v>
          </cell>
          <cell r="J126">
            <v>14</v>
          </cell>
          <cell r="K126">
            <v>216373</v>
          </cell>
          <cell r="L126">
            <v>177241</v>
          </cell>
        </row>
        <row r="127">
          <cell r="C127">
            <v>98</v>
          </cell>
          <cell r="D127">
            <v>79</v>
          </cell>
          <cell r="E127">
            <v>1645841</v>
          </cell>
          <cell r="F127">
            <v>1322023</v>
          </cell>
          <cell r="I127">
            <v>8</v>
          </cell>
          <cell r="J127">
            <v>6</v>
          </cell>
          <cell r="K127">
            <v>144655</v>
          </cell>
          <cell r="L127">
            <v>106397</v>
          </cell>
        </row>
        <row r="128">
          <cell r="C128">
            <v>86</v>
          </cell>
          <cell r="D128">
            <v>71</v>
          </cell>
          <cell r="E128">
            <v>1454556</v>
          </cell>
          <cell r="F128">
            <v>1195479</v>
          </cell>
          <cell r="I128">
            <v>8</v>
          </cell>
          <cell r="J128">
            <v>6</v>
          </cell>
          <cell r="K128">
            <v>144655</v>
          </cell>
          <cell r="L128">
            <v>106397</v>
          </cell>
        </row>
        <row r="129">
          <cell r="C129">
            <v>12</v>
          </cell>
          <cell r="D129">
            <v>11</v>
          </cell>
          <cell r="E129">
            <v>283947</v>
          </cell>
          <cell r="F129">
            <v>254920</v>
          </cell>
          <cell r="I129">
            <v>2</v>
          </cell>
          <cell r="J129">
            <v>2</v>
          </cell>
          <cell r="K129">
            <v>42617</v>
          </cell>
          <cell r="L129">
            <v>42617</v>
          </cell>
        </row>
        <row r="130">
          <cell r="C130">
            <v>8</v>
          </cell>
          <cell r="D130">
            <v>7</v>
          </cell>
          <cell r="E130">
            <v>199811</v>
          </cell>
          <cell r="F130">
            <v>170784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6">
          <cell r="C136">
            <v>1049</v>
          </cell>
          <cell r="E136">
            <v>5959911</v>
          </cell>
          <cell r="I136">
            <v>51</v>
          </cell>
          <cell r="K136">
            <v>219947</v>
          </cell>
        </row>
        <row r="137">
          <cell r="C137">
            <v>1064</v>
          </cell>
          <cell r="E137">
            <v>4616018</v>
          </cell>
          <cell r="I137">
            <v>67</v>
          </cell>
          <cell r="K137">
            <v>303112</v>
          </cell>
        </row>
        <row r="138">
          <cell r="C138">
            <v>660</v>
          </cell>
          <cell r="I138">
            <v>58</v>
          </cell>
          <cell r="K138">
            <v>235456</v>
          </cell>
        </row>
        <row r="139">
          <cell r="C139">
            <v>668</v>
          </cell>
          <cell r="E139">
            <v>2429964</v>
          </cell>
          <cell r="I139">
            <v>52</v>
          </cell>
          <cell r="K139">
            <v>271309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C150">
            <v>1</v>
          </cell>
          <cell r="D150">
            <v>0</v>
          </cell>
          <cell r="E150">
            <v>3150</v>
          </cell>
          <cell r="F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C154">
            <v>51</v>
          </cell>
          <cell r="D154">
            <v>0</v>
          </cell>
          <cell r="E154">
            <v>334799</v>
          </cell>
          <cell r="F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C155">
            <v>30</v>
          </cell>
          <cell r="D155">
            <v>0</v>
          </cell>
          <cell r="E155">
            <v>193734</v>
          </cell>
          <cell r="F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C156">
            <v>2</v>
          </cell>
          <cell r="D156">
            <v>0</v>
          </cell>
          <cell r="E156">
            <v>22180</v>
          </cell>
          <cell r="F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C157">
            <v>1</v>
          </cell>
          <cell r="D157">
            <v>0</v>
          </cell>
          <cell r="E157">
            <v>10360</v>
          </cell>
          <cell r="F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C169">
            <v>8</v>
          </cell>
          <cell r="D169">
            <v>0</v>
          </cell>
          <cell r="E169">
            <v>54460</v>
          </cell>
          <cell r="F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45</v>
          </cell>
          <cell r="D170">
            <v>0</v>
          </cell>
          <cell r="E170">
            <v>302519</v>
          </cell>
          <cell r="F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2"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D175">
            <v>0</v>
          </cell>
          <cell r="F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C177">
            <v>16</v>
          </cell>
          <cell r="D177">
            <v>0</v>
          </cell>
          <cell r="E177">
            <v>102000</v>
          </cell>
          <cell r="F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C178">
            <v>2</v>
          </cell>
          <cell r="D178">
            <v>0</v>
          </cell>
          <cell r="E178">
            <v>12600</v>
          </cell>
          <cell r="F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C179">
            <v>35</v>
          </cell>
          <cell r="D179">
            <v>0</v>
          </cell>
          <cell r="E179">
            <v>242379</v>
          </cell>
          <cell r="F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C181">
            <v>1</v>
          </cell>
          <cell r="D181">
            <v>0</v>
          </cell>
          <cell r="E181">
            <v>3150</v>
          </cell>
          <cell r="F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1</v>
          </cell>
          <cell r="D182">
            <v>0</v>
          </cell>
          <cell r="E182">
            <v>3150</v>
          </cell>
          <cell r="F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</sheetData>
      <sheetData sheetId="3">
        <row r="12">
          <cell r="C12">
            <v>40</v>
          </cell>
          <cell r="D12">
            <v>11</v>
          </cell>
          <cell r="E12">
            <v>49895</v>
          </cell>
          <cell r="F12">
            <v>15239</v>
          </cell>
          <cell r="I12">
            <v>24</v>
          </cell>
          <cell r="J12">
            <v>5</v>
          </cell>
          <cell r="K12">
            <v>28459</v>
          </cell>
          <cell r="L12">
            <v>6652</v>
          </cell>
        </row>
        <row r="13">
          <cell r="C13">
            <v>35</v>
          </cell>
          <cell r="D13">
            <v>9</v>
          </cell>
          <cell r="E13">
            <v>43041</v>
          </cell>
          <cell r="F13">
            <v>12605</v>
          </cell>
          <cell r="I13">
            <v>22</v>
          </cell>
          <cell r="J13">
            <v>4</v>
          </cell>
          <cell r="K13">
            <v>25671</v>
          </cell>
          <cell r="L13">
            <v>5315</v>
          </cell>
        </row>
        <row r="14">
          <cell r="C14">
            <v>55</v>
          </cell>
          <cell r="D14">
            <v>23</v>
          </cell>
          <cell r="E14">
            <v>96361</v>
          </cell>
          <cell r="F14">
            <v>41448</v>
          </cell>
          <cell r="I14">
            <v>20</v>
          </cell>
          <cell r="J14">
            <v>9</v>
          </cell>
          <cell r="K14">
            <v>34515</v>
          </cell>
          <cell r="L14">
            <v>15645</v>
          </cell>
        </row>
        <row r="15">
          <cell r="C15">
            <v>43</v>
          </cell>
          <cell r="D15">
            <v>19</v>
          </cell>
          <cell r="E15">
            <v>75723</v>
          </cell>
          <cell r="F15">
            <v>34502</v>
          </cell>
          <cell r="I15">
            <v>15</v>
          </cell>
          <cell r="J15">
            <v>6</v>
          </cell>
          <cell r="K15">
            <v>25799</v>
          </cell>
          <cell r="L15">
            <v>10387</v>
          </cell>
        </row>
        <row r="16">
          <cell r="C16">
            <v>275</v>
          </cell>
          <cell r="D16">
            <v>177</v>
          </cell>
          <cell r="E16">
            <v>694420</v>
          </cell>
          <cell r="F16">
            <v>444630</v>
          </cell>
          <cell r="I16">
            <v>107</v>
          </cell>
          <cell r="J16">
            <v>75</v>
          </cell>
          <cell r="K16">
            <v>263006</v>
          </cell>
          <cell r="L16">
            <v>184173</v>
          </cell>
        </row>
        <row r="17">
          <cell r="C17">
            <v>199</v>
          </cell>
          <cell r="D17">
            <v>127</v>
          </cell>
          <cell r="E17">
            <v>500959</v>
          </cell>
          <cell r="F17">
            <v>317017</v>
          </cell>
          <cell r="I17">
            <v>81</v>
          </cell>
          <cell r="J17">
            <v>56</v>
          </cell>
          <cell r="K17">
            <v>200454</v>
          </cell>
          <cell r="L17">
            <v>137894</v>
          </cell>
        </row>
        <row r="18">
          <cell r="C18">
            <v>515</v>
          </cell>
          <cell r="D18">
            <v>337</v>
          </cell>
          <cell r="E18">
            <v>1836797</v>
          </cell>
          <cell r="F18">
            <v>1216236</v>
          </cell>
          <cell r="I18">
            <v>162</v>
          </cell>
          <cell r="J18">
            <v>102</v>
          </cell>
          <cell r="K18">
            <v>610263</v>
          </cell>
          <cell r="L18">
            <v>385994</v>
          </cell>
        </row>
        <row r="19">
          <cell r="C19">
            <v>412</v>
          </cell>
          <cell r="D19">
            <v>261</v>
          </cell>
          <cell r="E19">
            <v>1474036</v>
          </cell>
          <cell r="F19">
            <v>946561</v>
          </cell>
          <cell r="I19">
            <v>129</v>
          </cell>
          <cell r="J19">
            <v>82</v>
          </cell>
          <cell r="K19">
            <v>493376</v>
          </cell>
          <cell r="L19">
            <v>314070</v>
          </cell>
        </row>
        <row r="20">
          <cell r="C20">
            <v>2687</v>
          </cell>
          <cell r="D20">
            <v>1600</v>
          </cell>
          <cell r="E20">
            <v>12101649</v>
          </cell>
          <cell r="F20">
            <v>7198392</v>
          </cell>
          <cell r="I20">
            <v>572</v>
          </cell>
          <cell r="J20">
            <v>306</v>
          </cell>
          <cell r="K20">
            <v>2551378</v>
          </cell>
          <cell r="L20">
            <v>1362347</v>
          </cell>
        </row>
        <row r="21">
          <cell r="C21">
            <v>2557</v>
          </cell>
          <cell r="D21">
            <v>1511</v>
          </cell>
          <cell r="E21">
            <v>11509741</v>
          </cell>
          <cell r="F21">
            <v>6792500</v>
          </cell>
          <cell r="I21">
            <v>533</v>
          </cell>
          <cell r="J21">
            <v>280</v>
          </cell>
          <cell r="K21">
            <v>2369745</v>
          </cell>
          <cell r="L21">
            <v>1240157</v>
          </cell>
        </row>
        <row r="22">
          <cell r="C22">
            <v>18134</v>
          </cell>
          <cell r="D22">
            <v>11062</v>
          </cell>
          <cell r="E22">
            <v>121824100</v>
          </cell>
          <cell r="F22">
            <v>75265630</v>
          </cell>
          <cell r="I22">
            <v>1277</v>
          </cell>
          <cell r="J22">
            <v>717</v>
          </cell>
          <cell r="K22">
            <v>7376892</v>
          </cell>
          <cell r="L22">
            <v>4138299</v>
          </cell>
        </row>
        <row r="23">
          <cell r="C23">
            <v>16081</v>
          </cell>
          <cell r="D23">
            <v>9574</v>
          </cell>
          <cell r="E23">
            <v>107443633</v>
          </cell>
          <cell r="F23">
            <v>64943803</v>
          </cell>
          <cell r="I23">
            <v>1080</v>
          </cell>
          <cell r="J23">
            <v>579</v>
          </cell>
          <cell r="K23">
            <v>6181052</v>
          </cell>
          <cell r="L23">
            <v>3312996</v>
          </cell>
        </row>
        <row r="24">
          <cell r="C24">
            <v>17732</v>
          </cell>
          <cell r="D24">
            <v>13760</v>
          </cell>
          <cell r="E24">
            <v>215839559</v>
          </cell>
          <cell r="F24">
            <v>167108648</v>
          </cell>
          <cell r="I24">
            <v>37</v>
          </cell>
          <cell r="J24">
            <v>11</v>
          </cell>
          <cell r="K24">
            <v>446428</v>
          </cell>
          <cell r="L24">
            <v>130662</v>
          </cell>
        </row>
        <row r="25">
          <cell r="C25">
            <v>14854</v>
          </cell>
          <cell r="D25">
            <v>11489</v>
          </cell>
          <cell r="E25">
            <v>180399705</v>
          </cell>
          <cell r="F25">
            <v>139180655</v>
          </cell>
          <cell r="I25">
            <v>21</v>
          </cell>
          <cell r="J25">
            <v>9</v>
          </cell>
          <cell r="K25">
            <v>242484</v>
          </cell>
          <cell r="L25">
            <v>106868</v>
          </cell>
        </row>
        <row r="26">
          <cell r="C26">
            <v>4379</v>
          </cell>
          <cell r="D26">
            <v>2956</v>
          </cell>
          <cell r="E26">
            <v>73828895</v>
          </cell>
          <cell r="F26">
            <v>49646649</v>
          </cell>
          <cell r="I26">
            <v>10</v>
          </cell>
          <cell r="J26">
            <v>1</v>
          </cell>
          <cell r="K26">
            <v>158533</v>
          </cell>
          <cell r="L26">
            <v>15172</v>
          </cell>
        </row>
        <row r="27">
          <cell r="C27">
            <v>3204</v>
          </cell>
          <cell r="D27">
            <v>2102</v>
          </cell>
          <cell r="E27">
            <v>53858887</v>
          </cell>
          <cell r="F27">
            <v>35147721</v>
          </cell>
          <cell r="I27">
            <v>6</v>
          </cell>
          <cell r="J27">
            <v>1</v>
          </cell>
          <cell r="K27">
            <v>93855</v>
          </cell>
          <cell r="L27">
            <v>15172</v>
          </cell>
        </row>
        <row r="28">
          <cell r="C28">
            <v>1088</v>
          </cell>
          <cell r="D28">
            <v>598</v>
          </cell>
          <cell r="E28">
            <v>25316828</v>
          </cell>
          <cell r="F28">
            <v>13834217</v>
          </cell>
          <cell r="I28">
            <v>2</v>
          </cell>
          <cell r="J28">
            <v>2</v>
          </cell>
          <cell r="K28">
            <v>47476</v>
          </cell>
          <cell r="L28">
            <v>47476</v>
          </cell>
        </row>
        <row r="29">
          <cell r="C29">
            <v>557</v>
          </cell>
          <cell r="D29">
            <v>269</v>
          </cell>
          <cell r="E29">
            <v>12765729</v>
          </cell>
          <cell r="F29">
            <v>6092793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187</v>
          </cell>
          <cell r="D30">
            <v>85</v>
          </cell>
          <cell r="E30">
            <v>6405279</v>
          </cell>
          <cell r="F30">
            <v>2869516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67</v>
          </cell>
          <cell r="D31">
            <v>32</v>
          </cell>
          <cell r="E31">
            <v>2254827</v>
          </cell>
          <cell r="F31">
            <v>1083056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4</v>
          </cell>
          <cell r="D32">
            <v>1</v>
          </cell>
          <cell r="E32">
            <v>285285</v>
          </cell>
          <cell r="F32">
            <v>67435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1</v>
          </cell>
          <cell r="D33">
            <v>0</v>
          </cell>
          <cell r="E33">
            <v>50161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564</v>
          </cell>
          <cell r="D36">
            <v>445</v>
          </cell>
          <cell r="E36">
            <v>3400076</v>
          </cell>
          <cell r="F36">
            <v>2489132</v>
          </cell>
          <cell r="I36">
            <v>171</v>
          </cell>
          <cell r="J36">
            <v>138</v>
          </cell>
          <cell r="K36">
            <v>893307</v>
          </cell>
          <cell r="L36">
            <v>694440</v>
          </cell>
        </row>
        <row r="37">
          <cell r="C37">
            <v>67</v>
          </cell>
          <cell r="D37">
            <v>37</v>
          </cell>
          <cell r="E37">
            <v>209637</v>
          </cell>
          <cell r="F37">
            <v>111013</v>
          </cell>
          <cell r="I37">
            <v>34</v>
          </cell>
          <cell r="J37">
            <v>22</v>
          </cell>
          <cell r="K37">
            <v>99766</v>
          </cell>
          <cell r="L37">
            <v>59451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1252</v>
          </cell>
          <cell r="D40">
            <v>729</v>
          </cell>
          <cell r="E40">
            <v>5189616</v>
          </cell>
          <cell r="F40">
            <v>2982992</v>
          </cell>
          <cell r="I40">
            <v>276</v>
          </cell>
          <cell r="J40">
            <v>153</v>
          </cell>
          <cell r="K40">
            <v>916905</v>
          </cell>
          <cell r="L40">
            <v>500358</v>
          </cell>
        </row>
        <row r="44">
          <cell r="C44">
            <v>15</v>
          </cell>
          <cell r="D44">
            <v>8</v>
          </cell>
          <cell r="E44">
            <v>120356</v>
          </cell>
          <cell r="F44">
            <v>57018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>
            <v>1</v>
          </cell>
          <cell r="D45">
            <v>1</v>
          </cell>
          <cell r="E45">
            <v>6012</v>
          </cell>
          <cell r="F45">
            <v>6012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4</v>
          </cell>
          <cell r="D47">
            <v>0</v>
          </cell>
          <cell r="E47">
            <v>47005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13070</v>
          </cell>
          <cell r="D51">
            <v>8372</v>
          </cell>
          <cell r="E51">
            <v>89178297</v>
          </cell>
          <cell r="F51">
            <v>58601983</v>
          </cell>
          <cell r="I51">
            <v>1266</v>
          </cell>
          <cell r="J51">
            <v>698</v>
          </cell>
          <cell r="K51">
            <v>7012527</v>
          </cell>
          <cell r="L51">
            <v>3791890</v>
          </cell>
        </row>
        <row r="52">
          <cell r="C52">
            <v>7673</v>
          </cell>
          <cell r="D52">
            <v>7673</v>
          </cell>
          <cell r="E52">
            <v>53637534</v>
          </cell>
          <cell r="F52">
            <v>53637534</v>
          </cell>
          <cell r="I52">
            <v>597</v>
          </cell>
          <cell r="J52">
            <v>597</v>
          </cell>
          <cell r="K52">
            <v>3192558</v>
          </cell>
          <cell r="L52">
            <v>3192558</v>
          </cell>
        </row>
        <row r="53">
          <cell r="C53">
            <v>641</v>
          </cell>
          <cell r="D53">
            <v>243</v>
          </cell>
          <cell r="E53">
            <v>3544694</v>
          </cell>
          <cell r="F53">
            <v>1422771</v>
          </cell>
          <cell r="I53">
            <v>225</v>
          </cell>
          <cell r="J53">
            <v>77</v>
          </cell>
          <cell r="K53">
            <v>1204105</v>
          </cell>
          <cell r="L53">
            <v>430710</v>
          </cell>
        </row>
        <row r="54">
          <cell r="C54">
            <v>898</v>
          </cell>
          <cell r="D54">
            <v>898</v>
          </cell>
          <cell r="E54">
            <v>4751287</v>
          </cell>
          <cell r="F54">
            <v>4751287</v>
          </cell>
          <cell r="I54">
            <v>138</v>
          </cell>
          <cell r="J54">
            <v>138</v>
          </cell>
          <cell r="K54">
            <v>626478</v>
          </cell>
          <cell r="L54">
            <v>626478</v>
          </cell>
        </row>
        <row r="55">
          <cell r="C55">
            <v>321</v>
          </cell>
          <cell r="D55">
            <v>321</v>
          </cell>
          <cell r="E55">
            <v>1636889</v>
          </cell>
          <cell r="F55">
            <v>1636889</v>
          </cell>
          <cell r="I55">
            <v>100</v>
          </cell>
          <cell r="J55">
            <v>100</v>
          </cell>
          <cell r="K55">
            <v>468348</v>
          </cell>
          <cell r="L55">
            <v>468348</v>
          </cell>
        </row>
        <row r="56">
          <cell r="C56">
            <v>19</v>
          </cell>
          <cell r="D56">
            <v>19</v>
          </cell>
          <cell r="E56">
            <v>56050</v>
          </cell>
          <cell r="F56">
            <v>56050</v>
          </cell>
          <cell r="I56">
            <v>10</v>
          </cell>
          <cell r="J56">
            <v>10</v>
          </cell>
          <cell r="K56">
            <v>25437</v>
          </cell>
          <cell r="L56">
            <v>25437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3</v>
          </cell>
          <cell r="D63">
            <v>0</v>
          </cell>
          <cell r="E63">
            <v>55310</v>
          </cell>
          <cell r="F63">
            <v>0</v>
          </cell>
          <cell r="I63">
            <v>1</v>
          </cell>
          <cell r="J63">
            <v>0</v>
          </cell>
          <cell r="K63">
            <v>966</v>
          </cell>
          <cell r="L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92</v>
          </cell>
          <cell r="D68">
            <v>38</v>
          </cell>
          <cell r="E68">
            <v>2759830</v>
          </cell>
          <cell r="F68">
            <v>1053664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1">
          <cell r="C71">
            <v>73</v>
          </cell>
          <cell r="D71">
            <v>7</v>
          </cell>
          <cell r="E71">
            <v>70564</v>
          </cell>
          <cell r="F71">
            <v>6790.49</v>
          </cell>
          <cell r="I71">
            <v>36</v>
          </cell>
          <cell r="J71">
            <v>4</v>
          </cell>
          <cell r="K71">
            <v>34233.43</v>
          </cell>
          <cell r="L71">
            <v>3819</v>
          </cell>
        </row>
        <row r="72">
          <cell r="C72">
            <v>57</v>
          </cell>
          <cell r="D72">
            <v>4</v>
          </cell>
          <cell r="E72">
            <v>54845</v>
          </cell>
          <cell r="F72">
            <v>3927.49</v>
          </cell>
          <cell r="I72">
            <v>23</v>
          </cell>
          <cell r="J72">
            <v>2</v>
          </cell>
          <cell r="K72">
            <v>21109.43</v>
          </cell>
          <cell r="L72">
            <v>2118</v>
          </cell>
        </row>
        <row r="73">
          <cell r="C73">
            <v>59</v>
          </cell>
          <cell r="D73">
            <v>26</v>
          </cell>
          <cell r="E73">
            <v>106749</v>
          </cell>
          <cell r="F73">
            <v>48976.3</v>
          </cell>
          <cell r="I73">
            <v>18</v>
          </cell>
          <cell r="J73">
            <v>4</v>
          </cell>
          <cell r="K73">
            <v>31257.489999999998</v>
          </cell>
          <cell r="L73">
            <v>7155</v>
          </cell>
        </row>
        <row r="74">
          <cell r="C74">
            <v>52</v>
          </cell>
          <cell r="D74">
            <v>26</v>
          </cell>
          <cell r="E74">
            <v>95149</v>
          </cell>
          <cell r="F74">
            <v>48976.3</v>
          </cell>
          <cell r="I74">
            <v>14</v>
          </cell>
          <cell r="J74">
            <v>4</v>
          </cell>
          <cell r="K74">
            <v>25042.489999999998</v>
          </cell>
          <cell r="L74">
            <v>7155</v>
          </cell>
        </row>
        <row r="75">
          <cell r="C75">
            <v>703</v>
          </cell>
          <cell r="D75">
            <v>279</v>
          </cell>
          <cell r="E75">
            <v>1790776</v>
          </cell>
          <cell r="F75">
            <v>704501</v>
          </cell>
          <cell r="I75">
            <v>122</v>
          </cell>
          <cell r="J75">
            <v>52</v>
          </cell>
          <cell r="K75">
            <v>302951</v>
          </cell>
          <cell r="L75">
            <v>129562</v>
          </cell>
        </row>
        <row r="76">
          <cell r="C76">
            <v>605</v>
          </cell>
          <cell r="D76">
            <v>233</v>
          </cell>
          <cell r="E76">
            <v>1535411</v>
          </cell>
          <cell r="F76">
            <v>584178</v>
          </cell>
          <cell r="I76">
            <v>87</v>
          </cell>
          <cell r="J76">
            <v>34</v>
          </cell>
          <cell r="K76">
            <v>213300</v>
          </cell>
          <cell r="L76">
            <v>82442</v>
          </cell>
        </row>
        <row r="77">
          <cell r="C77">
            <v>334</v>
          </cell>
          <cell r="D77">
            <v>104</v>
          </cell>
          <cell r="E77">
            <v>1159506</v>
          </cell>
          <cell r="F77">
            <v>360780</v>
          </cell>
          <cell r="I77">
            <v>24</v>
          </cell>
          <cell r="J77">
            <v>8</v>
          </cell>
          <cell r="K77">
            <v>85906.42</v>
          </cell>
          <cell r="L77">
            <v>28680</v>
          </cell>
        </row>
        <row r="78">
          <cell r="C78">
            <v>289</v>
          </cell>
          <cell r="D78">
            <v>85</v>
          </cell>
          <cell r="E78">
            <v>1005032</v>
          </cell>
          <cell r="F78">
            <v>296195</v>
          </cell>
          <cell r="I78">
            <v>16</v>
          </cell>
          <cell r="J78">
            <v>3</v>
          </cell>
          <cell r="K78">
            <v>57453.42</v>
          </cell>
          <cell r="L78">
            <v>10882</v>
          </cell>
        </row>
        <row r="79">
          <cell r="C79">
            <v>547</v>
          </cell>
          <cell r="D79">
            <v>199</v>
          </cell>
          <cell r="E79">
            <v>2416889</v>
          </cell>
          <cell r="F79">
            <v>881749</v>
          </cell>
          <cell r="I79">
            <v>64</v>
          </cell>
          <cell r="J79">
            <v>25</v>
          </cell>
          <cell r="K79">
            <v>281501.41000000003</v>
          </cell>
          <cell r="L79">
            <v>111054</v>
          </cell>
        </row>
        <row r="80">
          <cell r="C80">
            <v>516</v>
          </cell>
          <cell r="D80">
            <v>182</v>
          </cell>
          <cell r="E80">
            <v>2277885</v>
          </cell>
          <cell r="F80">
            <v>804634</v>
          </cell>
          <cell r="I80">
            <v>51</v>
          </cell>
          <cell r="J80">
            <v>19</v>
          </cell>
          <cell r="K80">
            <v>223227.41</v>
          </cell>
          <cell r="L80">
            <v>83585</v>
          </cell>
        </row>
        <row r="81">
          <cell r="C81">
            <v>2920</v>
          </cell>
          <cell r="D81">
            <v>1064</v>
          </cell>
          <cell r="E81">
            <v>19978611</v>
          </cell>
          <cell r="F81">
            <v>7282819</v>
          </cell>
          <cell r="I81">
            <v>155</v>
          </cell>
          <cell r="J81">
            <v>47</v>
          </cell>
          <cell r="K81">
            <v>891601.37</v>
          </cell>
          <cell r="L81">
            <v>268571</v>
          </cell>
        </row>
        <row r="82">
          <cell r="C82">
            <v>2490</v>
          </cell>
          <cell r="D82">
            <v>893</v>
          </cell>
          <cell r="E82">
            <v>17115282</v>
          </cell>
          <cell r="F82">
            <v>6142842</v>
          </cell>
          <cell r="I82">
            <v>109</v>
          </cell>
          <cell r="J82">
            <v>36</v>
          </cell>
          <cell r="K82">
            <v>630546.37</v>
          </cell>
          <cell r="L82">
            <v>207828</v>
          </cell>
        </row>
        <row r="83">
          <cell r="C83">
            <v>2206</v>
          </cell>
          <cell r="D83">
            <v>952</v>
          </cell>
          <cell r="E83">
            <v>24967555</v>
          </cell>
          <cell r="F83">
            <v>10764858</v>
          </cell>
          <cell r="I83">
            <v>2</v>
          </cell>
          <cell r="J83">
            <v>1</v>
          </cell>
          <cell r="K83">
            <v>22846</v>
          </cell>
          <cell r="L83">
            <v>12033</v>
          </cell>
        </row>
        <row r="84">
          <cell r="C84">
            <v>1824</v>
          </cell>
          <cell r="D84">
            <v>773</v>
          </cell>
          <cell r="E84">
            <v>20577111</v>
          </cell>
          <cell r="F84">
            <v>8711468</v>
          </cell>
          <cell r="I84">
            <v>1</v>
          </cell>
          <cell r="J84">
            <v>0</v>
          </cell>
          <cell r="K84">
            <v>10813</v>
          </cell>
          <cell r="L84">
            <v>0</v>
          </cell>
        </row>
        <row r="85">
          <cell r="C85">
            <v>122</v>
          </cell>
          <cell r="D85">
            <v>39</v>
          </cell>
          <cell r="E85">
            <v>2041797</v>
          </cell>
          <cell r="F85">
            <v>650761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>
            <v>96</v>
          </cell>
          <cell r="D86">
            <v>34</v>
          </cell>
          <cell r="E86">
            <v>1603312</v>
          </cell>
          <cell r="F86">
            <v>912328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>
            <v>31</v>
          </cell>
          <cell r="D87">
            <v>7</v>
          </cell>
          <cell r="E87">
            <v>730886.5</v>
          </cell>
          <cell r="F87">
            <v>163629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>
            <v>13</v>
          </cell>
          <cell r="D88">
            <v>1</v>
          </cell>
          <cell r="E88">
            <v>311488.5</v>
          </cell>
          <cell r="F88">
            <v>22196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>
            <v>3</v>
          </cell>
          <cell r="D89">
            <v>0</v>
          </cell>
          <cell r="E89">
            <v>94405</v>
          </cell>
          <cell r="F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9">
          <cell r="C99">
            <v>3</v>
          </cell>
          <cell r="D99">
            <v>0</v>
          </cell>
          <cell r="E99">
            <v>36076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19</v>
          </cell>
          <cell r="D100">
            <v>0</v>
          </cell>
          <cell r="E100">
            <v>223544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16</v>
          </cell>
          <cell r="D101">
            <v>2</v>
          </cell>
          <cell r="E101">
            <v>106215</v>
          </cell>
          <cell r="F101">
            <v>14291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3">
          <cell r="C103">
            <v>14</v>
          </cell>
          <cell r="D103">
            <v>0</v>
          </cell>
          <cell r="E103">
            <v>169498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5">
          <cell r="C105">
            <v>707</v>
          </cell>
          <cell r="D105">
            <v>278</v>
          </cell>
          <cell r="E105">
            <v>7779753</v>
          </cell>
          <cell r="F105">
            <v>3095795</v>
          </cell>
          <cell r="I105">
            <v>28</v>
          </cell>
          <cell r="J105">
            <v>7</v>
          </cell>
          <cell r="K105">
            <v>214120</v>
          </cell>
          <cell r="L105">
            <v>51986</v>
          </cell>
        </row>
        <row r="106">
          <cell r="C106">
            <v>4346</v>
          </cell>
          <cell r="D106">
            <v>1758</v>
          </cell>
          <cell r="E106">
            <v>36917485</v>
          </cell>
          <cell r="F106">
            <v>15202373</v>
          </cell>
          <cell r="I106">
            <v>258</v>
          </cell>
          <cell r="J106">
            <v>78</v>
          </cell>
          <cell r="K106">
            <v>1138965</v>
          </cell>
          <cell r="L106">
            <v>373495</v>
          </cell>
        </row>
        <row r="107">
          <cell r="C107">
            <v>1907</v>
          </cell>
          <cell r="D107">
            <v>639</v>
          </cell>
          <cell r="E107">
            <v>8294665</v>
          </cell>
          <cell r="F107">
            <v>2552404</v>
          </cell>
          <cell r="I107">
            <v>135</v>
          </cell>
          <cell r="J107">
            <v>56</v>
          </cell>
          <cell r="K107">
            <v>297216</v>
          </cell>
          <cell r="L107">
            <v>135393</v>
          </cell>
        </row>
        <row r="108">
          <cell r="C108">
            <v>2</v>
          </cell>
          <cell r="D108">
            <v>0</v>
          </cell>
          <cell r="E108">
            <v>9731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331</v>
          </cell>
          <cell r="D110">
            <v>75</v>
          </cell>
          <cell r="E110">
            <v>1241083</v>
          </cell>
          <cell r="F110">
            <v>344359</v>
          </cell>
          <cell r="I110">
            <v>94</v>
          </cell>
          <cell r="J110">
            <v>15</v>
          </cell>
          <cell r="K110">
            <v>221535</v>
          </cell>
          <cell r="L110">
            <v>43706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>
            <v>2</v>
          </cell>
          <cell r="D117">
            <v>2</v>
          </cell>
          <cell r="E117">
            <v>5948</v>
          </cell>
          <cell r="F117">
            <v>5948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>
            <v>1</v>
          </cell>
          <cell r="D118">
            <v>1</v>
          </cell>
          <cell r="E118">
            <v>2948</v>
          </cell>
          <cell r="F118">
            <v>2948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>
            <v>95</v>
          </cell>
          <cell r="D119">
            <v>76</v>
          </cell>
          <cell r="E119">
            <v>348278</v>
          </cell>
          <cell r="F119">
            <v>277159</v>
          </cell>
          <cell r="I119">
            <v>18</v>
          </cell>
          <cell r="J119">
            <v>15</v>
          </cell>
          <cell r="K119">
            <v>64997</v>
          </cell>
          <cell r="L119">
            <v>53438</v>
          </cell>
        </row>
        <row r="120">
          <cell r="C120">
            <v>94</v>
          </cell>
          <cell r="D120">
            <v>75</v>
          </cell>
          <cell r="E120">
            <v>344894</v>
          </cell>
          <cell r="F120">
            <v>273775</v>
          </cell>
          <cell r="I120">
            <v>17</v>
          </cell>
          <cell r="J120">
            <v>14</v>
          </cell>
          <cell r="K120">
            <v>61613</v>
          </cell>
          <cell r="L120">
            <v>50054</v>
          </cell>
        </row>
        <row r="121">
          <cell r="C121">
            <v>323</v>
          </cell>
          <cell r="D121">
            <v>272</v>
          </cell>
          <cell r="E121">
            <v>1497300.2</v>
          </cell>
          <cell r="F121">
            <v>1259298</v>
          </cell>
          <cell r="I121">
            <v>24</v>
          </cell>
          <cell r="J121">
            <v>17</v>
          </cell>
          <cell r="K121">
            <v>112798</v>
          </cell>
          <cell r="L121">
            <v>79891.38</v>
          </cell>
        </row>
        <row r="122">
          <cell r="C122">
            <v>288</v>
          </cell>
          <cell r="D122">
            <v>232</v>
          </cell>
          <cell r="E122">
            <v>1328022.2</v>
          </cell>
          <cell r="F122">
            <v>1118768</v>
          </cell>
          <cell r="I122">
            <v>19</v>
          </cell>
          <cell r="J122">
            <v>13</v>
          </cell>
          <cell r="K122">
            <v>89049</v>
          </cell>
          <cell r="L122">
            <v>60889.380000000005</v>
          </cell>
        </row>
        <row r="123">
          <cell r="C123">
            <v>1587</v>
          </cell>
          <cell r="D123">
            <v>1314</v>
          </cell>
          <cell r="E123">
            <v>12031130</v>
          </cell>
          <cell r="F123">
            <v>10016438</v>
          </cell>
          <cell r="I123">
            <v>94</v>
          </cell>
          <cell r="J123">
            <v>76</v>
          </cell>
          <cell r="K123">
            <v>746694</v>
          </cell>
          <cell r="L123">
            <v>617426</v>
          </cell>
        </row>
        <row r="124">
          <cell r="C124">
            <v>1401</v>
          </cell>
          <cell r="D124">
            <v>1160</v>
          </cell>
          <cell r="E124">
            <v>10571687</v>
          </cell>
          <cell r="F124">
            <v>8808899</v>
          </cell>
          <cell r="I124">
            <v>87</v>
          </cell>
          <cell r="J124">
            <v>70</v>
          </cell>
          <cell r="K124">
            <v>685668</v>
          </cell>
          <cell r="L124">
            <v>564640</v>
          </cell>
        </row>
        <row r="125">
          <cell r="C125">
            <v>805</v>
          </cell>
          <cell r="D125">
            <v>668</v>
          </cell>
          <cell r="E125">
            <v>9947601</v>
          </cell>
          <cell r="F125">
            <v>8257064</v>
          </cell>
          <cell r="I125">
            <v>58</v>
          </cell>
          <cell r="J125">
            <v>43</v>
          </cell>
          <cell r="K125">
            <v>740189</v>
          </cell>
          <cell r="L125">
            <v>548487.47</v>
          </cell>
        </row>
        <row r="126">
          <cell r="C126">
            <v>681</v>
          </cell>
          <cell r="D126">
            <v>564</v>
          </cell>
          <cell r="E126">
            <v>8413825</v>
          </cell>
          <cell r="F126">
            <v>6966595</v>
          </cell>
          <cell r="I126">
            <v>47</v>
          </cell>
          <cell r="J126">
            <v>35</v>
          </cell>
          <cell r="K126">
            <v>602387</v>
          </cell>
          <cell r="L126">
            <v>448213.47</v>
          </cell>
        </row>
        <row r="127">
          <cell r="C127">
            <v>369</v>
          </cell>
          <cell r="D127">
            <v>304</v>
          </cell>
          <cell r="E127">
            <v>6203442</v>
          </cell>
          <cell r="F127">
            <v>5112914</v>
          </cell>
          <cell r="I127">
            <v>20</v>
          </cell>
          <cell r="J127">
            <v>19</v>
          </cell>
          <cell r="K127">
            <v>357242</v>
          </cell>
          <cell r="L127">
            <v>341586</v>
          </cell>
        </row>
        <row r="128">
          <cell r="C128">
            <v>318</v>
          </cell>
          <cell r="D128">
            <v>264</v>
          </cell>
          <cell r="E128">
            <v>5344428</v>
          </cell>
          <cell r="F128">
            <v>4442633</v>
          </cell>
          <cell r="I128">
            <v>19</v>
          </cell>
          <cell r="J128">
            <v>18</v>
          </cell>
          <cell r="K128">
            <v>337802</v>
          </cell>
          <cell r="L128">
            <v>322146</v>
          </cell>
        </row>
        <row r="129">
          <cell r="C129">
            <v>126</v>
          </cell>
          <cell r="D129">
            <v>102</v>
          </cell>
          <cell r="E129">
            <v>2919220.33</v>
          </cell>
          <cell r="F129">
            <v>2376960</v>
          </cell>
          <cell r="I129">
            <v>11</v>
          </cell>
          <cell r="J129">
            <v>11</v>
          </cell>
          <cell r="K129">
            <v>272427</v>
          </cell>
          <cell r="L129">
            <v>272427</v>
          </cell>
        </row>
        <row r="130">
          <cell r="C130">
            <v>105</v>
          </cell>
          <cell r="D130">
            <v>86</v>
          </cell>
          <cell r="E130">
            <v>2437837.33</v>
          </cell>
          <cell r="F130">
            <v>2001987</v>
          </cell>
          <cell r="I130">
            <v>10</v>
          </cell>
          <cell r="J130">
            <v>10</v>
          </cell>
          <cell r="K130">
            <v>249177</v>
          </cell>
          <cell r="L130">
            <v>249177</v>
          </cell>
        </row>
        <row r="131">
          <cell r="C131">
            <v>7</v>
          </cell>
          <cell r="D131">
            <v>6</v>
          </cell>
          <cell r="E131">
            <v>243966</v>
          </cell>
          <cell r="F131">
            <v>213738</v>
          </cell>
          <cell r="I131">
            <v>2</v>
          </cell>
          <cell r="J131">
            <v>2</v>
          </cell>
          <cell r="K131">
            <v>76661</v>
          </cell>
          <cell r="L131">
            <v>76661</v>
          </cell>
        </row>
        <row r="132">
          <cell r="C132">
            <v>5</v>
          </cell>
          <cell r="D132">
            <v>4</v>
          </cell>
          <cell r="E132">
            <v>170664</v>
          </cell>
          <cell r="F132">
            <v>140436</v>
          </cell>
          <cell r="I132">
            <v>1</v>
          </cell>
          <cell r="J132">
            <v>1</v>
          </cell>
          <cell r="K132">
            <v>37500</v>
          </cell>
          <cell r="L132">
            <v>37500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6">
          <cell r="C136">
            <v>1837</v>
          </cell>
          <cell r="E136">
            <v>13529141</v>
          </cell>
          <cell r="I136">
            <v>85</v>
          </cell>
          <cell r="K136">
            <v>497485</v>
          </cell>
        </row>
        <row r="137">
          <cell r="C137">
            <v>1834</v>
          </cell>
          <cell r="E137">
            <v>10225254</v>
          </cell>
          <cell r="I137">
            <v>135</v>
          </cell>
          <cell r="K137">
            <v>762735</v>
          </cell>
        </row>
        <row r="138">
          <cell r="C138">
            <v>1119</v>
          </cell>
          <cell r="I138">
            <v>87</v>
          </cell>
          <cell r="K138">
            <v>486303</v>
          </cell>
        </row>
        <row r="139">
          <cell r="C139">
            <v>806</v>
          </cell>
          <cell r="E139">
            <v>3786015</v>
          </cell>
          <cell r="I139">
            <v>96</v>
          </cell>
          <cell r="K139">
            <v>624485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C152">
            <v>1</v>
          </cell>
          <cell r="D152">
            <v>0</v>
          </cell>
          <cell r="E152">
            <v>4800</v>
          </cell>
          <cell r="F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C153">
            <v>1</v>
          </cell>
          <cell r="D153">
            <v>0</v>
          </cell>
          <cell r="E153">
            <v>4800</v>
          </cell>
          <cell r="F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C154">
            <v>38</v>
          </cell>
          <cell r="D154">
            <v>0</v>
          </cell>
          <cell r="E154">
            <v>268284</v>
          </cell>
          <cell r="F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C155">
            <v>35</v>
          </cell>
          <cell r="D155">
            <v>0</v>
          </cell>
          <cell r="E155">
            <v>243272</v>
          </cell>
          <cell r="F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C156">
            <v>15</v>
          </cell>
          <cell r="D156">
            <v>0</v>
          </cell>
          <cell r="E156">
            <v>162433</v>
          </cell>
          <cell r="F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C157">
            <v>14</v>
          </cell>
          <cell r="D157">
            <v>0</v>
          </cell>
          <cell r="E157">
            <v>152346</v>
          </cell>
          <cell r="F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C158">
            <v>5</v>
          </cell>
          <cell r="D158">
            <v>0</v>
          </cell>
          <cell r="E158">
            <v>82731</v>
          </cell>
          <cell r="F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C159">
            <v>5</v>
          </cell>
          <cell r="D159">
            <v>0</v>
          </cell>
          <cell r="E159">
            <v>82731</v>
          </cell>
          <cell r="F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C160">
            <v>1</v>
          </cell>
          <cell r="D160">
            <v>0</v>
          </cell>
          <cell r="E160">
            <v>23167</v>
          </cell>
          <cell r="F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C161">
            <v>1</v>
          </cell>
          <cell r="D161">
            <v>0</v>
          </cell>
          <cell r="E161">
            <v>23167</v>
          </cell>
          <cell r="F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C162">
            <v>1</v>
          </cell>
          <cell r="D162">
            <v>0</v>
          </cell>
          <cell r="E162">
            <v>44211</v>
          </cell>
          <cell r="F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C163">
            <v>1</v>
          </cell>
          <cell r="D163">
            <v>0</v>
          </cell>
          <cell r="E163">
            <v>44211</v>
          </cell>
          <cell r="F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C164">
            <v>2</v>
          </cell>
          <cell r="D164">
            <v>0</v>
          </cell>
          <cell r="E164">
            <v>134229</v>
          </cell>
          <cell r="F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C165">
            <v>1</v>
          </cell>
          <cell r="D165">
            <v>0</v>
          </cell>
          <cell r="E165">
            <v>60795</v>
          </cell>
          <cell r="F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C169">
            <v>25</v>
          </cell>
          <cell r="D169">
            <v>0</v>
          </cell>
          <cell r="E169">
            <v>263301</v>
          </cell>
          <cell r="F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35</v>
          </cell>
          <cell r="D170">
            <v>0</v>
          </cell>
          <cell r="E170">
            <v>278114</v>
          </cell>
          <cell r="F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2"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D175">
            <v>0</v>
          </cell>
          <cell r="F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C176">
            <v>2</v>
          </cell>
          <cell r="D176">
            <v>0</v>
          </cell>
          <cell r="E176">
            <v>20825</v>
          </cell>
          <cell r="F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C177">
            <v>7</v>
          </cell>
          <cell r="D177">
            <v>0</v>
          </cell>
          <cell r="E177">
            <v>60705</v>
          </cell>
          <cell r="F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C178">
            <v>8</v>
          </cell>
          <cell r="D178">
            <v>0</v>
          </cell>
          <cell r="E178">
            <v>77529</v>
          </cell>
          <cell r="F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C179">
            <v>43</v>
          </cell>
          <cell r="D179">
            <v>0</v>
          </cell>
          <cell r="E179">
            <v>382356</v>
          </cell>
          <cell r="F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C180">
            <v>3</v>
          </cell>
          <cell r="D180">
            <v>0</v>
          </cell>
          <cell r="E180">
            <v>178440</v>
          </cell>
          <cell r="F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</sheetData>
      <sheetData sheetId="4">
        <row r="12">
          <cell r="C12">
            <v>86</v>
          </cell>
          <cell r="D12">
            <v>34</v>
          </cell>
          <cell r="E12">
            <v>102192</v>
          </cell>
          <cell r="F12">
            <v>40395</v>
          </cell>
          <cell r="I12">
            <v>43</v>
          </cell>
          <cell r="J12">
            <v>21</v>
          </cell>
          <cell r="K12">
            <v>47521</v>
          </cell>
          <cell r="L12">
            <v>24267</v>
          </cell>
        </row>
        <row r="13">
          <cell r="C13">
            <v>48</v>
          </cell>
          <cell r="D13">
            <v>21</v>
          </cell>
          <cell r="E13">
            <v>58625</v>
          </cell>
          <cell r="F13">
            <v>25826</v>
          </cell>
          <cell r="I13">
            <v>21</v>
          </cell>
          <cell r="J13">
            <v>12</v>
          </cell>
          <cell r="K13">
            <v>23916</v>
          </cell>
          <cell r="L13">
            <v>13920</v>
          </cell>
        </row>
        <row r="14">
          <cell r="C14">
            <v>288</v>
          </cell>
          <cell r="D14">
            <v>143</v>
          </cell>
          <cell r="E14">
            <v>526263</v>
          </cell>
          <cell r="F14">
            <v>260758</v>
          </cell>
          <cell r="I14">
            <v>138</v>
          </cell>
          <cell r="J14">
            <v>62</v>
          </cell>
          <cell r="K14">
            <v>250690</v>
          </cell>
          <cell r="L14">
            <v>111775</v>
          </cell>
        </row>
        <row r="15">
          <cell r="C15">
            <v>213</v>
          </cell>
          <cell r="D15">
            <v>105</v>
          </cell>
          <cell r="E15">
            <v>392368</v>
          </cell>
          <cell r="F15">
            <v>192335</v>
          </cell>
          <cell r="I15">
            <v>103</v>
          </cell>
          <cell r="J15">
            <v>45</v>
          </cell>
          <cell r="K15">
            <v>189326</v>
          </cell>
          <cell r="L15">
            <v>81713</v>
          </cell>
        </row>
        <row r="16">
          <cell r="C16">
            <v>1250</v>
          </cell>
          <cell r="D16">
            <v>706</v>
          </cell>
          <cell r="E16">
            <v>3137677</v>
          </cell>
          <cell r="F16">
            <v>1793776</v>
          </cell>
          <cell r="I16">
            <v>393</v>
          </cell>
          <cell r="J16">
            <v>218</v>
          </cell>
          <cell r="K16">
            <v>982676</v>
          </cell>
          <cell r="L16">
            <v>546092</v>
          </cell>
        </row>
        <row r="17">
          <cell r="C17">
            <v>802</v>
          </cell>
          <cell r="D17">
            <v>396</v>
          </cell>
          <cell r="E17">
            <v>1985038</v>
          </cell>
          <cell r="F17">
            <v>998119</v>
          </cell>
          <cell r="I17">
            <v>246</v>
          </cell>
          <cell r="J17">
            <v>115</v>
          </cell>
          <cell r="K17">
            <v>609838</v>
          </cell>
          <cell r="L17">
            <v>286850</v>
          </cell>
        </row>
        <row r="18">
          <cell r="C18">
            <v>2688</v>
          </cell>
          <cell r="D18">
            <v>1915</v>
          </cell>
          <cell r="E18">
            <v>9844876</v>
          </cell>
          <cell r="F18">
            <v>7037308</v>
          </cell>
          <cell r="I18">
            <v>837</v>
          </cell>
          <cell r="J18">
            <v>588</v>
          </cell>
          <cell r="K18">
            <v>3088138</v>
          </cell>
          <cell r="L18">
            <v>2178858</v>
          </cell>
        </row>
        <row r="19">
          <cell r="C19">
            <v>1799</v>
          </cell>
          <cell r="D19">
            <v>1251</v>
          </cell>
          <cell r="E19">
            <v>6684343</v>
          </cell>
          <cell r="F19">
            <v>4677280</v>
          </cell>
          <cell r="I19">
            <v>643</v>
          </cell>
          <cell r="J19">
            <v>447</v>
          </cell>
          <cell r="K19">
            <v>2390955</v>
          </cell>
          <cell r="L19">
            <v>1673003</v>
          </cell>
        </row>
        <row r="20">
          <cell r="C20">
            <v>8786</v>
          </cell>
          <cell r="D20">
            <v>5588</v>
          </cell>
          <cell r="E20">
            <v>39526345</v>
          </cell>
          <cell r="F20">
            <v>25092837</v>
          </cell>
          <cell r="I20">
            <v>1227</v>
          </cell>
          <cell r="J20">
            <v>670</v>
          </cell>
          <cell r="K20">
            <v>5342278</v>
          </cell>
          <cell r="L20">
            <v>2897874</v>
          </cell>
        </row>
        <row r="21">
          <cell r="C21">
            <v>7425</v>
          </cell>
          <cell r="D21">
            <v>4543</v>
          </cell>
          <cell r="E21">
            <v>33402142</v>
          </cell>
          <cell r="F21">
            <v>20387719</v>
          </cell>
          <cell r="I21">
            <v>1041</v>
          </cell>
          <cell r="J21">
            <v>537</v>
          </cell>
          <cell r="K21">
            <v>4520186</v>
          </cell>
          <cell r="L21">
            <v>2312488</v>
          </cell>
        </row>
        <row r="22">
          <cell r="C22">
            <v>19532</v>
          </cell>
          <cell r="D22">
            <v>13105</v>
          </cell>
          <cell r="E22">
            <v>138796733</v>
          </cell>
          <cell r="F22">
            <v>94436185</v>
          </cell>
          <cell r="I22">
            <v>701</v>
          </cell>
          <cell r="J22">
            <v>385</v>
          </cell>
          <cell r="K22">
            <v>4735345</v>
          </cell>
          <cell r="L22">
            <v>2603719</v>
          </cell>
        </row>
        <row r="23">
          <cell r="C23">
            <v>15235</v>
          </cell>
          <cell r="D23">
            <v>9994</v>
          </cell>
          <cell r="E23">
            <v>108225371</v>
          </cell>
          <cell r="F23">
            <v>72271608</v>
          </cell>
          <cell r="I23">
            <v>456</v>
          </cell>
          <cell r="J23">
            <v>252</v>
          </cell>
          <cell r="K23">
            <v>3066279</v>
          </cell>
          <cell r="L23">
            <v>1698279</v>
          </cell>
        </row>
        <row r="24">
          <cell r="C24">
            <v>18653</v>
          </cell>
          <cell r="D24">
            <v>14800</v>
          </cell>
          <cell r="E24">
            <v>223664037</v>
          </cell>
          <cell r="F24">
            <v>177006043</v>
          </cell>
          <cell r="I24">
            <v>85</v>
          </cell>
          <cell r="J24">
            <v>34</v>
          </cell>
          <cell r="K24">
            <v>1012656</v>
          </cell>
          <cell r="L24">
            <v>386018</v>
          </cell>
        </row>
        <row r="25">
          <cell r="C25">
            <v>14317</v>
          </cell>
          <cell r="D25">
            <v>11293</v>
          </cell>
          <cell r="E25">
            <v>170858127</v>
          </cell>
          <cell r="F25">
            <v>134411952</v>
          </cell>
          <cell r="I25">
            <v>52</v>
          </cell>
          <cell r="J25">
            <v>22</v>
          </cell>
          <cell r="K25">
            <v>610941</v>
          </cell>
          <cell r="L25">
            <v>248373</v>
          </cell>
        </row>
        <row r="26">
          <cell r="C26">
            <v>2637</v>
          </cell>
          <cell r="D26">
            <v>1676</v>
          </cell>
          <cell r="E26">
            <v>44087034</v>
          </cell>
          <cell r="F26">
            <v>27909050</v>
          </cell>
          <cell r="I26">
            <v>11</v>
          </cell>
          <cell r="J26">
            <v>4</v>
          </cell>
          <cell r="K26">
            <v>185990</v>
          </cell>
          <cell r="L26">
            <v>67734</v>
          </cell>
        </row>
        <row r="27">
          <cell r="C27">
            <v>1589</v>
          </cell>
          <cell r="D27">
            <v>943</v>
          </cell>
          <cell r="E27">
            <v>26409266</v>
          </cell>
          <cell r="F27">
            <v>15588437</v>
          </cell>
          <cell r="I27">
            <v>3</v>
          </cell>
          <cell r="J27">
            <v>1</v>
          </cell>
          <cell r="K27">
            <v>48758</v>
          </cell>
          <cell r="L27">
            <v>15113</v>
          </cell>
        </row>
        <row r="28">
          <cell r="C28">
            <v>711</v>
          </cell>
          <cell r="D28">
            <v>370</v>
          </cell>
          <cell r="E28">
            <v>16709298</v>
          </cell>
          <cell r="F28">
            <v>8578743</v>
          </cell>
          <cell r="I28">
            <v>13</v>
          </cell>
          <cell r="J28">
            <v>5</v>
          </cell>
          <cell r="K28">
            <v>323209</v>
          </cell>
          <cell r="L28">
            <v>125557</v>
          </cell>
        </row>
        <row r="29">
          <cell r="C29">
            <v>304</v>
          </cell>
          <cell r="D29">
            <v>156</v>
          </cell>
          <cell r="E29">
            <v>7132147</v>
          </cell>
          <cell r="F29">
            <v>3598093</v>
          </cell>
          <cell r="I29">
            <v>5</v>
          </cell>
          <cell r="J29">
            <v>2</v>
          </cell>
          <cell r="K29">
            <v>121850</v>
          </cell>
          <cell r="L29">
            <v>46884</v>
          </cell>
        </row>
        <row r="30">
          <cell r="C30">
            <v>395</v>
          </cell>
          <cell r="D30">
            <v>50</v>
          </cell>
          <cell r="E30">
            <v>14436287</v>
          </cell>
          <cell r="F30">
            <v>1728649</v>
          </cell>
          <cell r="I30">
            <v>37</v>
          </cell>
          <cell r="J30">
            <v>1</v>
          </cell>
          <cell r="K30">
            <v>1345253</v>
          </cell>
          <cell r="L30">
            <v>30782</v>
          </cell>
        </row>
        <row r="31">
          <cell r="C31">
            <v>209</v>
          </cell>
          <cell r="D31">
            <v>21</v>
          </cell>
          <cell r="E31">
            <v>7705342</v>
          </cell>
          <cell r="F31">
            <v>744216</v>
          </cell>
          <cell r="I31">
            <v>25</v>
          </cell>
          <cell r="J31">
            <v>1</v>
          </cell>
          <cell r="K31">
            <v>906238</v>
          </cell>
          <cell r="L31">
            <v>30782</v>
          </cell>
        </row>
        <row r="32">
          <cell r="C32">
            <v>43</v>
          </cell>
          <cell r="D32">
            <v>4</v>
          </cell>
          <cell r="E32">
            <v>2702490</v>
          </cell>
          <cell r="F32">
            <v>236720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25</v>
          </cell>
          <cell r="D33">
            <v>2</v>
          </cell>
          <cell r="E33">
            <v>1509196</v>
          </cell>
          <cell r="F33">
            <v>115467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2937</v>
          </cell>
          <cell r="D36">
            <v>1984</v>
          </cell>
          <cell r="E36">
            <v>19879261</v>
          </cell>
          <cell r="F36">
            <v>11362672</v>
          </cell>
          <cell r="I36">
            <v>1014</v>
          </cell>
          <cell r="J36">
            <v>700</v>
          </cell>
          <cell r="K36">
            <v>6561264</v>
          </cell>
          <cell r="L36">
            <v>3774995</v>
          </cell>
        </row>
        <row r="37">
          <cell r="C37">
            <v>600</v>
          </cell>
          <cell r="D37">
            <v>199</v>
          </cell>
          <cell r="E37">
            <v>1751265</v>
          </cell>
          <cell r="F37">
            <v>551180</v>
          </cell>
          <cell r="I37">
            <v>230</v>
          </cell>
          <cell r="J37">
            <v>82</v>
          </cell>
          <cell r="K37">
            <v>645358</v>
          </cell>
          <cell r="L37">
            <v>224874</v>
          </cell>
        </row>
        <row r="38">
          <cell r="C38">
            <v>2</v>
          </cell>
          <cell r="D38">
            <v>2</v>
          </cell>
          <cell r="E38">
            <v>16647</v>
          </cell>
          <cell r="F38">
            <v>16647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6194</v>
          </cell>
          <cell r="D40">
            <v>3788</v>
          </cell>
          <cell r="E40">
            <v>29628264</v>
          </cell>
          <cell r="F40">
            <v>17628001</v>
          </cell>
          <cell r="I40">
            <v>812</v>
          </cell>
          <cell r="J40">
            <v>462</v>
          </cell>
          <cell r="K40">
            <v>2598809</v>
          </cell>
          <cell r="L40">
            <v>1382586</v>
          </cell>
        </row>
        <row r="44">
          <cell r="C44">
            <v>159</v>
          </cell>
          <cell r="D44">
            <v>17</v>
          </cell>
          <cell r="E44">
            <v>2673209</v>
          </cell>
          <cell r="F44">
            <v>177776</v>
          </cell>
          <cell r="I44">
            <v>14</v>
          </cell>
          <cell r="J44">
            <v>3</v>
          </cell>
          <cell r="K44">
            <v>153234</v>
          </cell>
          <cell r="L44">
            <v>41739</v>
          </cell>
        </row>
        <row r="45">
          <cell r="C45">
            <v>30</v>
          </cell>
          <cell r="D45">
            <v>0</v>
          </cell>
          <cell r="E45">
            <v>580570</v>
          </cell>
          <cell r="F45">
            <v>0</v>
          </cell>
          <cell r="I45">
            <v>6</v>
          </cell>
          <cell r="J45">
            <v>0</v>
          </cell>
          <cell r="K45">
            <v>126905</v>
          </cell>
          <cell r="L45">
            <v>0</v>
          </cell>
        </row>
        <row r="46">
          <cell r="C46">
            <v>2</v>
          </cell>
          <cell r="D46">
            <v>0</v>
          </cell>
          <cell r="E46">
            <v>28425</v>
          </cell>
          <cell r="F46">
            <v>0</v>
          </cell>
          <cell r="I46">
            <v>1</v>
          </cell>
          <cell r="J46">
            <v>0</v>
          </cell>
          <cell r="K46">
            <v>4752</v>
          </cell>
          <cell r="L46">
            <v>0</v>
          </cell>
        </row>
        <row r="47">
          <cell r="C47">
            <v>3</v>
          </cell>
          <cell r="D47">
            <v>0</v>
          </cell>
          <cell r="E47">
            <v>34766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1</v>
          </cell>
          <cell r="D48">
            <v>0</v>
          </cell>
          <cell r="E48">
            <v>7900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879</v>
          </cell>
          <cell r="D51">
            <v>529</v>
          </cell>
          <cell r="E51">
            <v>5286181</v>
          </cell>
          <cell r="F51">
            <v>3373763</v>
          </cell>
          <cell r="I51">
            <v>84</v>
          </cell>
          <cell r="J51">
            <v>33</v>
          </cell>
          <cell r="K51">
            <v>405926</v>
          </cell>
          <cell r="L51">
            <v>161950</v>
          </cell>
        </row>
        <row r="52">
          <cell r="C52">
            <v>488</v>
          </cell>
          <cell r="D52">
            <v>488</v>
          </cell>
          <cell r="E52">
            <v>3147704</v>
          </cell>
          <cell r="F52">
            <v>3147704</v>
          </cell>
          <cell r="I52">
            <v>28</v>
          </cell>
          <cell r="J52">
            <v>28</v>
          </cell>
          <cell r="K52">
            <v>138291</v>
          </cell>
          <cell r="L52">
            <v>138291</v>
          </cell>
        </row>
        <row r="53">
          <cell r="C53">
            <v>1383</v>
          </cell>
          <cell r="D53">
            <v>548</v>
          </cell>
          <cell r="E53">
            <v>6812816</v>
          </cell>
          <cell r="F53">
            <v>2755365</v>
          </cell>
          <cell r="I53">
            <v>487</v>
          </cell>
          <cell r="J53">
            <v>190</v>
          </cell>
          <cell r="K53">
            <v>2263899</v>
          </cell>
          <cell r="L53">
            <v>884821</v>
          </cell>
        </row>
        <row r="54">
          <cell r="C54">
            <v>2630</v>
          </cell>
          <cell r="D54">
            <v>2630</v>
          </cell>
          <cell r="E54">
            <v>12953410</v>
          </cell>
          <cell r="F54">
            <v>12953410</v>
          </cell>
          <cell r="I54">
            <v>372</v>
          </cell>
          <cell r="J54">
            <v>372</v>
          </cell>
          <cell r="K54">
            <v>1585898</v>
          </cell>
          <cell r="L54">
            <v>1585898</v>
          </cell>
        </row>
        <row r="55">
          <cell r="C55">
            <v>778</v>
          </cell>
          <cell r="D55">
            <v>778</v>
          </cell>
          <cell r="E55">
            <v>3395374</v>
          </cell>
          <cell r="F55">
            <v>3395374</v>
          </cell>
          <cell r="I55">
            <v>275</v>
          </cell>
          <cell r="J55">
            <v>275</v>
          </cell>
          <cell r="K55">
            <v>1158674</v>
          </cell>
          <cell r="L55">
            <v>1158674</v>
          </cell>
        </row>
        <row r="56">
          <cell r="C56">
            <v>13</v>
          </cell>
          <cell r="D56">
            <v>13</v>
          </cell>
          <cell r="E56">
            <v>38006</v>
          </cell>
          <cell r="F56">
            <v>38006</v>
          </cell>
          <cell r="I56">
            <v>3</v>
          </cell>
          <cell r="J56">
            <v>3</v>
          </cell>
          <cell r="K56">
            <v>8090</v>
          </cell>
          <cell r="L56">
            <v>8090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155</v>
          </cell>
          <cell r="D63">
            <v>8</v>
          </cell>
          <cell r="E63">
            <v>5251664</v>
          </cell>
          <cell r="F63">
            <v>37350</v>
          </cell>
          <cell r="I63">
            <v>34</v>
          </cell>
          <cell r="J63">
            <v>5</v>
          </cell>
          <cell r="K63">
            <v>956119</v>
          </cell>
          <cell r="L63">
            <v>27626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84</v>
          </cell>
          <cell r="D68">
            <v>42</v>
          </cell>
          <cell r="E68">
            <v>2277817</v>
          </cell>
          <cell r="F68">
            <v>1018707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1">
          <cell r="C71">
            <v>59</v>
          </cell>
          <cell r="D71">
            <v>9</v>
          </cell>
          <cell r="E71">
            <v>62774</v>
          </cell>
          <cell r="F71">
            <v>9242</v>
          </cell>
          <cell r="I71">
            <v>25</v>
          </cell>
          <cell r="J71">
            <v>5</v>
          </cell>
          <cell r="K71">
            <v>23465</v>
          </cell>
          <cell r="L71">
            <v>3913</v>
          </cell>
        </row>
        <row r="72">
          <cell r="C72">
            <v>31</v>
          </cell>
          <cell r="D72">
            <v>5</v>
          </cell>
          <cell r="E72">
            <v>35485</v>
          </cell>
          <cell r="F72">
            <v>5454</v>
          </cell>
          <cell r="I72">
            <v>11</v>
          </cell>
          <cell r="J72">
            <v>2</v>
          </cell>
          <cell r="K72">
            <v>11227</v>
          </cell>
          <cell r="L72">
            <v>1439</v>
          </cell>
        </row>
        <row r="73">
          <cell r="C73">
            <v>199</v>
          </cell>
          <cell r="D73">
            <v>96</v>
          </cell>
          <cell r="E73">
            <v>373450</v>
          </cell>
          <cell r="F73">
            <v>180518</v>
          </cell>
          <cell r="I73">
            <v>85</v>
          </cell>
          <cell r="J73">
            <v>39</v>
          </cell>
          <cell r="K73">
            <v>157245</v>
          </cell>
          <cell r="L73">
            <v>72281</v>
          </cell>
        </row>
        <row r="74">
          <cell r="C74">
            <v>144</v>
          </cell>
          <cell r="D74">
            <v>64</v>
          </cell>
          <cell r="E74">
            <v>272870</v>
          </cell>
          <cell r="F74">
            <v>121152</v>
          </cell>
          <cell r="I74">
            <v>59</v>
          </cell>
          <cell r="J74">
            <v>26</v>
          </cell>
          <cell r="K74">
            <v>110969</v>
          </cell>
          <cell r="L74">
            <v>48578</v>
          </cell>
        </row>
        <row r="75">
          <cell r="C75">
            <v>559</v>
          </cell>
          <cell r="D75">
            <v>213</v>
          </cell>
          <cell r="E75">
            <v>1365202</v>
          </cell>
          <cell r="F75">
            <v>516521</v>
          </cell>
          <cell r="I75">
            <v>64</v>
          </cell>
          <cell r="J75">
            <v>24</v>
          </cell>
          <cell r="K75">
            <v>150287</v>
          </cell>
          <cell r="L75">
            <v>55434</v>
          </cell>
        </row>
        <row r="76">
          <cell r="C76">
            <v>432</v>
          </cell>
          <cell r="D76">
            <v>158</v>
          </cell>
          <cell r="E76">
            <v>1058354</v>
          </cell>
          <cell r="F76">
            <v>384302</v>
          </cell>
          <cell r="I76">
            <v>50</v>
          </cell>
          <cell r="J76">
            <v>18</v>
          </cell>
          <cell r="K76">
            <v>118677</v>
          </cell>
          <cell r="L76">
            <v>42277</v>
          </cell>
        </row>
        <row r="77">
          <cell r="C77">
            <v>1080</v>
          </cell>
          <cell r="D77">
            <v>505</v>
          </cell>
          <cell r="E77">
            <v>3981631</v>
          </cell>
          <cell r="F77">
            <v>1870867</v>
          </cell>
          <cell r="I77">
            <v>292</v>
          </cell>
          <cell r="J77">
            <v>137</v>
          </cell>
          <cell r="K77">
            <v>1093122</v>
          </cell>
          <cell r="L77">
            <v>511181</v>
          </cell>
        </row>
        <row r="78">
          <cell r="C78">
            <v>856</v>
          </cell>
          <cell r="D78">
            <v>388</v>
          </cell>
          <cell r="E78">
            <v>3163552</v>
          </cell>
          <cell r="F78">
            <v>1440228</v>
          </cell>
          <cell r="I78">
            <v>227</v>
          </cell>
          <cell r="J78">
            <v>106</v>
          </cell>
          <cell r="K78">
            <v>850548</v>
          </cell>
          <cell r="L78">
            <v>395327</v>
          </cell>
        </row>
        <row r="79">
          <cell r="C79">
            <v>1815</v>
          </cell>
          <cell r="D79">
            <v>855</v>
          </cell>
          <cell r="E79">
            <v>8156313</v>
          </cell>
          <cell r="F79">
            <v>3851599</v>
          </cell>
          <cell r="I79">
            <v>148</v>
          </cell>
          <cell r="J79">
            <v>52</v>
          </cell>
          <cell r="K79">
            <v>645818</v>
          </cell>
          <cell r="L79">
            <v>228028</v>
          </cell>
        </row>
        <row r="80">
          <cell r="C80">
            <v>1401</v>
          </cell>
          <cell r="D80">
            <v>620</v>
          </cell>
          <cell r="E80">
            <v>6289924</v>
          </cell>
          <cell r="F80">
            <v>2793208</v>
          </cell>
          <cell r="I80">
            <v>111</v>
          </cell>
          <cell r="J80">
            <v>36</v>
          </cell>
          <cell r="K80">
            <v>484955</v>
          </cell>
          <cell r="L80">
            <v>158531</v>
          </cell>
        </row>
        <row r="81">
          <cell r="C81">
            <v>4750</v>
          </cell>
          <cell r="D81">
            <v>2170</v>
          </cell>
          <cell r="E81">
            <v>34324490</v>
          </cell>
          <cell r="F81">
            <v>15787050</v>
          </cell>
          <cell r="I81">
            <v>97</v>
          </cell>
          <cell r="J81">
            <v>31</v>
          </cell>
          <cell r="K81">
            <v>673704</v>
          </cell>
          <cell r="L81">
            <v>224247</v>
          </cell>
        </row>
        <row r="82">
          <cell r="C82">
            <v>3553</v>
          </cell>
          <cell r="D82">
            <v>1556</v>
          </cell>
          <cell r="E82">
            <v>25648443</v>
          </cell>
          <cell r="F82">
            <v>11281868</v>
          </cell>
          <cell r="I82">
            <v>63</v>
          </cell>
          <cell r="J82">
            <v>23</v>
          </cell>
          <cell r="K82">
            <v>442775</v>
          </cell>
          <cell r="L82">
            <v>163961</v>
          </cell>
        </row>
        <row r="83">
          <cell r="C83">
            <v>3385</v>
          </cell>
          <cell r="D83">
            <v>1754</v>
          </cell>
          <cell r="E83">
            <v>38380129</v>
          </cell>
          <cell r="F83">
            <v>19786156</v>
          </cell>
          <cell r="I83">
            <v>7</v>
          </cell>
          <cell r="J83">
            <v>3</v>
          </cell>
          <cell r="K83">
            <v>83259</v>
          </cell>
          <cell r="L83">
            <v>36977</v>
          </cell>
        </row>
        <row r="84">
          <cell r="C84">
            <v>2302</v>
          </cell>
          <cell r="D84">
            <v>1108</v>
          </cell>
          <cell r="E84">
            <v>25913120</v>
          </cell>
          <cell r="F84">
            <v>12415326</v>
          </cell>
          <cell r="I84">
            <v>3</v>
          </cell>
          <cell r="J84">
            <v>1</v>
          </cell>
          <cell r="K84">
            <v>34836</v>
          </cell>
          <cell r="L84">
            <v>10605</v>
          </cell>
        </row>
        <row r="85">
          <cell r="C85">
            <v>146</v>
          </cell>
          <cell r="D85">
            <v>52</v>
          </cell>
          <cell r="E85">
            <v>2425706</v>
          </cell>
          <cell r="F85">
            <v>859581</v>
          </cell>
          <cell r="I85">
            <v>1</v>
          </cell>
          <cell r="J85">
            <v>0</v>
          </cell>
          <cell r="K85">
            <v>17460</v>
          </cell>
          <cell r="L85">
            <v>0</v>
          </cell>
        </row>
        <row r="86">
          <cell r="C86">
            <v>83</v>
          </cell>
          <cell r="D86">
            <v>29</v>
          </cell>
          <cell r="E86">
            <v>1365890</v>
          </cell>
          <cell r="F86">
            <v>475835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>
            <v>53</v>
          </cell>
          <cell r="D87">
            <v>8</v>
          </cell>
          <cell r="E87">
            <v>1264739</v>
          </cell>
          <cell r="F87">
            <v>185866</v>
          </cell>
          <cell r="I87">
            <v>2</v>
          </cell>
          <cell r="J87">
            <v>0</v>
          </cell>
          <cell r="K87">
            <v>56841</v>
          </cell>
          <cell r="L87">
            <v>0</v>
          </cell>
        </row>
        <row r="88">
          <cell r="C88">
            <v>26</v>
          </cell>
          <cell r="D88">
            <v>3</v>
          </cell>
          <cell r="E88">
            <v>623925</v>
          </cell>
          <cell r="F88">
            <v>65711</v>
          </cell>
          <cell r="I88">
            <v>1</v>
          </cell>
          <cell r="J88">
            <v>0</v>
          </cell>
          <cell r="K88">
            <v>29377</v>
          </cell>
          <cell r="L88">
            <v>0</v>
          </cell>
        </row>
        <row r="89">
          <cell r="C89">
            <v>11</v>
          </cell>
          <cell r="D89">
            <v>0</v>
          </cell>
          <cell r="E89">
            <v>386904</v>
          </cell>
          <cell r="F89">
            <v>0</v>
          </cell>
          <cell r="I89">
            <v>2</v>
          </cell>
          <cell r="J89">
            <v>0</v>
          </cell>
          <cell r="K89">
            <v>70556</v>
          </cell>
          <cell r="L89">
            <v>0</v>
          </cell>
        </row>
        <row r="90">
          <cell r="C90">
            <v>6</v>
          </cell>
          <cell r="D90">
            <v>0</v>
          </cell>
          <cell r="E90">
            <v>211963</v>
          </cell>
          <cell r="F90">
            <v>0</v>
          </cell>
          <cell r="I90">
            <v>2</v>
          </cell>
          <cell r="J90">
            <v>0</v>
          </cell>
          <cell r="K90">
            <v>70556</v>
          </cell>
          <cell r="L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9">
          <cell r="C99">
            <v>1</v>
          </cell>
          <cell r="D99">
            <v>0</v>
          </cell>
          <cell r="E99">
            <v>12903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19</v>
          </cell>
          <cell r="D100">
            <v>5</v>
          </cell>
          <cell r="E100">
            <v>238939</v>
          </cell>
          <cell r="F100">
            <v>57076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18</v>
          </cell>
          <cell r="D101">
            <v>3</v>
          </cell>
          <cell r="E101">
            <v>108665</v>
          </cell>
          <cell r="F101">
            <v>17968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3">
          <cell r="C103">
            <v>3</v>
          </cell>
          <cell r="D103">
            <v>0</v>
          </cell>
          <cell r="E103">
            <v>43160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5">
          <cell r="C105">
            <v>1057</v>
          </cell>
          <cell r="D105">
            <v>452</v>
          </cell>
          <cell r="E105">
            <v>11123664</v>
          </cell>
          <cell r="F105">
            <v>4800654</v>
          </cell>
          <cell r="I105">
            <v>53</v>
          </cell>
          <cell r="J105">
            <v>16</v>
          </cell>
          <cell r="K105">
            <v>424859</v>
          </cell>
          <cell r="L105">
            <v>127140</v>
          </cell>
        </row>
        <row r="106">
          <cell r="C106">
            <v>9096</v>
          </cell>
          <cell r="D106">
            <v>4526</v>
          </cell>
          <cell r="E106">
            <v>71240321</v>
          </cell>
          <cell r="F106">
            <v>35507323</v>
          </cell>
          <cell r="I106">
            <v>518</v>
          </cell>
          <cell r="J106">
            <v>207</v>
          </cell>
          <cell r="K106">
            <v>2177884</v>
          </cell>
          <cell r="L106">
            <v>855866</v>
          </cell>
        </row>
        <row r="107">
          <cell r="C107">
            <v>1866</v>
          </cell>
          <cell r="D107">
            <v>676</v>
          </cell>
          <cell r="E107">
            <v>7996847</v>
          </cell>
          <cell r="F107">
            <v>2664377</v>
          </cell>
          <cell r="I107">
            <v>152</v>
          </cell>
          <cell r="J107">
            <v>68</v>
          </cell>
          <cell r="K107">
            <v>369013</v>
          </cell>
          <cell r="L107">
            <v>149056</v>
          </cell>
        </row>
        <row r="108">
          <cell r="C108">
            <v>27</v>
          </cell>
          <cell r="D108">
            <v>27</v>
          </cell>
          <cell r="E108">
            <v>255738</v>
          </cell>
          <cell r="F108">
            <v>255738</v>
          </cell>
          <cell r="I108">
            <v>1</v>
          </cell>
          <cell r="J108">
            <v>1</v>
          </cell>
          <cell r="K108">
            <v>4927</v>
          </cell>
          <cell r="L108">
            <v>4927</v>
          </cell>
        </row>
        <row r="109">
          <cell r="C109">
            <v>3</v>
          </cell>
          <cell r="D109">
            <v>3</v>
          </cell>
          <cell r="E109">
            <v>4971</v>
          </cell>
          <cell r="F109">
            <v>4971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371</v>
          </cell>
          <cell r="D110">
            <v>514</v>
          </cell>
          <cell r="E110">
            <v>5588906</v>
          </cell>
          <cell r="F110">
            <v>3711369</v>
          </cell>
          <cell r="I110">
            <v>106</v>
          </cell>
          <cell r="J110">
            <v>40</v>
          </cell>
          <cell r="K110">
            <v>445574</v>
          </cell>
          <cell r="L110">
            <v>227739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>
            <v>641</v>
          </cell>
          <cell r="D119">
            <v>521</v>
          </cell>
          <cell r="E119">
            <v>2309700</v>
          </cell>
          <cell r="F119">
            <v>1889736</v>
          </cell>
          <cell r="I119">
            <v>74</v>
          </cell>
          <cell r="J119">
            <v>54</v>
          </cell>
          <cell r="K119">
            <v>253584</v>
          </cell>
          <cell r="L119">
            <v>188019</v>
          </cell>
        </row>
        <row r="120">
          <cell r="C120">
            <v>500</v>
          </cell>
          <cell r="D120">
            <v>415</v>
          </cell>
          <cell r="E120">
            <v>1805596</v>
          </cell>
          <cell r="F120">
            <v>1509531</v>
          </cell>
          <cell r="I120">
            <v>51</v>
          </cell>
          <cell r="J120">
            <v>37</v>
          </cell>
          <cell r="K120">
            <v>175661</v>
          </cell>
          <cell r="L120">
            <v>130095</v>
          </cell>
        </row>
        <row r="121">
          <cell r="C121">
            <v>554</v>
          </cell>
          <cell r="D121">
            <v>612</v>
          </cell>
          <cell r="E121">
            <v>2486224</v>
          </cell>
          <cell r="F121">
            <v>2115601</v>
          </cell>
          <cell r="I121">
            <v>30</v>
          </cell>
          <cell r="J121">
            <v>20</v>
          </cell>
          <cell r="K121">
            <v>133310</v>
          </cell>
          <cell r="L121">
            <v>153513</v>
          </cell>
        </row>
        <row r="122">
          <cell r="C122">
            <v>431</v>
          </cell>
          <cell r="D122">
            <v>508</v>
          </cell>
          <cell r="E122">
            <v>1934662</v>
          </cell>
          <cell r="F122">
            <v>1651407</v>
          </cell>
          <cell r="I122">
            <v>24</v>
          </cell>
          <cell r="J122">
            <v>15</v>
          </cell>
          <cell r="K122">
            <v>106503</v>
          </cell>
          <cell r="L122">
            <v>131498</v>
          </cell>
        </row>
        <row r="123">
          <cell r="C123">
            <v>2110</v>
          </cell>
          <cell r="D123">
            <v>1623</v>
          </cell>
          <cell r="E123">
            <v>15548435</v>
          </cell>
          <cell r="F123">
            <v>12923173</v>
          </cell>
          <cell r="I123">
            <v>126</v>
          </cell>
          <cell r="J123">
            <v>91</v>
          </cell>
          <cell r="K123">
            <v>927484</v>
          </cell>
          <cell r="L123">
            <v>652085</v>
          </cell>
        </row>
        <row r="124">
          <cell r="C124">
            <v>1676</v>
          </cell>
          <cell r="D124">
            <v>1263</v>
          </cell>
          <cell r="E124">
            <v>12265855</v>
          </cell>
          <cell r="F124">
            <v>10198397</v>
          </cell>
          <cell r="I124">
            <v>92</v>
          </cell>
          <cell r="J124">
            <v>59</v>
          </cell>
          <cell r="K124">
            <v>674274</v>
          </cell>
          <cell r="L124">
            <v>399466</v>
          </cell>
        </row>
        <row r="125">
          <cell r="C125">
            <v>816</v>
          </cell>
          <cell r="D125">
            <v>637</v>
          </cell>
          <cell r="E125">
            <v>9757205</v>
          </cell>
          <cell r="F125">
            <v>8359550</v>
          </cell>
          <cell r="I125">
            <v>53</v>
          </cell>
          <cell r="J125">
            <v>49</v>
          </cell>
          <cell r="K125">
            <v>647490</v>
          </cell>
          <cell r="L125">
            <v>558417</v>
          </cell>
        </row>
        <row r="126">
          <cell r="C126">
            <v>643</v>
          </cell>
          <cell r="D126">
            <v>489</v>
          </cell>
          <cell r="E126">
            <v>7698137</v>
          </cell>
          <cell r="F126">
            <v>6594236</v>
          </cell>
          <cell r="I126">
            <v>47</v>
          </cell>
          <cell r="J126">
            <v>44</v>
          </cell>
          <cell r="K126">
            <v>573279</v>
          </cell>
          <cell r="L126">
            <v>496984</v>
          </cell>
        </row>
        <row r="127">
          <cell r="C127">
            <v>217</v>
          </cell>
          <cell r="D127">
            <v>148</v>
          </cell>
          <cell r="E127">
            <v>3686341</v>
          </cell>
          <cell r="F127">
            <v>2774996</v>
          </cell>
          <cell r="I127">
            <v>20</v>
          </cell>
          <cell r="J127">
            <v>17</v>
          </cell>
          <cell r="K127">
            <v>343880</v>
          </cell>
          <cell r="L127">
            <v>278278</v>
          </cell>
        </row>
        <row r="128">
          <cell r="C128">
            <v>179</v>
          </cell>
          <cell r="D128">
            <v>121</v>
          </cell>
          <cell r="E128">
            <v>3030862</v>
          </cell>
          <cell r="F128">
            <v>2307834</v>
          </cell>
          <cell r="I128">
            <v>18</v>
          </cell>
          <cell r="J128">
            <v>15</v>
          </cell>
          <cell r="K128">
            <v>310350</v>
          </cell>
          <cell r="L128">
            <v>244748</v>
          </cell>
        </row>
        <row r="129">
          <cell r="C129">
            <v>59</v>
          </cell>
          <cell r="D129">
            <v>46</v>
          </cell>
          <cell r="E129">
            <v>1351195</v>
          </cell>
          <cell r="F129">
            <v>1107704</v>
          </cell>
          <cell r="I129">
            <v>2</v>
          </cell>
          <cell r="J129">
            <v>0</v>
          </cell>
          <cell r="K129">
            <v>40363</v>
          </cell>
          <cell r="L129">
            <v>0</v>
          </cell>
        </row>
        <row r="130">
          <cell r="C130">
            <v>47</v>
          </cell>
          <cell r="D130">
            <v>37</v>
          </cell>
          <cell r="E130">
            <v>1071861</v>
          </cell>
          <cell r="F130">
            <v>895174</v>
          </cell>
          <cell r="I130">
            <v>2</v>
          </cell>
          <cell r="J130">
            <v>0</v>
          </cell>
          <cell r="K130">
            <v>40363</v>
          </cell>
          <cell r="L130">
            <v>0</v>
          </cell>
        </row>
        <row r="131">
          <cell r="C131">
            <v>11</v>
          </cell>
          <cell r="D131">
            <v>10</v>
          </cell>
          <cell r="E131">
            <v>383185</v>
          </cell>
          <cell r="F131">
            <v>353005</v>
          </cell>
          <cell r="I131">
            <v>1</v>
          </cell>
          <cell r="J131">
            <v>1</v>
          </cell>
          <cell r="K131">
            <v>31008</v>
          </cell>
          <cell r="L131">
            <v>31008</v>
          </cell>
        </row>
        <row r="132">
          <cell r="C132">
            <v>6</v>
          </cell>
          <cell r="D132">
            <v>6</v>
          </cell>
          <cell r="E132">
            <v>204686</v>
          </cell>
          <cell r="F132">
            <v>204686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>
            <v>1</v>
          </cell>
          <cell r="D133">
            <v>1</v>
          </cell>
          <cell r="E133">
            <v>75258</v>
          </cell>
          <cell r="F133">
            <v>75258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>
            <v>1</v>
          </cell>
          <cell r="D134">
            <v>1</v>
          </cell>
          <cell r="E134">
            <v>75258</v>
          </cell>
          <cell r="F134">
            <v>75258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6">
          <cell r="C136">
            <v>2743</v>
          </cell>
          <cell r="E136">
            <v>17033494</v>
          </cell>
          <cell r="I136">
            <v>132</v>
          </cell>
          <cell r="K136">
            <v>767893</v>
          </cell>
        </row>
        <row r="137">
          <cell r="C137">
            <v>2056</v>
          </cell>
          <cell r="E137">
            <v>9655675</v>
          </cell>
          <cell r="I137">
            <v>154</v>
          </cell>
          <cell r="K137">
            <v>607678</v>
          </cell>
        </row>
        <row r="138">
          <cell r="C138">
            <v>1293</v>
          </cell>
          <cell r="I138">
            <v>163</v>
          </cell>
          <cell r="K138">
            <v>487089</v>
          </cell>
        </row>
        <row r="139">
          <cell r="C139">
            <v>895</v>
          </cell>
          <cell r="E139">
            <v>3442816</v>
          </cell>
          <cell r="I139">
            <v>132</v>
          </cell>
          <cell r="K139">
            <v>514459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I150">
            <v>1</v>
          </cell>
          <cell r="J150">
            <v>0</v>
          </cell>
          <cell r="K150">
            <v>3393</v>
          </cell>
          <cell r="L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I151">
            <v>1</v>
          </cell>
          <cell r="J151">
            <v>0</v>
          </cell>
          <cell r="K151">
            <v>3393</v>
          </cell>
          <cell r="L151">
            <v>0</v>
          </cell>
        </row>
        <row r="152">
          <cell r="C152">
            <v>2</v>
          </cell>
          <cell r="D152">
            <v>0</v>
          </cell>
          <cell r="E152">
            <v>9664</v>
          </cell>
          <cell r="F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C154">
            <v>97</v>
          </cell>
          <cell r="D154">
            <v>0</v>
          </cell>
          <cell r="E154">
            <v>681525</v>
          </cell>
          <cell r="F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C155">
            <v>69</v>
          </cell>
          <cell r="D155">
            <v>0</v>
          </cell>
          <cell r="E155">
            <v>480831</v>
          </cell>
          <cell r="F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C156">
            <v>5</v>
          </cell>
          <cell r="D156">
            <v>0</v>
          </cell>
          <cell r="E156">
            <v>58033</v>
          </cell>
          <cell r="F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C157">
            <v>4</v>
          </cell>
          <cell r="D157">
            <v>0</v>
          </cell>
          <cell r="E157">
            <v>45406</v>
          </cell>
          <cell r="F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8">
          <cell r="C168">
            <v>3</v>
          </cell>
          <cell r="D168">
            <v>0</v>
          </cell>
          <cell r="E168">
            <v>20576</v>
          </cell>
          <cell r="F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C169">
            <v>47</v>
          </cell>
          <cell r="D169">
            <v>0</v>
          </cell>
          <cell r="E169">
            <v>357209</v>
          </cell>
          <cell r="F169">
            <v>0</v>
          </cell>
          <cell r="I169">
            <v>1</v>
          </cell>
          <cell r="J169">
            <v>0</v>
          </cell>
          <cell r="K169">
            <v>3393</v>
          </cell>
          <cell r="L169">
            <v>0</v>
          </cell>
        </row>
        <row r="170">
          <cell r="C170">
            <v>54</v>
          </cell>
          <cell r="D170">
            <v>0</v>
          </cell>
          <cell r="E170">
            <v>371437</v>
          </cell>
          <cell r="F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2"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D175">
            <v>0</v>
          </cell>
          <cell r="F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C176">
            <v>4</v>
          </cell>
          <cell r="D176">
            <v>0</v>
          </cell>
          <cell r="E176">
            <v>27983</v>
          </cell>
          <cell r="F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C177">
            <v>13</v>
          </cell>
          <cell r="D177">
            <v>0</v>
          </cell>
          <cell r="E177">
            <v>87280</v>
          </cell>
          <cell r="F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C178">
            <v>8</v>
          </cell>
          <cell r="D178">
            <v>0</v>
          </cell>
          <cell r="E178">
            <v>55536</v>
          </cell>
          <cell r="F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C179">
            <v>79</v>
          </cell>
          <cell r="D179">
            <v>0</v>
          </cell>
          <cell r="E179">
            <v>578423</v>
          </cell>
          <cell r="F179">
            <v>0</v>
          </cell>
          <cell r="I179">
            <v>1</v>
          </cell>
          <cell r="J179">
            <v>0</v>
          </cell>
          <cell r="K179">
            <v>3393</v>
          </cell>
          <cell r="L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</sheetData>
      <sheetData sheetId="5">
        <row r="12">
          <cell r="C12">
            <v>38</v>
          </cell>
          <cell r="D12">
            <v>15</v>
          </cell>
          <cell r="E12">
            <v>46892.83</v>
          </cell>
          <cell r="F12">
            <v>18734.690000000002</v>
          </cell>
          <cell r="I12">
            <v>26</v>
          </cell>
          <cell r="J12">
            <v>11</v>
          </cell>
          <cell r="K12">
            <v>31612.510000000002</v>
          </cell>
          <cell r="L12">
            <v>13726.69</v>
          </cell>
        </row>
        <row r="13">
          <cell r="C13">
            <v>20</v>
          </cell>
          <cell r="D13">
            <v>10</v>
          </cell>
          <cell r="E13">
            <v>25262.1</v>
          </cell>
          <cell r="F13">
            <v>13011.1</v>
          </cell>
          <cell r="I13">
            <v>15</v>
          </cell>
          <cell r="J13">
            <v>9</v>
          </cell>
          <cell r="K13">
            <v>18640.099999999999</v>
          </cell>
          <cell r="L13">
            <v>11583.1</v>
          </cell>
        </row>
        <row r="14">
          <cell r="C14">
            <v>119</v>
          </cell>
          <cell r="D14">
            <v>77</v>
          </cell>
          <cell r="E14">
            <v>216451.91999999998</v>
          </cell>
          <cell r="F14">
            <v>140181.6</v>
          </cell>
          <cell r="I14">
            <v>53</v>
          </cell>
          <cell r="J14">
            <v>40</v>
          </cell>
          <cell r="K14">
            <v>97318.59</v>
          </cell>
          <cell r="L14">
            <v>73295.86</v>
          </cell>
        </row>
        <row r="15">
          <cell r="C15">
            <v>45</v>
          </cell>
          <cell r="D15">
            <v>31</v>
          </cell>
          <cell r="E15">
            <v>83364.45</v>
          </cell>
          <cell r="F15">
            <v>57282.97</v>
          </cell>
          <cell r="I15">
            <v>26</v>
          </cell>
          <cell r="J15">
            <v>22</v>
          </cell>
          <cell r="K15">
            <v>48413.45</v>
          </cell>
          <cell r="L15">
            <v>40697.86</v>
          </cell>
        </row>
        <row r="16">
          <cell r="C16">
            <v>802</v>
          </cell>
          <cell r="D16">
            <v>509</v>
          </cell>
          <cell r="E16">
            <v>1997175.9100000001</v>
          </cell>
          <cell r="F16">
            <v>1272314.49</v>
          </cell>
          <cell r="I16">
            <v>292</v>
          </cell>
          <cell r="J16">
            <v>177</v>
          </cell>
          <cell r="K16">
            <v>718783.56</v>
          </cell>
          <cell r="L16">
            <v>434615.05</v>
          </cell>
        </row>
        <row r="17">
          <cell r="C17">
            <v>398</v>
          </cell>
          <cell r="D17">
            <v>225</v>
          </cell>
          <cell r="E17">
            <v>974493.42</v>
          </cell>
          <cell r="F17">
            <v>546980.31000000006</v>
          </cell>
          <cell r="I17">
            <v>165</v>
          </cell>
          <cell r="J17">
            <v>93</v>
          </cell>
          <cell r="K17">
            <v>396226.66</v>
          </cell>
          <cell r="L17">
            <v>219602.66</v>
          </cell>
        </row>
        <row r="18">
          <cell r="C18">
            <v>1534</v>
          </cell>
          <cell r="D18">
            <v>1110</v>
          </cell>
          <cell r="E18">
            <v>5609651.6799999997</v>
          </cell>
          <cell r="F18">
            <v>4071520.06</v>
          </cell>
          <cell r="I18">
            <v>679</v>
          </cell>
          <cell r="J18">
            <v>469</v>
          </cell>
          <cell r="K18">
            <v>2488050.4300000002</v>
          </cell>
          <cell r="L18">
            <v>1727751.3900000001</v>
          </cell>
        </row>
        <row r="19">
          <cell r="C19">
            <v>806</v>
          </cell>
          <cell r="D19">
            <v>572</v>
          </cell>
          <cell r="E19">
            <v>2970560.17</v>
          </cell>
          <cell r="F19">
            <v>2119206.08</v>
          </cell>
          <cell r="I19">
            <v>402</v>
          </cell>
          <cell r="J19">
            <v>282</v>
          </cell>
          <cell r="K19">
            <v>1475804.7</v>
          </cell>
          <cell r="L19">
            <v>1040444.03</v>
          </cell>
        </row>
        <row r="20">
          <cell r="C20">
            <v>5918</v>
          </cell>
          <cell r="D20">
            <v>3987</v>
          </cell>
          <cell r="E20">
            <v>26685266.100000001</v>
          </cell>
          <cell r="F20">
            <v>17933279.25</v>
          </cell>
          <cell r="I20">
            <v>1027</v>
          </cell>
          <cell r="J20">
            <v>564</v>
          </cell>
          <cell r="K20">
            <v>4495549.78</v>
          </cell>
          <cell r="L20">
            <v>2443068.2000000002</v>
          </cell>
        </row>
        <row r="21">
          <cell r="C21">
            <v>3898</v>
          </cell>
          <cell r="D21">
            <v>2555</v>
          </cell>
          <cell r="E21">
            <v>17575031.600000001</v>
          </cell>
          <cell r="F21">
            <v>11474613.59</v>
          </cell>
          <cell r="I21">
            <v>712</v>
          </cell>
          <cell r="J21">
            <v>396</v>
          </cell>
          <cell r="K21">
            <v>3118349.09</v>
          </cell>
          <cell r="L21">
            <v>1713561.22</v>
          </cell>
        </row>
        <row r="22">
          <cell r="C22">
            <v>20991</v>
          </cell>
          <cell r="D22">
            <v>13388</v>
          </cell>
          <cell r="E22">
            <v>149585534.55000001</v>
          </cell>
          <cell r="F22">
            <v>95944317.409999996</v>
          </cell>
          <cell r="I22">
            <v>1215</v>
          </cell>
          <cell r="J22">
            <v>688</v>
          </cell>
          <cell r="K22">
            <v>7856076.0999999996</v>
          </cell>
          <cell r="L22">
            <v>4425839.26</v>
          </cell>
        </row>
        <row r="23">
          <cell r="C23">
            <v>15714</v>
          </cell>
          <cell r="D23">
            <v>10017</v>
          </cell>
          <cell r="E23">
            <v>112384525.21000001</v>
          </cell>
          <cell r="F23">
            <v>72023135.799999997</v>
          </cell>
          <cell r="I23">
            <v>994</v>
          </cell>
          <cell r="J23">
            <v>570</v>
          </cell>
          <cell r="K23">
            <v>6386577.8700000001</v>
          </cell>
          <cell r="L23">
            <v>3623016.34</v>
          </cell>
        </row>
        <row r="24">
          <cell r="C24">
            <v>17444</v>
          </cell>
          <cell r="D24">
            <v>12974</v>
          </cell>
          <cell r="E24">
            <v>213352807.07999998</v>
          </cell>
          <cell r="F24">
            <v>157837252.84</v>
          </cell>
          <cell r="I24">
            <v>125</v>
          </cell>
          <cell r="J24">
            <v>59</v>
          </cell>
          <cell r="K24">
            <v>1475286.1099999999</v>
          </cell>
          <cell r="L24">
            <v>711804.6</v>
          </cell>
        </row>
        <row r="25">
          <cell r="C25">
            <v>12385</v>
          </cell>
          <cell r="D25">
            <v>9314</v>
          </cell>
          <cell r="E25">
            <v>152743935.91</v>
          </cell>
          <cell r="F25">
            <v>114549070.71000001</v>
          </cell>
          <cell r="I25">
            <v>83</v>
          </cell>
          <cell r="J25">
            <v>37</v>
          </cell>
          <cell r="K25">
            <v>960385.94</v>
          </cell>
          <cell r="L25">
            <v>447475.94</v>
          </cell>
        </row>
        <row r="26">
          <cell r="C26">
            <v>2775</v>
          </cell>
          <cell r="D26">
            <v>1381</v>
          </cell>
          <cell r="E26">
            <v>46115208.590000004</v>
          </cell>
          <cell r="F26">
            <v>22698453.789999999</v>
          </cell>
          <cell r="I26">
            <v>16</v>
          </cell>
          <cell r="J26">
            <v>7</v>
          </cell>
          <cell r="K26">
            <v>257966.3</v>
          </cell>
          <cell r="L26">
            <v>113159</v>
          </cell>
        </row>
        <row r="27">
          <cell r="C27">
            <v>1772</v>
          </cell>
          <cell r="D27">
            <v>983</v>
          </cell>
          <cell r="E27">
            <v>29153121.829999998</v>
          </cell>
          <cell r="F27">
            <v>16007287.26</v>
          </cell>
          <cell r="I27">
            <v>8</v>
          </cell>
          <cell r="J27">
            <v>3</v>
          </cell>
          <cell r="K27">
            <v>129595.3</v>
          </cell>
          <cell r="L27">
            <v>48140</v>
          </cell>
        </row>
        <row r="28">
          <cell r="C28">
            <v>388</v>
          </cell>
          <cell r="D28">
            <v>128</v>
          </cell>
          <cell r="E28">
            <v>8829385.7599999998</v>
          </cell>
          <cell r="F28">
            <v>2901263.37</v>
          </cell>
          <cell r="I28">
            <v>4</v>
          </cell>
          <cell r="J28">
            <v>2</v>
          </cell>
          <cell r="K28">
            <v>91830.26999999999</v>
          </cell>
          <cell r="L28">
            <v>51213.4</v>
          </cell>
        </row>
        <row r="29">
          <cell r="C29">
            <v>137</v>
          </cell>
          <cell r="D29">
            <v>43</v>
          </cell>
          <cell r="E29">
            <v>3063323.38</v>
          </cell>
          <cell r="F29">
            <v>955731.94</v>
          </cell>
          <cell r="I29">
            <v>2</v>
          </cell>
          <cell r="J29">
            <v>0</v>
          </cell>
          <cell r="K29">
            <v>40616.869999999995</v>
          </cell>
          <cell r="L29">
            <v>0</v>
          </cell>
        </row>
        <row r="30">
          <cell r="C30">
            <v>36</v>
          </cell>
          <cell r="D30">
            <v>9</v>
          </cell>
          <cell r="E30">
            <v>1237422.76</v>
          </cell>
          <cell r="F30">
            <v>293369.94</v>
          </cell>
          <cell r="I30">
            <v>1</v>
          </cell>
          <cell r="J30">
            <v>1</v>
          </cell>
          <cell r="K30">
            <v>31977</v>
          </cell>
          <cell r="L30">
            <v>31977</v>
          </cell>
        </row>
        <row r="31">
          <cell r="C31">
            <v>7</v>
          </cell>
          <cell r="D31">
            <v>0</v>
          </cell>
          <cell r="E31">
            <v>251043.37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1</v>
          </cell>
          <cell r="D32">
            <v>0</v>
          </cell>
          <cell r="E32">
            <v>53872.99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2687</v>
          </cell>
          <cell r="D36">
            <v>1876</v>
          </cell>
          <cell r="E36">
            <v>15432775.58</v>
          </cell>
          <cell r="F36">
            <v>10321487.18</v>
          </cell>
          <cell r="I36">
            <v>938</v>
          </cell>
          <cell r="J36">
            <v>651</v>
          </cell>
          <cell r="K36">
            <v>4929716.12</v>
          </cell>
          <cell r="L36">
            <v>3328566</v>
          </cell>
        </row>
        <row r="37">
          <cell r="C37">
            <v>681</v>
          </cell>
          <cell r="D37">
            <v>343</v>
          </cell>
          <cell r="E37">
            <v>2035663.47</v>
          </cell>
          <cell r="F37">
            <v>991936.19</v>
          </cell>
          <cell r="I37">
            <v>247</v>
          </cell>
          <cell r="J37">
            <v>127</v>
          </cell>
          <cell r="K37">
            <v>693385.63</v>
          </cell>
          <cell r="L37">
            <v>348275.63</v>
          </cell>
        </row>
        <row r="38">
          <cell r="C38">
            <v>7</v>
          </cell>
          <cell r="D38">
            <v>2</v>
          </cell>
          <cell r="E38">
            <v>30723</v>
          </cell>
          <cell r="F38">
            <v>2990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4</v>
          </cell>
          <cell r="D39">
            <v>2</v>
          </cell>
          <cell r="E39">
            <v>6661</v>
          </cell>
          <cell r="F39">
            <v>2990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2781</v>
          </cell>
          <cell r="D40">
            <v>1879</v>
          </cell>
          <cell r="E40">
            <v>14594053.949999999</v>
          </cell>
          <cell r="F40">
            <v>9887459.9699999988</v>
          </cell>
          <cell r="I40">
            <v>416</v>
          </cell>
          <cell r="J40">
            <v>253</v>
          </cell>
          <cell r="K40">
            <v>1380483.77</v>
          </cell>
          <cell r="L40">
            <v>802153.31</v>
          </cell>
        </row>
        <row r="44">
          <cell r="C44">
            <v>728</v>
          </cell>
          <cell r="D44">
            <v>9</v>
          </cell>
          <cell r="E44">
            <v>5751906.29</v>
          </cell>
          <cell r="F44">
            <v>67682</v>
          </cell>
          <cell r="I44">
            <v>56</v>
          </cell>
          <cell r="J44">
            <v>0</v>
          </cell>
          <cell r="K44">
            <v>322519</v>
          </cell>
          <cell r="L44">
            <v>0</v>
          </cell>
        </row>
        <row r="45">
          <cell r="C45">
            <v>33</v>
          </cell>
          <cell r="D45">
            <v>0</v>
          </cell>
          <cell r="E45">
            <v>208779</v>
          </cell>
          <cell r="F45">
            <v>0</v>
          </cell>
          <cell r="I45">
            <v>11</v>
          </cell>
          <cell r="J45">
            <v>0</v>
          </cell>
          <cell r="K45">
            <v>63889</v>
          </cell>
          <cell r="L45">
            <v>0</v>
          </cell>
        </row>
        <row r="46">
          <cell r="C46">
            <v>8</v>
          </cell>
          <cell r="D46">
            <v>0</v>
          </cell>
          <cell r="E46">
            <v>24626</v>
          </cell>
          <cell r="F46">
            <v>0</v>
          </cell>
          <cell r="I46">
            <v>3</v>
          </cell>
          <cell r="J46">
            <v>0</v>
          </cell>
          <cell r="K46">
            <v>7868</v>
          </cell>
          <cell r="L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542</v>
          </cell>
          <cell r="D51">
            <v>376</v>
          </cell>
          <cell r="E51">
            <v>3576187.11</v>
          </cell>
          <cell r="F51">
            <v>2456747.67</v>
          </cell>
          <cell r="I51">
            <v>42</v>
          </cell>
          <cell r="J51">
            <v>29</v>
          </cell>
          <cell r="K51">
            <v>262143</v>
          </cell>
          <cell r="L51">
            <v>188179</v>
          </cell>
        </row>
        <row r="52">
          <cell r="C52">
            <v>331</v>
          </cell>
          <cell r="D52">
            <v>331</v>
          </cell>
          <cell r="E52">
            <v>2158692.0099999998</v>
          </cell>
          <cell r="F52">
            <v>2158692.0099999998</v>
          </cell>
          <cell r="I52">
            <v>25</v>
          </cell>
          <cell r="J52">
            <v>25</v>
          </cell>
          <cell r="K52">
            <v>164343</v>
          </cell>
          <cell r="L52">
            <v>164343</v>
          </cell>
        </row>
        <row r="53">
          <cell r="C53">
            <v>3437</v>
          </cell>
          <cell r="D53">
            <v>1578</v>
          </cell>
          <cell r="E53">
            <v>20938581.73</v>
          </cell>
          <cell r="F53">
            <v>9168532.7200000007</v>
          </cell>
          <cell r="I53">
            <v>1181</v>
          </cell>
          <cell r="J53">
            <v>555</v>
          </cell>
          <cell r="K53">
            <v>6688764.1600000001</v>
          </cell>
          <cell r="L53">
            <v>3010171.51</v>
          </cell>
        </row>
        <row r="54">
          <cell r="C54">
            <v>3553</v>
          </cell>
          <cell r="D54">
            <v>3553</v>
          </cell>
          <cell r="E54">
            <v>20630650.73</v>
          </cell>
          <cell r="F54">
            <v>20630650.719999999</v>
          </cell>
          <cell r="I54">
            <v>498</v>
          </cell>
          <cell r="J54">
            <v>498</v>
          </cell>
          <cell r="K54">
            <v>2448810.41</v>
          </cell>
          <cell r="L54">
            <v>2448810.41</v>
          </cell>
        </row>
        <row r="55">
          <cell r="C55">
            <v>1079</v>
          </cell>
          <cell r="D55">
            <v>1079</v>
          </cell>
          <cell r="E55">
            <v>5570203.8700000001</v>
          </cell>
          <cell r="F55">
            <v>5570203.8700000001</v>
          </cell>
          <cell r="I55">
            <v>400</v>
          </cell>
          <cell r="J55">
            <v>400</v>
          </cell>
          <cell r="K55">
            <v>1947490.06</v>
          </cell>
          <cell r="L55">
            <v>1947490.06</v>
          </cell>
        </row>
        <row r="56">
          <cell r="C56">
            <v>21</v>
          </cell>
          <cell r="D56">
            <v>21</v>
          </cell>
          <cell r="E56">
            <v>58264.07</v>
          </cell>
          <cell r="F56">
            <v>58264.07</v>
          </cell>
          <cell r="I56">
            <v>11</v>
          </cell>
          <cell r="J56">
            <v>11</v>
          </cell>
          <cell r="K56">
            <v>28227</v>
          </cell>
          <cell r="L56">
            <v>28227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5</v>
          </cell>
          <cell r="D58">
            <v>0</v>
          </cell>
          <cell r="E58">
            <v>31605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92</v>
          </cell>
          <cell r="D59">
            <v>3</v>
          </cell>
          <cell r="E59">
            <v>528600</v>
          </cell>
          <cell r="F59">
            <v>14591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11</v>
          </cell>
          <cell r="D63">
            <v>3</v>
          </cell>
          <cell r="E63">
            <v>56831</v>
          </cell>
          <cell r="F63">
            <v>8496</v>
          </cell>
          <cell r="I63">
            <v>1</v>
          </cell>
          <cell r="J63">
            <v>0</v>
          </cell>
          <cell r="K63">
            <v>10213</v>
          </cell>
          <cell r="L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33</v>
          </cell>
          <cell r="D68">
            <v>14</v>
          </cell>
          <cell r="E68">
            <v>877042.26</v>
          </cell>
          <cell r="F68">
            <v>337236.65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1">
          <cell r="C71">
            <v>22</v>
          </cell>
          <cell r="D71">
            <v>6</v>
          </cell>
          <cell r="E71">
            <v>21831.39</v>
          </cell>
          <cell r="F71">
            <v>5639.3</v>
          </cell>
          <cell r="I71">
            <v>10</v>
          </cell>
          <cell r="J71">
            <v>4</v>
          </cell>
          <cell r="K71">
            <v>7507.09</v>
          </cell>
          <cell r="L71">
            <v>3880</v>
          </cell>
        </row>
        <row r="72">
          <cell r="C72">
            <v>12</v>
          </cell>
          <cell r="D72">
            <v>4</v>
          </cell>
          <cell r="E72">
            <v>12274.3</v>
          </cell>
          <cell r="F72">
            <v>3699.3</v>
          </cell>
          <cell r="I72">
            <v>6</v>
          </cell>
          <cell r="J72">
            <v>3</v>
          </cell>
          <cell r="K72">
            <v>4547</v>
          </cell>
          <cell r="L72">
            <v>2678</v>
          </cell>
        </row>
        <row r="73">
          <cell r="C73">
            <v>224</v>
          </cell>
          <cell r="D73">
            <v>124</v>
          </cell>
          <cell r="E73">
            <v>420524.15</v>
          </cell>
          <cell r="F73">
            <v>233123.66</v>
          </cell>
          <cell r="I73">
            <v>80</v>
          </cell>
          <cell r="J73">
            <v>43</v>
          </cell>
          <cell r="K73">
            <v>147709.24</v>
          </cell>
          <cell r="L73">
            <v>79404.149999999994</v>
          </cell>
        </row>
        <row r="74">
          <cell r="C74">
            <v>117</v>
          </cell>
          <cell r="D74">
            <v>63</v>
          </cell>
          <cell r="E74">
            <v>218110.75</v>
          </cell>
          <cell r="F74">
            <v>117745.89</v>
          </cell>
          <cell r="I74">
            <v>41</v>
          </cell>
          <cell r="J74">
            <v>19</v>
          </cell>
          <cell r="K74">
            <v>75423.48</v>
          </cell>
          <cell r="L74">
            <v>35064.67</v>
          </cell>
        </row>
        <row r="75">
          <cell r="C75">
            <v>606</v>
          </cell>
          <cell r="D75">
            <v>294</v>
          </cell>
          <cell r="E75">
            <v>1465815.23</v>
          </cell>
          <cell r="F75">
            <v>699904.51</v>
          </cell>
          <cell r="I75">
            <v>68</v>
          </cell>
          <cell r="J75">
            <v>29</v>
          </cell>
          <cell r="K75">
            <v>151197.69</v>
          </cell>
          <cell r="L75">
            <v>65355.14</v>
          </cell>
        </row>
        <row r="76">
          <cell r="C76">
            <v>324</v>
          </cell>
          <cell r="D76">
            <v>154</v>
          </cell>
          <cell r="E76">
            <v>776166.85</v>
          </cell>
          <cell r="F76">
            <v>366089.91000000003</v>
          </cell>
          <cell r="I76">
            <v>44</v>
          </cell>
          <cell r="J76">
            <v>17</v>
          </cell>
          <cell r="K76">
            <v>97351.83</v>
          </cell>
          <cell r="L76">
            <v>38132</v>
          </cell>
        </row>
        <row r="77">
          <cell r="C77">
            <v>943</v>
          </cell>
          <cell r="D77">
            <v>475</v>
          </cell>
          <cell r="E77">
            <v>3509393.7</v>
          </cell>
          <cell r="F77">
            <v>1773078.48</v>
          </cell>
          <cell r="I77">
            <v>268</v>
          </cell>
          <cell r="J77">
            <v>137</v>
          </cell>
          <cell r="K77">
            <v>1012884.94</v>
          </cell>
          <cell r="L77">
            <v>579470.52</v>
          </cell>
        </row>
        <row r="78">
          <cell r="C78">
            <v>564</v>
          </cell>
          <cell r="D78">
            <v>266</v>
          </cell>
          <cell r="E78">
            <v>2103220.48</v>
          </cell>
          <cell r="F78">
            <v>992370.61</v>
          </cell>
          <cell r="I78">
            <v>175</v>
          </cell>
          <cell r="J78">
            <v>82</v>
          </cell>
          <cell r="K78">
            <v>669056.80000000005</v>
          </cell>
          <cell r="L78">
            <v>314003.46000000002</v>
          </cell>
        </row>
        <row r="79">
          <cell r="C79">
            <v>1805</v>
          </cell>
          <cell r="D79">
            <v>885</v>
          </cell>
          <cell r="E79">
            <v>8049392.5199999996</v>
          </cell>
          <cell r="F79">
            <v>3947199.76</v>
          </cell>
          <cell r="I79">
            <v>135</v>
          </cell>
          <cell r="J79">
            <v>50</v>
          </cell>
          <cell r="K79">
            <v>577663.61</v>
          </cell>
          <cell r="L79">
            <v>213485.54</v>
          </cell>
        </row>
        <row r="80">
          <cell r="C80">
            <v>1169</v>
          </cell>
          <cell r="D80">
            <v>544</v>
          </cell>
          <cell r="E80">
            <v>5196315.49</v>
          </cell>
          <cell r="F80">
            <v>2417891.64</v>
          </cell>
          <cell r="I80">
            <v>91</v>
          </cell>
          <cell r="J80">
            <v>32</v>
          </cell>
          <cell r="K80">
            <v>387246.73</v>
          </cell>
          <cell r="L80">
            <v>135002.16</v>
          </cell>
        </row>
        <row r="81">
          <cell r="C81">
            <v>6236</v>
          </cell>
          <cell r="D81">
            <v>3001</v>
          </cell>
          <cell r="E81">
            <v>45125033.57</v>
          </cell>
          <cell r="F81">
            <v>21566705.98</v>
          </cell>
          <cell r="I81">
            <v>240</v>
          </cell>
          <cell r="J81">
            <v>106</v>
          </cell>
          <cell r="K81">
            <v>1539128.44</v>
          </cell>
          <cell r="L81">
            <v>678351.55</v>
          </cell>
        </row>
        <row r="82">
          <cell r="C82">
            <v>4500</v>
          </cell>
          <cell r="D82">
            <v>2050</v>
          </cell>
          <cell r="E82">
            <v>32777326.48</v>
          </cell>
          <cell r="F82">
            <v>14839908.49</v>
          </cell>
          <cell r="I82">
            <v>211</v>
          </cell>
          <cell r="J82">
            <v>95</v>
          </cell>
          <cell r="K82">
            <v>1336115.3799999999</v>
          </cell>
          <cell r="L82">
            <v>604130.67999999993</v>
          </cell>
        </row>
        <row r="83">
          <cell r="C83">
            <v>4843</v>
          </cell>
          <cell r="D83">
            <v>2316</v>
          </cell>
          <cell r="E83">
            <v>56775863.789999999</v>
          </cell>
          <cell r="F83">
            <v>26868614.649999999</v>
          </cell>
          <cell r="I83">
            <v>11</v>
          </cell>
          <cell r="J83">
            <v>8</v>
          </cell>
          <cell r="K83">
            <v>133006.15</v>
          </cell>
          <cell r="L83">
            <v>95903.15</v>
          </cell>
        </row>
        <row r="84">
          <cell r="C84">
            <v>3209</v>
          </cell>
          <cell r="D84">
            <v>1489</v>
          </cell>
          <cell r="E84">
            <v>38132643.68</v>
          </cell>
          <cell r="F84">
            <v>17584502.09</v>
          </cell>
          <cell r="I84">
            <v>10</v>
          </cell>
          <cell r="J84">
            <v>8</v>
          </cell>
          <cell r="K84">
            <v>121885.15</v>
          </cell>
          <cell r="L84">
            <v>95903.15</v>
          </cell>
        </row>
        <row r="85">
          <cell r="C85">
            <v>215</v>
          </cell>
          <cell r="D85">
            <v>63</v>
          </cell>
          <cell r="E85">
            <v>3585774.8</v>
          </cell>
          <cell r="F85">
            <v>1040285.54</v>
          </cell>
          <cell r="I85">
            <v>1</v>
          </cell>
          <cell r="J85">
            <v>0</v>
          </cell>
          <cell r="K85">
            <v>17818</v>
          </cell>
          <cell r="L85">
            <v>0</v>
          </cell>
        </row>
        <row r="86">
          <cell r="C86">
            <v>147</v>
          </cell>
          <cell r="D86">
            <v>40</v>
          </cell>
          <cell r="E86">
            <v>2414025.86</v>
          </cell>
          <cell r="F86">
            <v>648522.23</v>
          </cell>
          <cell r="I86">
            <v>1</v>
          </cell>
          <cell r="J86">
            <v>0</v>
          </cell>
          <cell r="K86">
            <v>17818</v>
          </cell>
          <cell r="L86">
            <v>0</v>
          </cell>
        </row>
        <row r="87">
          <cell r="C87">
            <v>31</v>
          </cell>
          <cell r="D87">
            <v>2</v>
          </cell>
          <cell r="E87">
            <v>685390.45</v>
          </cell>
          <cell r="F87">
            <v>42072.05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>
            <v>16</v>
          </cell>
          <cell r="D88">
            <v>1</v>
          </cell>
          <cell r="E88">
            <v>344530.82</v>
          </cell>
          <cell r="F88">
            <v>21130.05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>
            <v>1</v>
          </cell>
          <cell r="D89">
            <v>0</v>
          </cell>
          <cell r="E89">
            <v>30208</v>
          </cell>
          <cell r="F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9">
          <cell r="C99">
            <v>5</v>
          </cell>
          <cell r="D99">
            <v>0</v>
          </cell>
          <cell r="E99">
            <v>68995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46</v>
          </cell>
          <cell r="D100">
            <v>2</v>
          </cell>
          <cell r="E100">
            <v>538823</v>
          </cell>
          <cell r="F100">
            <v>22924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12</v>
          </cell>
          <cell r="D101">
            <v>0</v>
          </cell>
          <cell r="E101">
            <v>84176</v>
          </cell>
          <cell r="F101">
            <v>0</v>
          </cell>
          <cell r="I101">
            <v>1</v>
          </cell>
          <cell r="J101">
            <v>0</v>
          </cell>
          <cell r="K101">
            <v>2298</v>
          </cell>
          <cell r="L101">
            <v>0</v>
          </cell>
        </row>
        <row r="103">
          <cell r="C103">
            <v>10</v>
          </cell>
          <cell r="D103">
            <v>0</v>
          </cell>
          <cell r="E103">
            <v>73953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5">
          <cell r="C105">
            <v>1050</v>
          </cell>
          <cell r="D105">
            <v>441</v>
          </cell>
          <cell r="E105">
            <v>11798945.029999999</v>
          </cell>
          <cell r="F105">
            <v>5020119.3</v>
          </cell>
          <cell r="I105">
            <v>36</v>
          </cell>
          <cell r="J105">
            <v>9</v>
          </cell>
          <cell r="K105">
            <v>303300.83999999997</v>
          </cell>
          <cell r="L105">
            <v>80288.899999999994</v>
          </cell>
        </row>
        <row r="106">
          <cell r="C106">
            <v>11211</v>
          </cell>
          <cell r="D106">
            <v>5549</v>
          </cell>
          <cell r="E106">
            <v>95178996.609999999</v>
          </cell>
          <cell r="F106">
            <v>46055109.759999998</v>
          </cell>
          <cell r="I106">
            <v>545</v>
          </cell>
          <cell r="J106">
            <v>253</v>
          </cell>
          <cell r="K106">
            <v>2655186.39</v>
          </cell>
          <cell r="L106">
            <v>1319617.1400000001</v>
          </cell>
        </row>
        <row r="107">
          <cell r="C107">
            <v>2602</v>
          </cell>
          <cell r="D107">
            <v>1174</v>
          </cell>
          <cell r="E107">
            <v>11999291.960000001</v>
          </cell>
          <cell r="F107">
            <v>5078469.87</v>
          </cell>
          <cell r="I107">
            <v>231</v>
          </cell>
          <cell r="J107">
            <v>115</v>
          </cell>
          <cell r="K107">
            <v>626129.92999999993</v>
          </cell>
          <cell r="L107">
            <v>315944.01</v>
          </cell>
        </row>
        <row r="108">
          <cell r="C108">
            <v>43</v>
          </cell>
          <cell r="D108">
            <v>17</v>
          </cell>
          <cell r="E108">
            <v>214453</v>
          </cell>
          <cell r="F108">
            <v>82891</v>
          </cell>
          <cell r="I108">
            <v>2</v>
          </cell>
          <cell r="J108">
            <v>2</v>
          </cell>
          <cell r="K108">
            <v>6739</v>
          </cell>
          <cell r="L108">
            <v>6739</v>
          </cell>
        </row>
        <row r="109">
          <cell r="C109">
            <v>8</v>
          </cell>
          <cell r="D109">
            <v>3</v>
          </cell>
          <cell r="E109">
            <v>11465</v>
          </cell>
          <cell r="F109">
            <v>4031</v>
          </cell>
          <cell r="I109">
            <v>1</v>
          </cell>
          <cell r="J109">
            <v>1</v>
          </cell>
          <cell r="K109">
            <v>518</v>
          </cell>
          <cell r="L109">
            <v>518</v>
          </cell>
        </row>
        <row r="110">
          <cell r="C110">
            <v>843</v>
          </cell>
          <cell r="D110">
            <v>352</v>
          </cell>
          <cell r="E110">
            <v>3990642.12</v>
          </cell>
          <cell r="F110">
            <v>1572504.69</v>
          </cell>
          <cell r="I110">
            <v>84</v>
          </cell>
          <cell r="J110">
            <v>34</v>
          </cell>
          <cell r="K110">
            <v>237473.47999999998</v>
          </cell>
          <cell r="L110">
            <v>94966.52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>
            <v>1</v>
          </cell>
          <cell r="D117">
            <v>1</v>
          </cell>
          <cell r="E117">
            <v>2928</v>
          </cell>
          <cell r="F117">
            <v>2928</v>
          </cell>
          <cell r="I117">
            <v>1</v>
          </cell>
          <cell r="J117">
            <v>1</v>
          </cell>
          <cell r="K117">
            <v>2928</v>
          </cell>
          <cell r="L117">
            <v>2928</v>
          </cell>
        </row>
        <row r="118">
          <cell r="C118">
            <v>1</v>
          </cell>
          <cell r="D118">
            <v>1</v>
          </cell>
          <cell r="E118">
            <v>2928</v>
          </cell>
          <cell r="F118">
            <v>2928</v>
          </cell>
          <cell r="I118">
            <v>1</v>
          </cell>
          <cell r="J118">
            <v>1</v>
          </cell>
          <cell r="K118">
            <v>2928</v>
          </cell>
          <cell r="L118">
            <v>2928</v>
          </cell>
        </row>
        <row r="119">
          <cell r="C119">
            <v>222</v>
          </cell>
          <cell r="D119">
            <v>181</v>
          </cell>
          <cell r="E119">
            <v>815650</v>
          </cell>
          <cell r="F119">
            <v>665299</v>
          </cell>
          <cell r="I119">
            <v>37</v>
          </cell>
          <cell r="J119">
            <v>32</v>
          </cell>
          <cell r="K119">
            <v>131779</v>
          </cell>
          <cell r="L119">
            <v>113675</v>
          </cell>
        </row>
        <row r="120">
          <cell r="C120">
            <v>114</v>
          </cell>
          <cell r="D120">
            <v>98</v>
          </cell>
          <cell r="E120">
            <v>419582</v>
          </cell>
          <cell r="F120">
            <v>360885</v>
          </cell>
          <cell r="I120">
            <v>20</v>
          </cell>
          <cell r="J120">
            <v>17</v>
          </cell>
          <cell r="K120">
            <v>70063</v>
          </cell>
          <cell r="L120">
            <v>59772</v>
          </cell>
        </row>
        <row r="121">
          <cell r="C121">
            <v>241</v>
          </cell>
          <cell r="D121">
            <v>191</v>
          </cell>
          <cell r="E121">
            <v>1078587</v>
          </cell>
          <cell r="F121">
            <v>854045</v>
          </cell>
          <cell r="I121">
            <v>11</v>
          </cell>
          <cell r="J121">
            <v>8</v>
          </cell>
          <cell r="K121">
            <v>47919</v>
          </cell>
          <cell r="L121">
            <v>34744</v>
          </cell>
        </row>
        <row r="122">
          <cell r="C122">
            <v>121</v>
          </cell>
          <cell r="D122">
            <v>99</v>
          </cell>
          <cell r="E122">
            <v>540826</v>
          </cell>
          <cell r="F122">
            <v>442603</v>
          </cell>
          <cell r="I122">
            <v>5</v>
          </cell>
          <cell r="J122">
            <v>3</v>
          </cell>
          <cell r="K122">
            <v>21204</v>
          </cell>
          <cell r="L122">
            <v>12373</v>
          </cell>
        </row>
        <row r="123">
          <cell r="C123">
            <v>1457</v>
          </cell>
          <cell r="D123">
            <v>1233</v>
          </cell>
          <cell r="E123">
            <v>10832742</v>
          </cell>
          <cell r="F123">
            <v>9199759</v>
          </cell>
          <cell r="I123">
            <v>107</v>
          </cell>
          <cell r="J123">
            <v>92</v>
          </cell>
          <cell r="K123">
            <v>786458</v>
          </cell>
          <cell r="L123">
            <v>688497</v>
          </cell>
        </row>
        <row r="124">
          <cell r="C124">
            <v>1017</v>
          </cell>
          <cell r="D124">
            <v>861</v>
          </cell>
          <cell r="E124">
            <v>7512825</v>
          </cell>
          <cell r="F124">
            <v>6375206</v>
          </cell>
          <cell r="I124">
            <v>73</v>
          </cell>
          <cell r="J124">
            <v>65</v>
          </cell>
          <cell r="K124">
            <v>536386</v>
          </cell>
          <cell r="L124">
            <v>483630</v>
          </cell>
        </row>
        <row r="125">
          <cell r="C125">
            <v>687</v>
          </cell>
          <cell r="D125">
            <v>584</v>
          </cell>
          <cell r="E125">
            <v>8214697</v>
          </cell>
          <cell r="F125">
            <v>6978689</v>
          </cell>
          <cell r="I125">
            <v>55</v>
          </cell>
          <cell r="J125">
            <v>49</v>
          </cell>
          <cell r="K125">
            <v>677703</v>
          </cell>
          <cell r="L125">
            <v>603102</v>
          </cell>
        </row>
        <row r="126">
          <cell r="C126">
            <v>473</v>
          </cell>
          <cell r="D126">
            <v>398</v>
          </cell>
          <cell r="E126">
            <v>5667994</v>
          </cell>
          <cell r="F126">
            <v>4768768</v>
          </cell>
          <cell r="I126">
            <v>33</v>
          </cell>
          <cell r="J126">
            <v>29</v>
          </cell>
          <cell r="K126">
            <v>410090</v>
          </cell>
          <cell r="L126">
            <v>358363</v>
          </cell>
        </row>
        <row r="127">
          <cell r="C127">
            <v>160</v>
          </cell>
          <cell r="D127">
            <v>135</v>
          </cell>
          <cell r="E127">
            <v>2677224</v>
          </cell>
          <cell r="F127">
            <v>2253973</v>
          </cell>
          <cell r="I127">
            <v>19</v>
          </cell>
          <cell r="J127">
            <v>16</v>
          </cell>
          <cell r="K127">
            <v>321566</v>
          </cell>
          <cell r="L127">
            <v>270019</v>
          </cell>
        </row>
        <row r="128">
          <cell r="C128">
            <v>126</v>
          </cell>
          <cell r="D128">
            <v>104</v>
          </cell>
          <cell r="E128">
            <v>2108044</v>
          </cell>
          <cell r="F128">
            <v>1735479</v>
          </cell>
          <cell r="I128">
            <v>19</v>
          </cell>
          <cell r="J128">
            <v>16</v>
          </cell>
          <cell r="K128">
            <v>321566</v>
          </cell>
          <cell r="L128">
            <v>270019</v>
          </cell>
        </row>
        <row r="129">
          <cell r="C129">
            <v>37</v>
          </cell>
          <cell r="D129">
            <v>30</v>
          </cell>
          <cell r="E129">
            <v>855245</v>
          </cell>
          <cell r="F129">
            <v>692270</v>
          </cell>
          <cell r="I129">
            <v>6</v>
          </cell>
          <cell r="J129">
            <v>4</v>
          </cell>
          <cell r="K129">
            <v>136863</v>
          </cell>
          <cell r="L129">
            <v>91325</v>
          </cell>
        </row>
        <row r="130">
          <cell r="C130">
            <v>28</v>
          </cell>
          <cell r="D130">
            <v>25</v>
          </cell>
          <cell r="E130">
            <v>644060</v>
          </cell>
          <cell r="F130">
            <v>574933</v>
          </cell>
          <cell r="I130">
            <v>5</v>
          </cell>
          <cell r="J130">
            <v>4</v>
          </cell>
          <cell r="K130">
            <v>113201</v>
          </cell>
          <cell r="L130">
            <v>91325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6">
          <cell r="C136">
            <v>1602</v>
          </cell>
          <cell r="E136">
            <v>10665679</v>
          </cell>
          <cell r="I136">
            <v>94</v>
          </cell>
          <cell r="K136">
            <v>563321</v>
          </cell>
        </row>
        <row r="137">
          <cell r="C137">
            <v>1310</v>
          </cell>
          <cell r="E137">
            <v>6326951</v>
          </cell>
          <cell r="I137">
            <v>112</v>
          </cell>
          <cell r="K137">
            <v>501571</v>
          </cell>
        </row>
        <row r="138">
          <cell r="C138">
            <v>1095</v>
          </cell>
          <cell r="I138">
            <v>131</v>
          </cell>
          <cell r="K138">
            <v>556583</v>
          </cell>
        </row>
        <row r="139">
          <cell r="C139">
            <v>729</v>
          </cell>
          <cell r="E139">
            <v>2860657</v>
          </cell>
          <cell r="I139">
            <v>117</v>
          </cell>
          <cell r="K139">
            <v>483741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C146">
            <v>1</v>
          </cell>
          <cell r="D146">
            <v>0</v>
          </cell>
          <cell r="E146">
            <v>2000</v>
          </cell>
          <cell r="F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C147">
            <v>1</v>
          </cell>
          <cell r="D147">
            <v>0</v>
          </cell>
          <cell r="E147">
            <v>2000</v>
          </cell>
          <cell r="F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C152">
            <v>3</v>
          </cell>
          <cell r="D152">
            <v>0</v>
          </cell>
          <cell r="E152">
            <v>14400</v>
          </cell>
          <cell r="F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C153">
            <v>2</v>
          </cell>
          <cell r="D153">
            <v>0</v>
          </cell>
          <cell r="E153">
            <v>9600</v>
          </cell>
          <cell r="F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C154">
            <v>96</v>
          </cell>
          <cell r="D154">
            <v>0</v>
          </cell>
          <cell r="E154">
            <v>700152</v>
          </cell>
          <cell r="F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C155">
            <v>74</v>
          </cell>
          <cell r="D155">
            <v>0</v>
          </cell>
          <cell r="E155">
            <v>548248</v>
          </cell>
          <cell r="F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C156">
            <v>9</v>
          </cell>
          <cell r="D156">
            <v>0</v>
          </cell>
          <cell r="E156">
            <v>107433</v>
          </cell>
          <cell r="F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C157">
            <v>3</v>
          </cell>
          <cell r="D157">
            <v>0</v>
          </cell>
          <cell r="E157">
            <v>35124</v>
          </cell>
          <cell r="F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C158">
            <v>2</v>
          </cell>
          <cell r="D158">
            <v>0</v>
          </cell>
          <cell r="E158">
            <v>31103</v>
          </cell>
          <cell r="F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8">
          <cell r="C168">
            <v>1</v>
          </cell>
          <cell r="D168">
            <v>0</v>
          </cell>
          <cell r="E168">
            <v>8700</v>
          </cell>
          <cell r="F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C169">
            <v>41</v>
          </cell>
          <cell r="D169">
            <v>0</v>
          </cell>
          <cell r="E169">
            <v>314142</v>
          </cell>
          <cell r="F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69</v>
          </cell>
          <cell r="D170">
            <v>0</v>
          </cell>
          <cell r="E170">
            <v>532246</v>
          </cell>
          <cell r="F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2"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D175">
            <v>0</v>
          </cell>
          <cell r="F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C176">
            <v>2</v>
          </cell>
          <cell r="D176">
            <v>0</v>
          </cell>
          <cell r="E176">
            <v>14000</v>
          </cell>
          <cell r="F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C177">
            <v>32</v>
          </cell>
          <cell r="D177">
            <v>0</v>
          </cell>
          <cell r="E177">
            <v>228422</v>
          </cell>
          <cell r="F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C179">
            <v>77</v>
          </cell>
          <cell r="D179">
            <v>0</v>
          </cell>
          <cell r="E179">
            <v>612666</v>
          </cell>
          <cell r="F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</sheetData>
      <sheetData sheetId="6">
        <row r="12">
          <cell r="C12">
            <v>161</v>
          </cell>
          <cell r="D12">
            <v>66</v>
          </cell>
          <cell r="E12">
            <v>185257.1</v>
          </cell>
          <cell r="F12">
            <v>74547.06</v>
          </cell>
          <cell r="I12">
            <v>68</v>
          </cell>
          <cell r="J12">
            <v>29</v>
          </cell>
          <cell r="K12">
            <v>76956.91</v>
          </cell>
          <cell r="L12">
            <v>31326.55</v>
          </cell>
        </row>
        <row r="13">
          <cell r="C13">
            <v>73.3</v>
          </cell>
          <cell r="D13">
            <v>25.2</v>
          </cell>
          <cell r="E13">
            <v>84356.19</v>
          </cell>
          <cell r="F13">
            <v>28011.66</v>
          </cell>
          <cell r="I13">
            <v>32.6</v>
          </cell>
          <cell r="J13">
            <v>12.8</v>
          </cell>
          <cell r="K13">
            <v>36586.31</v>
          </cell>
          <cell r="L13">
            <v>13003.849999999999</v>
          </cell>
        </row>
        <row r="14">
          <cell r="C14">
            <v>472</v>
          </cell>
          <cell r="D14">
            <v>290</v>
          </cell>
          <cell r="E14">
            <v>869210.10000000009</v>
          </cell>
          <cell r="F14">
            <v>534629.07999999996</v>
          </cell>
          <cell r="I14">
            <v>235</v>
          </cell>
          <cell r="J14">
            <v>137</v>
          </cell>
          <cell r="K14">
            <v>415499.89</v>
          </cell>
          <cell r="L14">
            <v>252130.45</v>
          </cell>
        </row>
        <row r="15">
          <cell r="C15">
            <v>340.1</v>
          </cell>
          <cell r="D15">
            <v>205.4</v>
          </cell>
          <cell r="E15">
            <v>631408.75</v>
          </cell>
          <cell r="F15">
            <v>383182.91999999993</v>
          </cell>
          <cell r="I15">
            <v>175</v>
          </cell>
          <cell r="J15">
            <v>102</v>
          </cell>
          <cell r="K15">
            <v>305691.59000000003</v>
          </cell>
          <cell r="L15">
            <v>188673.15</v>
          </cell>
        </row>
        <row r="16">
          <cell r="C16">
            <v>2237</v>
          </cell>
          <cell r="D16">
            <v>1312</v>
          </cell>
          <cell r="E16">
            <v>5657043.3699999992</v>
          </cell>
          <cell r="F16">
            <v>3357171.3899999997</v>
          </cell>
          <cell r="I16">
            <v>722</v>
          </cell>
          <cell r="J16">
            <v>380</v>
          </cell>
          <cell r="K16">
            <v>1803349.5</v>
          </cell>
          <cell r="L16">
            <v>964052.03</v>
          </cell>
        </row>
        <row r="17">
          <cell r="C17">
            <v>1480.6</v>
          </cell>
          <cell r="D17">
            <v>788.5</v>
          </cell>
          <cell r="E17">
            <v>3706989.2399999993</v>
          </cell>
          <cell r="F17">
            <v>1998581.0599999996</v>
          </cell>
          <cell r="I17">
            <v>456</v>
          </cell>
          <cell r="J17">
            <v>228</v>
          </cell>
          <cell r="K17">
            <v>1125006.08</v>
          </cell>
          <cell r="L17">
            <v>572246.06000000006</v>
          </cell>
        </row>
        <row r="18">
          <cell r="C18">
            <v>5165</v>
          </cell>
          <cell r="D18">
            <v>3607</v>
          </cell>
          <cell r="E18">
            <v>18947078.93</v>
          </cell>
          <cell r="F18">
            <v>13301636.170000002</v>
          </cell>
          <cell r="I18">
            <v>1811</v>
          </cell>
          <cell r="J18">
            <v>1165</v>
          </cell>
          <cell r="K18">
            <v>6614057.6399999997</v>
          </cell>
          <cell r="L18">
            <v>4307209.83</v>
          </cell>
        </row>
        <row r="19">
          <cell r="C19">
            <v>3603.8</v>
          </cell>
          <cell r="D19">
            <v>2497.4</v>
          </cell>
          <cell r="E19">
            <v>13402526.519999998</v>
          </cell>
          <cell r="F19">
            <v>9342386.2700000014</v>
          </cell>
          <cell r="I19">
            <v>1405.9</v>
          </cell>
          <cell r="J19">
            <v>910.8</v>
          </cell>
          <cell r="K19">
            <v>5155670</v>
          </cell>
          <cell r="L19">
            <v>3394867.2299999995</v>
          </cell>
        </row>
        <row r="20">
          <cell r="C20">
            <v>18610</v>
          </cell>
          <cell r="D20">
            <v>12050</v>
          </cell>
          <cell r="E20">
            <v>83559865.429999977</v>
          </cell>
          <cell r="F20">
            <v>53946783.519999981</v>
          </cell>
          <cell r="I20">
            <v>2949</v>
          </cell>
          <cell r="J20">
            <v>1506</v>
          </cell>
          <cell r="K20">
            <v>12701544.800000001</v>
          </cell>
          <cell r="L20">
            <v>6399922.9100000001</v>
          </cell>
        </row>
        <row r="21">
          <cell r="C21">
            <v>15606.2</v>
          </cell>
          <cell r="D21">
            <v>9887.1</v>
          </cell>
          <cell r="E21">
            <v>70083391.769999981</v>
          </cell>
          <cell r="F21">
            <v>44232837.79999999</v>
          </cell>
          <cell r="I21">
            <v>2335.1</v>
          </cell>
          <cell r="J21">
            <v>1144.4000000000001</v>
          </cell>
          <cell r="K21">
            <v>10034556.49</v>
          </cell>
          <cell r="L21">
            <v>4855232.2600000007</v>
          </cell>
        </row>
        <row r="22">
          <cell r="C22">
            <v>39315</v>
          </cell>
          <cell r="D22">
            <v>26650</v>
          </cell>
          <cell r="E22">
            <v>278752502.94000018</v>
          </cell>
          <cell r="F22">
            <v>191230067.50999999</v>
          </cell>
          <cell r="I22">
            <v>1459</v>
          </cell>
          <cell r="J22">
            <v>734</v>
          </cell>
          <cell r="K22">
            <v>9664232.0800000019</v>
          </cell>
          <cell r="L22">
            <v>4988168.4800000004</v>
          </cell>
        </row>
        <row r="23">
          <cell r="C23">
            <v>31204.6</v>
          </cell>
          <cell r="D23">
            <v>20885.599999999999</v>
          </cell>
          <cell r="E23">
            <v>220767511.01000011</v>
          </cell>
          <cell r="F23">
            <v>149914686.13999999</v>
          </cell>
          <cell r="I23">
            <v>991.1</v>
          </cell>
          <cell r="J23">
            <v>497.7</v>
          </cell>
          <cell r="K23">
            <v>6410063.7600000016</v>
          </cell>
          <cell r="L23">
            <v>3339746.19</v>
          </cell>
        </row>
        <row r="24">
          <cell r="C24">
            <v>34828</v>
          </cell>
          <cell r="D24">
            <v>27258</v>
          </cell>
          <cell r="E24">
            <v>415975370.70999944</v>
          </cell>
          <cell r="F24">
            <v>323722637.2099998</v>
          </cell>
          <cell r="I24">
            <v>208</v>
          </cell>
          <cell r="J24">
            <v>83</v>
          </cell>
          <cell r="K24">
            <v>2462430.7599999998</v>
          </cell>
          <cell r="L24">
            <v>969922</v>
          </cell>
        </row>
        <row r="25">
          <cell r="C25">
            <v>26856.6</v>
          </cell>
          <cell r="D25">
            <v>21056.5</v>
          </cell>
          <cell r="E25">
            <v>320094740.30999959</v>
          </cell>
          <cell r="F25">
            <v>249755170.79999986</v>
          </cell>
          <cell r="I25">
            <v>118.3</v>
          </cell>
          <cell r="J25">
            <v>41.9</v>
          </cell>
          <cell r="K25">
            <v>1396442.45</v>
          </cell>
          <cell r="L25">
            <v>485427.1</v>
          </cell>
        </row>
        <row r="26">
          <cell r="C26">
            <v>4232</v>
          </cell>
          <cell r="D26">
            <v>2287</v>
          </cell>
          <cell r="E26">
            <v>70946108.159999996</v>
          </cell>
          <cell r="F26">
            <v>37919130.899999999</v>
          </cell>
          <cell r="I26">
            <v>57</v>
          </cell>
          <cell r="J26">
            <v>6</v>
          </cell>
          <cell r="K26">
            <v>980405.73</v>
          </cell>
          <cell r="L26">
            <v>98999</v>
          </cell>
        </row>
        <row r="27">
          <cell r="C27">
            <v>2641.8</v>
          </cell>
          <cell r="D27">
            <v>1444.2</v>
          </cell>
          <cell r="E27">
            <v>44066851.180000007</v>
          </cell>
          <cell r="F27">
            <v>23762712.469999999</v>
          </cell>
          <cell r="I27">
            <v>20</v>
          </cell>
          <cell r="J27">
            <v>2</v>
          </cell>
          <cell r="K27">
            <v>340863.46</v>
          </cell>
          <cell r="L27">
            <v>34841</v>
          </cell>
        </row>
        <row r="28">
          <cell r="C28">
            <v>975</v>
          </cell>
          <cell r="D28">
            <v>391</v>
          </cell>
          <cell r="E28">
            <v>22834093.009999998</v>
          </cell>
          <cell r="F28">
            <v>8897907.5199999996</v>
          </cell>
          <cell r="I28">
            <v>31</v>
          </cell>
          <cell r="J28">
            <v>1</v>
          </cell>
          <cell r="K28">
            <v>721779.8</v>
          </cell>
          <cell r="L28">
            <v>20537</v>
          </cell>
        </row>
        <row r="29">
          <cell r="C29">
            <v>374.1</v>
          </cell>
          <cell r="D29">
            <v>146.9</v>
          </cell>
          <cell r="E29">
            <v>8758210.1799999997</v>
          </cell>
          <cell r="F29">
            <v>3285290.18</v>
          </cell>
          <cell r="I29">
            <v>5</v>
          </cell>
          <cell r="J29">
            <v>0</v>
          </cell>
          <cell r="K29">
            <v>117726.8</v>
          </cell>
          <cell r="L29">
            <v>0</v>
          </cell>
        </row>
        <row r="30">
          <cell r="C30">
            <v>139</v>
          </cell>
          <cell r="D30">
            <v>33</v>
          </cell>
          <cell r="E30">
            <v>4840791.5999999996</v>
          </cell>
          <cell r="F30">
            <v>1130380.05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24</v>
          </cell>
          <cell r="D31">
            <v>4</v>
          </cell>
          <cell r="E31">
            <v>841847.6</v>
          </cell>
          <cell r="F31">
            <v>150377.04999999999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2</v>
          </cell>
          <cell r="D32">
            <v>0</v>
          </cell>
          <cell r="E32">
            <v>174027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8516</v>
          </cell>
          <cell r="D36">
            <v>5199</v>
          </cell>
          <cell r="E36">
            <v>48796846.180000007</v>
          </cell>
          <cell r="F36">
            <v>26994618.300000019</v>
          </cell>
          <cell r="I36">
            <v>3283</v>
          </cell>
          <cell r="J36">
            <v>1990</v>
          </cell>
          <cell r="K36">
            <v>17539966.409999993</v>
          </cell>
          <cell r="L36">
            <v>9801587.1099999957</v>
          </cell>
        </row>
        <row r="37">
          <cell r="C37">
            <v>1406</v>
          </cell>
          <cell r="D37">
            <v>683</v>
          </cell>
          <cell r="E37">
            <v>3967305.24</v>
          </cell>
          <cell r="F37">
            <v>1856442.3699999999</v>
          </cell>
          <cell r="I37">
            <v>672</v>
          </cell>
          <cell r="J37">
            <v>323</v>
          </cell>
          <cell r="K37">
            <v>1854296.9</v>
          </cell>
          <cell r="L37">
            <v>850199.79999999993</v>
          </cell>
        </row>
        <row r="38">
          <cell r="C38">
            <v>41</v>
          </cell>
          <cell r="D38">
            <v>16</v>
          </cell>
          <cell r="E38">
            <v>237575.44</v>
          </cell>
          <cell r="F38">
            <v>112483.38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8</v>
          </cell>
          <cell r="D39">
            <v>3</v>
          </cell>
          <cell r="E39">
            <v>7993.27</v>
          </cell>
          <cell r="F39">
            <v>3394.33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10808</v>
          </cell>
          <cell r="D40">
            <v>6239</v>
          </cell>
          <cell r="E40">
            <v>55553655.38000001</v>
          </cell>
          <cell r="F40">
            <v>31335307.310000002</v>
          </cell>
          <cell r="I40">
            <v>1063</v>
          </cell>
          <cell r="J40">
            <v>583</v>
          </cell>
          <cell r="K40">
            <v>3309890.19</v>
          </cell>
          <cell r="L40">
            <v>1730675.92</v>
          </cell>
        </row>
        <row r="44">
          <cell r="C44">
            <v>390</v>
          </cell>
          <cell r="D44">
            <v>28</v>
          </cell>
          <cell r="E44">
            <v>3564213.3899999997</v>
          </cell>
          <cell r="F44">
            <v>184771</v>
          </cell>
          <cell r="I44">
            <v>34</v>
          </cell>
          <cell r="J44">
            <v>1</v>
          </cell>
          <cell r="K44">
            <v>280500.46000000002</v>
          </cell>
          <cell r="L44">
            <v>4952</v>
          </cell>
        </row>
        <row r="45">
          <cell r="C45">
            <v>43</v>
          </cell>
          <cell r="D45">
            <v>1</v>
          </cell>
          <cell r="E45">
            <v>355423</v>
          </cell>
          <cell r="F45">
            <v>5944</v>
          </cell>
          <cell r="I45">
            <v>2</v>
          </cell>
          <cell r="J45">
            <v>0</v>
          </cell>
          <cell r="K45">
            <v>12777</v>
          </cell>
          <cell r="L45">
            <v>0</v>
          </cell>
        </row>
        <row r="46">
          <cell r="C46">
            <v>7</v>
          </cell>
          <cell r="D46">
            <v>0</v>
          </cell>
          <cell r="E46">
            <v>32742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20</v>
          </cell>
          <cell r="D47">
            <v>0</v>
          </cell>
          <cell r="E47">
            <v>312463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1</v>
          </cell>
          <cell r="D48">
            <v>0</v>
          </cell>
          <cell r="E48">
            <v>9019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0</v>
          </cell>
          <cell r="E50">
            <v>20146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219</v>
          </cell>
          <cell r="D51">
            <v>142</v>
          </cell>
          <cell r="E51">
            <v>1358804</v>
          </cell>
          <cell r="F51">
            <v>910615</v>
          </cell>
          <cell r="I51">
            <v>25</v>
          </cell>
          <cell r="J51">
            <v>13</v>
          </cell>
          <cell r="K51">
            <v>129478</v>
          </cell>
          <cell r="L51">
            <v>69120</v>
          </cell>
        </row>
        <row r="52">
          <cell r="C52">
            <v>105</v>
          </cell>
          <cell r="D52">
            <v>105</v>
          </cell>
          <cell r="E52">
            <v>641639</v>
          </cell>
          <cell r="F52">
            <v>641639</v>
          </cell>
          <cell r="I52">
            <v>11</v>
          </cell>
          <cell r="J52">
            <v>11</v>
          </cell>
          <cell r="K52">
            <v>57466</v>
          </cell>
          <cell r="L52">
            <v>57466</v>
          </cell>
        </row>
        <row r="53">
          <cell r="C53">
            <v>1313</v>
          </cell>
          <cell r="D53">
            <v>492</v>
          </cell>
          <cell r="E53">
            <v>6445172</v>
          </cell>
          <cell r="F53">
            <v>3273534</v>
          </cell>
          <cell r="I53">
            <v>508</v>
          </cell>
          <cell r="J53">
            <v>219</v>
          </cell>
          <cell r="K53">
            <v>3001612</v>
          </cell>
          <cell r="L53">
            <v>1311617</v>
          </cell>
        </row>
        <row r="54">
          <cell r="C54">
            <v>7898</v>
          </cell>
          <cell r="D54">
            <v>7898</v>
          </cell>
          <cell r="E54">
            <v>39370178</v>
          </cell>
          <cell r="F54">
            <v>39370178</v>
          </cell>
          <cell r="I54">
            <v>1025</v>
          </cell>
          <cell r="J54">
            <v>1025</v>
          </cell>
          <cell r="K54">
            <v>4368668</v>
          </cell>
          <cell r="L54">
            <v>4368668</v>
          </cell>
        </row>
        <row r="55">
          <cell r="C55">
            <v>2229</v>
          </cell>
          <cell r="D55">
            <v>2229</v>
          </cell>
          <cell r="E55">
            <v>9822615</v>
          </cell>
          <cell r="F55">
            <v>9822615</v>
          </cell>
          <cell r="I55">
            <v>810</v>
          </cell>
          <cell r="J55">
            <v>810</v>
          </cell>
          <cell r="K55">
            <v>3449559</v>
          </cell>
          <cell r="L55">
            <v>3449559</v>
          </cell>
        </row>
        <row r="56">
          <cell r="C56">
            <v>27</v>
          </cell>
          <cell r="D56">
            <v>27</v>
          </cell>
          <cell r="E56">
            <v>75583</v>
          </cell>
          <cell r="F56">
            <v>75583</v>
          </cell>
          <cell r="I56">
            <v>12</v>
          </cell>
          <cell r="J56">
            <v>12</v>
          </cell>
          <cell r="K56">
            <v>33112</v>
          </cell>
          <cell r="L56">
            <v>33112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12</v>
          </cell>
          <cell r="D58">
            <v>7</v>
          </cell>
          <cell r="E58">
            <v>49232</v>
          </cell>
          <cell r="F58">
            <v>28753</v>
          </cell>
          <cell r="I58">
            <v>2</v>
          </cell>
          <cell r="J58">
            <v>2</v>
          </cell>
          <cell r="K58">
            <v>5222</v>
          </cell>
          <cell r="L58">
            <v>5222</v>
          </cell>
        </row>
        <row r="59">
          <cell r="C59">
            <v>2</v>
          </cell>
          <cell r="D59">
            <v>0</v>
          </cell>
          <cell r="E59">
            <v>5354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1</v>
          </cell>
          <cell r="D62">
            <v>1</v>
          </cell>
          <cell r="E62">
            <v>542</v>
          </cell>
          <cell r="F62">
            <v>542</v>
          </cell>
          <cell r="I62">
            <v>1</v>
          </cell>
          <cell r="J62">
            <v>1</v>
          </cell>
          <cell r="K62">
            <v>542</v>
          </cell>
          <cell r="L62">
            <v>542</v>
          </cell>
        </row>
        <row r="63">
          <cell r="C63">
            <v>304</v>
          </cell>
          <cell r="D63">
            <v>92</v>
          </cell>
          <cell r="E63">
            <v>1937040.23</v>
          </cell>
          <cell r="F63">
            <v>266729.51</v>
          </cell>
          <cell r="I63">
            <v>64</v>
          </cell>
          <cell r="J63">
            <v>16</v>
          </cell>
          <cell r="K63">
            <v>358794.37</v>
          </cell>
          <cell r="L63">
            <v>37650</v>
          </cell>
        </row>
        <row r="64">
          <cell r="C64">
            <v>1</v>
          </cell>
          <cell r="D64">
            <v>0</v>
          </cell>
          <cell r="E64">
            <v>14642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1</v>
          </cell>
          <cell r="D67">
            <v>0</v>
          </cell>
          <cell r="E67">
            <v>14642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77</v>
          </cell>
          <cell r="D68">
            <v>30</v>
          </cell>
          <cell r="E68">
            <v>1827391.02</v>
          </cell>
          <cell r="F68">
            <v>665810.55000000005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1">
          <cell r="C71">
            <v>52</v>
          </cell>
          <cell r="D71">
            <v>4</v>
          </cell>
          <cell r="E71">
            <v>54128.15</v>
          </cell>
          <cell r="F71">
            <v>4558.6000000000004</v>
          </cell>
          <cell r="I71">
            <v>25</v>
          </cell>
          <cell r="J71">
            <v>1</v>
          </cell>
          <cell r="K71">
            <v>22760.79</v>
          </cell>
          <cell r="L71">
            <v>880.34999999999991</v>
          </cell>
        </row>
        <row r="72">
          <cell r="C72">
            <v>27.3</v>
          </cell>
          <cell r="D72">
            <v>2</v>
          </cell>
          <cell r="E72">
            <v>30532.2</v>
          </cell>
          <cell r="F72">
            <v>2765.54</v>
          </cell>
          <cell r="I72">
            <v>9</v>
          </cell>
          <cell r="J72">
            <v>0</v>
          </cell>
          <cell r="K72">
            <v>8599.75</v>
          </cell>
          <cell r="L72">
            <v>0</v>
          </cell>
        </row>
        <row r="73">
          <cell r="C73">
            <v>588</v>
          </cell>
          <cell r="D73">
            <v>302</v>
          </cell>
          <cell r="E73">
            <v>1096787.0899999999</v>
          </cell>
          <cell r="F73">
            <v>560931.91</v>
          </cell>
          <cell r="I73">
            <v>221</v>
          </cell>
          <cell r="J73">
            <v>113</v>
          </cell>
          <cell r="K73">
            <v>410973.75</v>
          </cell>
          <cell r="L73">
            <v>209760.84999999998</v>
          </cell>
        </row>
        <row r="74">
          <cell r="C74">
            <v>492</v>
          </cell>
          <cell r="D74">
            <v>252.9</v>
          </cell>
          <cell r="E74">
            <v>918720.48999999976</v>
          </cell>
          <cell r="F74">
            <v>470589.1</v>
          </cell>
          <cell r="I74">
            <v>179.6</v>
          </cell>
          <cell r="J74">
            <v>88.2</v>
          </cell>
          <cell r="K74">
            <v>332999.55000000005</v>
          </cell>
          <cell r="L74">
            <v>163179.74</v>
          </cell>
        </row>
        <row r="75">
          <cell r="C75">
            <v>1256</v>
          </cell>
          <cell r="D75">
            <v>516</v>
          </cell>
          <cell r="E75">
            <v>3008901.39</v>
          </cell>
          <cell r="F75">
            <v>1211166.92</v>
          </cell>
          <cell r="I75">
            <v>134</v>
          </cell>
          <cell r="J75">
            <v>55</v>
          </cell>
          <cell r="K75">
            <v>308168.96999999997</v>
          </cell>
          <cell r="L75">
            <v>123750.73</v>
          </cell>
        </row>
        <row r="76">
          <cell r="C76">
            <v>954.2</v>
          </cell>
          <cell r="D76">
            <v>384</v>
          </cell>
          <cell r="E76">
            <v>2381725.1</v>
          </cell>
          <cell r="F76">
            <v>902236.24</v>
          </cell>
          <cell r="I76">
            <v>81.400000000000006</v>
          </cell>
          <cell r="J76">
            <v>33.1</v>
          </cell>
          <cell r="K76">
            <v>189274.30000000002</v>
          </cell>
          <cell r="L76">
            <v>75496.06</v>
          </cell>
        </row>
        <row r="77">
          <cell r="C77">
            <v>3024</v>
          </cell>
          <cell r="D77">
            <v>1479</v>
          </cell>
          <cell r="E77">
            <v>11216125.599999998</v>
          </cell>
          <cell r="F77">
            <v>5602463.1900000004</v>
          </cell>
          <cell r="I77">
            <v>664</v>
          </cell>
          <cell r="J77">
            <v>324</v>
          </cell>
          <cell r="K77">
            <v>2477895.58</v>
          </cell>
          <cell r="L77">
            <v>1212577.3</v>
          </cell>
        </row>
        <row r="78">
          <cell r="C78">
            <v>2557.8000000000002</v>
          </cell>
          <cell r="D78">
            <v>1224</v>
          </cell>
          <cell r="E78">
            <v>9502973.6799999978</v>
          </cell>
          <cell r="F78">
            <v>4630090.33</v>
          </cell>
          <cell r="I78">
            <v>573.9</v>
          </cell>
          <cell r="J78">
            <v>268.39999999999998</v>
          </cell>
          <cell r="K78">
            <v>2138616</v>
          </cell>
          <cell r="L78">
            <v>1003130.1200000001</v>
          </cell>
        </row>
        <row r="79">
          <cell r="C79">
            <v>4929</v>
          </cell>
          <cell r="D79">
            <v>2386</v>
          </cell>
          <cell r="E79">
            <v>22039629.140000004</v>
          </cell>
          <cell r="F79">
            <v>10592238.189999994</v>
          </cell>
          <cell r="I79">
            <v>338</v>
          </cell>
          <cell r="J79">
            <v>145</v>
          </cell>
          <cell r="K79">
            <v>1487986.7200000002</v>
          </cell>
          <cell r="L79">
            <v>652793.82999999996</v>
          </cell>
        </row>
        <row r="80">
          <cell r="C80">
            <v>4009.4</v>
          </cell>
          <cell r="D80">
            <v>1877.6</v>
          </cell>
          <cell r="E80">
            <v>17916467.470000003</v>
          </cell>
          <cell r="F80">
            <v>8342143.3299999945</v>
          </cell>
          <cell r="I80">
            <v>217.3</v>
          </cell>
          <cell r="J80">
            <v>84.199999999999989</v>
          </cell>
          <cell r="K80">
            <v>961595.9</v>
          </cell>
          <cell r="L80">
            <v>385582.52999999997</v>
          </cell>
        </row>
        <row r="81">
          <cell r="C81">
            <v>10971</v>
          </cell>
          <cell r="D81">
            <v>4916</v>
          </cell>
          <cell r="E81">
            <v>78753558.249999985</v>
          </cell>
          <cell r="F81">
            <v>35234104.959999993</v>
          </cell>
          <cell r="I81">
            <v>332</v>
          </cell>
          <cell r="J81">
            <v>118</v>
          </cell>
          <cell r="K81">
            <v>2304642.5699999998</v>
          </cell>
          <cell r="L81">
            <v>778225.27</v>
          </cell>
        </row>
        <row r="82">
          <cell r="C82">
            <v>8670.7999999999993</v>
          </cell>
          <cell r="D82">
            <v>3797.5</v>
          </cell>
          <cell r="E82">
            <v>62113729.589999966</v>
          </cell>
          <cell r="F82">
            <v>27205319.25999999</v>
          </cell>
          <cell r="I82">
            <v>234.6</v>
          </cell>
          <cell r="J82">
            <v>81.599999999999994</v>
          </cell>
          <cell r="K82">
            <v>1623464.47</v>
          </cell>
          <cell r="L82">
            <v>540168.47</v>
          </cell>
        </row>
        <row r="83">
          <cell r="C83">
            <v>8574</v>
          </cell>
          <cell r="D83">
            <v>4215</v>
          </cell>
          <cell r="E83">
            <v>96705434.519999906</v>
          </cell>
          <cell r="F83">
            <v>47058950.170000024</v>
          </cell>
          <cell r="I83">
            <v>39</v>
          </cell>
          <cell r="J83">
            <v>8</v>
          </cell>
          <cell r="K83">
            <v>437217</v>
          </cell>
          <cell r="L83">
            <v>92878</v>
          </cell>
        </row>
        <row r="84">
          <cell r="C84">
            <v>6546.7</v>
          </cell>
          <cell r="D84">
            <v>3148.3</v>
          </cell>
          <cell r="E84">
            <v>73505265.529999971</v>
          </cell>
          <cell r="F84">
            <v>34969727.25000003</v>
          </cell>
          <cell r="I84">
            <v>21.099999999999998</v>
          </cell>
          <cell r="J84">
            <v>4.5</v>
          </cell>
          <cell r="K84">
            <v>234557.3</v>
          </cell>
          <cell r="L84">
            <v>52126.5</v>
          </cell>
        </row>
        <row r="85">
          <cell r="C85">
            <v>290</v>
          </cell>
          <cell r="D85">
            <v>85</v>
          </cell>
          <cell r="E85">
            <v>4840407.3499999996</v>
          </cell>
          <cell r="F85">
            <v>1412580.88</v>
          </cell>
          <cell r="I85">
            <v>3</v>
          </cell>
          <cell r="J85">
            <v>0</v>
          </cell>
          <cell r="K85">
            <v>48279</v>
          </cell>
          <cell r="L85">
            <v>0</v>
          </cell>
        </row>
        <row r="86">
          <cell r="C86">
            <v>177</v>
          </cell>
          <cell r="D86">
            <v>51</v>
          </cell>
          <cell r="E86">
            <v>2947221.5</v>
          </cell>
          <cell r="F86">
            <v>832389.88</v>
          </cell>
          <cell r="I86">
            <v>1</v>
          </cell>
          <cell r="J86">
            <v>0</v>
          </cell>
          <cell r="K86">
            <v>16570</v>
          </cell>
          <cell r="L86">
            <v>0</v>
          </cell>
        </row>
        <row r="87">
          <cell r="C87">
            <v>52</v>
          </cell>
          <cell r="D87">
            <v>9</v>
          </cell>
          <cell r="E87">
            <v>1182320.2999999998</v>
          </cell>
          <cell r="F87">
            <v>201947.55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>
            <v>33</v>
          </cell>
          <cell r="D88">
            <v>5</v>
          </cell>
          <cell r="E88">
            <v>744036.58</v>
          </cell>
          <cell r="F88">
            <v>107159.55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>
            <v>1</v>
          </cell>
          <cell r="D89">
            <v>0</v>
          </cell>
          <cell r="E89">
            <v>45312</v>
          </cell>
          <cell r="F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>
            <v>0</v>
          </cell>
          <cell r="D90">
            <v>0</v>
          </cell>
          <cell r="E90">
            <v>0</v>
          </cell>
          <cell r="F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9">
          <cell r="C99">
            <v>5</v>
          </cell>
          <cell r="D99">
            <v>1</v>
          </cell>
          <cell r="E99">
            <v>61736</v>
          </cell>
          <cell r="F99">
            <v>11737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62</v>
          </cell>
          <cell r="D100">
            <v>3</v>
          </cell>
          <cell r="E100">
            <v>706677.81</v>
          </cell>
          <cell r="F100">
            <v>35876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59</v>
          </cell>
          <cell r="D101">
            <v>2</v>
          </cell>
          <cell r="E101">
            <v>368150.24</v>
          </cell>
          <cell r="F101">
            <v>9845</v>
          </cell>
          <cell r="I101">
            <v>1</v>
          </cell>
          <cell r="J101">
            <v>0</v>
          </cell>
          <cell r="K101">
            <v>2939</v>
          </cell>
          <cell r="L101">
            <v>0</v>
          </cell>
        </row>
        <row r="103">
          <cell r="C103">
            <v>33</v>
          </cell>
          <cell r="D103">
            <v>0</v>
          </cell>
          <cell r="E103">
            <v>341742.91000000003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5">
          <cell r="C105">
            <v>2898</v>
          </cell>
          <cell r="D105">
            <v>1145</v>
          </cell>
          <cell r="E105">
            <v>29076800.550000019</v>
          </cell>
          <cell r="F105">
            <v>11568071.4</v>
          </cell>
          <cell r="I105">
            <v>173</v>
          </cell>
          <cell r="J105">
            <v>48</v>
          </cell>
          <cell r="K105">
            <v>1330314.8799999999</v>
          </cell>
          <cell r="L105">
            <v>366505.31</v>
          </cell>
        </row>
        <row r="106">
          <cell r="C106">
            <v>22803</v>
          </cell>
          <cell r="D106">
            <v>11217</v>
          </cell>
          <cell r="E106">
            <v>173004605.67999983</v>
          </cell>
          <cell r="F106">
            <v>84490149.849999934</v>
          </cell>
          <cell r="I106">
            <v>1236</v>
          </cell>
          <cell r="J106">
            <v>560</v>
          </cell>
          <cell r="K106">
            <v>5467023.8699999992</v>
          </cell>
          <cell r="L106">
            <v>2392413.59</v>
          </cell>
        </row>
        <row r="107">
          <cell r="C107">
            <v>3910</v>
          </cell>
          <cell r="D107">
            <v>1544</v>
          </cell>
          <cell r="E107">
            <v>15724633.510000002</v>
          </cell>
          <cell r="F107">
            <v>5763264.120000001</v>
          </cell>
          <cell r="I107">
            <v>346</v>
          </cell>
          <cell r="J107">
            <v>156</v>
          </cell>
          <cell r="K107">
            <v>697646.63000000012</v>
          </cell>
          <cell r="L107">
            <v>311943.43</v>
          </cell>
        </row>
        <row r="108">
          <cell r="C108">
            <v>23</v>
          </cell>
          <cell r="D108">
            <v>5</v>
          </cell>
          <cell r="E108">
            <v>155152</v>
          </cell>
          <cell r="F108">
            <v>28391</v>
          </cell>
          <cell r="I108">
            <v>1</v>
          </cell>
          <cell r="J108">
            <v>0</v>
          </cell>
          <cell r="K108">
            <v>1712</v>
          </cell>
          <cell r="L108">
            <v>0</v>
          </cell>
        </row>
        <row r="109">
          <cell r="C109">
            <v>4</v>
          </cell>
          <cell r="D109">
            <v>1</v>
          </cell>
          <cell r="E109">
            <v>5240</v>
          </cell>
          <cell r="F109">
            <v>1758</v>
          </cell>
          <cell r="I109">
            <v>1</v>
          </cell>
          <cell r="J109">
            <v>0</v>
          </cell>
          <cell r="K109">
            <v>1712</v>
          </cell>
          <cell r="L109">
            <v>0</v>
          </cell>
        </row>
        <row r="110">
          <cell r="C110">
            <v>3737</v>
          </cell>
          <cell r="D110">
            <v>1691</v>
          </cell>
          <cell r="E110">
            <v>26003873.66</v>
          </cell>
          <cell r="F110">
            <v>12125782.869999999</v>
          </cell>
          <cell r="I110">
            <v>256</v>
          </cell>
          <cell r="J110">
            <v>103</v>
          </cell>
          <cell r="K110">
            <v>941134.3</v>
          </cell>
          <cell r="L110">
            <v>341915.48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>
            <v>5</v>
          </cell>
          <cell r="D117">
            <v>4</v>
          </cell>
          <cell r="E117">
            <v>12913</v>
          </cell>
          <cell r="F117">
            <v>10031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>
            <v>3</v>
          </cell>
          <cell r="D118">
            <v>2</v>
          </cell>
          <cell r="E118">
            <v>7988</v>
          </cell>
          <cell r="F118">
            <v>5106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>
            <v>856</v>
          </cell>
          <cell r="D119">
            <v>707</v>
          </cell>
          <cell r="E119">
            <v>3071064.9413999999</v>
          </cell>
          <cell r="F119">
            <v>2534541.88</v>
          </cell>
          <cell r="I119">
            <v>125</v>
          </cell>
          <cell r="J119">
            <v>99</v>
          </cell>
          <cell r="K119">
            <v>427927.46</v>
          </cell>
          <cell r="L119">
            <v>338567.13</v>
          </cell>
        </row>
        <row r="120">
          <cell r="C120">
            <v>692.6</v>
          </cell>
          <cell r="D120">
            <v>571.6</v>
          </cell>
          <cell r="E120">
            <v>2485210.4614000004</v>
          </cell>
          <cell r="F120">
            <v>2049195.0000000002</v>
          </cell>
          <cell r="I120">
            <v>89.1</v>
          </cell>
          <cell r="J120">
            <v>71.3</v>
          </cell>
          <cell r="K120">
            <v>303669.56</v>
          </cell>
          <cell r="L120">
            <v>243233.43</v>
          </cell>
        </row>
        <row r="121">
          <cell r="C121">
            <v>861</v>
          </cell>
          <cell r="D121">
            <v>702</v>
          </cell>
          <cell r="E121">
            <v>3839233.2880000002</v>
          </cell>
          <cell r="F121">
            <v>3129805.7192000002</v>
          </cell>
          <cell r="I121">
            <v>37</v>
          </cell>
          <cell r="J121">
            <v>27</v>
          </cell>
          <cell r="K121">
            <v>162959.04000000001</v>
          </cell>
          <cell r="L121">
            <v>119629.04000000001</v>
          </cell>
        </row>
        <row r="122">
          <cell r="C122">
            <v>623.79999999999995</v>
          </cell>
          <cell r="D122">
            <v>502.4</v>
          </cell>
          <cell r="E122">
            <v>2768567.5180000006</v>
          </cell>
          <cell r="F122">
            <v>2226768.6491999999</v>
          </cell>
          <cell r="I122">
            <v>23.5</v>
          </cell>
          <cell r="J122">
            <v>17.399999999999999</v>
          </cell>
          <cell r="K122">
            <v>103002.14000000001</v>
          </cell>
          <cell r="L122">
            <v>76377.84</v>
          </cell>
        </row>
        <row r="123">
          <cell r="C123">
            <v>3169</v>
          </cell>
          <cell r="D123">
            <v>2610</v>
          </cell>
          <cell r="E123">
            <v>23865291.282200001</v>
          </cell>
          <cell r="F123">
            <v>19262634.813000001</v>
          </cell>
          <cell r="I123">
            <v>236</v>
          </cell>
          <cell r="J123">
            <v>185</v>
          </cell>
          <cell r="K123">
            <v>1767181.0112000001</v>
          </cell>
          <cell r="L123">
            <v>1385953.8511999999</v>
          </cell>
        </row>
        <row r="124">
          <cell r="C124">
            <v>2399.4</v>
          </cell>
          <cell r="D124">
            <v>1958.4</v>
          </cell>
          <cell r="E124">
            <v>18376850.542200003</v>
          </cell>
          <cell r="F124">
            <v>14603749.062999999</v>
          </cell>
          <cell r="I124">
            <v>186.7</v>
          </cell>
          <cell r="J124">
            <v>146.9</v>
          </cell>
          <cell r="K124">
            <v>1425599.2112</v>
          </cell>
          <cell r="L124">
            <v>1115510.7512000001</v>
          </cell>
        </row>
        <row r="125">
          <cell r="C125">
            <v>1401</v>
          </cell>
          <cell r="D125">
            <v>1173</v>
          </cell>
          <cell r="E125">
            <v>17036828.504760001</v>
          </cell>
          <cell r="F125">
            <v>14074166.972760001</v>
          </cell>
          <cell r="I125">
            <v>116</v>
          </cell>
          <cell r="J125">
            <v>80</v>
          </cell>
          <cell r="K125">
            <v>1370603.7390000001</v>
          </cell>
          <cell r="L125">
            <v>955763.01899999997</v>
          </cell>
        </row>
        <row r="126">
          <cell r="C126">
            <v>1146.9000000000001</v>
          </cell>
          <cell r="D126">
            <v>964.2</v>
          </cell>
          <cell r="E126">
            <v>13972068.504759999</v>
          </cell>
          <cell r="F126">
            <v>11548245.072760001</v>
          </cell>
          <cell r="I126">
            <v>94.2</v>
          </cell>
          <cell r="J126">
            <v>68.099999999999994</v>
          </cell>
          <cell r="K126">
            <v>1115719.639</v>
          </cell>
          <cell r="L126">
            <v>812915.41899999999</v>
          </cell>
        </row>
        <row r="127">
          <cell r="C127">
            <v>364</v>
          </cell>
          <cell r="D127">
            <v>306</v>
          </cell>
          <cell r="E127">
            <v>6203314.8678000001</v>
          </cell>
          <cell r="F127">
            <v>5204746.1277999999</v>
          </cell>
          <cell r="I127">
            <v>43</v>
          </cell>
          <cell r="J127">
            <v>38</v>
          </cell>
          <cell r="K127">
            <v>732463.22360000003</v>
          </cell>
          <cell r="L127">
            <v>648983.22360000003</v>
          </cell>
        </row>
        <row r="128">
          <cell r="C128">
            <v>300.89999999999998</v>
          </cell>
          <cell r="D128">
            <v>249.1</v>
          </cell>
          <cell r="E128">
            <v>5127544.0977999996</v>
          </cell>
          <cell r="F128">
            <v>4239916.7577999998</v>
          </cell>
          <cell r="I128">
            <v>35.200000000000003</v>
          </cell>
          <cell r="J128">
            <v>30.2</v>
          </cell>
          <cell r="K128">
            <v>600645.8236</v>
          </cell>
          <cell r="L128">
            <v>517165.8236</v>
          </cell>
        </row>
        <row r="129">
          <cell r="C129">
            <v>85</v>
          </cell>
          <cell r="D129">
            <v>66</v>
          </cell>
          <cell r="E129">
            <v>1919305.307</v>
          </cell>
          <cell r="F129">
            <v>1464237.307</v>
          </cell>
          <cell r="I129">
            <v>12</v>
          </cell>
          <cell r="J129">
            <v>9</v>
          </cell>
          <cell r="K129">
            <v>266963</v>
          </cell>
          <cell r="L129">
            <v>197505</v>
          </cell>
        </row>
        <row r="130">
          <cell r="C130">
            <v>72.2</v>
          </cell>
          <cell r="D130">
            <v>56.8</v>
          </cell>
          <cell r="E130">
            <v>1627639.507</v>
          </cell>
          <cell r="F130">
            <v>1262797.7069999999</v>
          </cell>
          <cell r="I130">
            <v>11</v>
          </cell>
          <cell r="J130">
            <v>8</v>
          </cell>
          <cell r="K130">
            <v>244787</v>
          </cell>
          <cell r="L130">
            <v>175329</v>
          </cell>
        </row>
        <row r="131">
          <cell r="C131">
            <v>4</v>
          </cell>
          <cell r="D131">
            <v>2</v>
          </cell>
          <cell r="E131">
            <v>134901.6416</v>
          </cell>
          <cell r="F131">
            <v>68325.641600000003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>
            <v>4</v>
          </cell>
          <cell r="D132">
            <v>2</v>
          </cell>
          <cell r="E132">
            <v>68325.641600000003</v>
          </cell>
          <cell r="F132">
            <v>68325.641600000003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6">
          <cell r="C136">
            <v>3675</v>
          </cell>
          <cell r="E136">
            <v>21111963.644400001</v>
          </cell>
          <cell r="I136">
            <v>228</v>
          </cell>
          <cell r="K136">
            <v>1113262.4512</v>
          </cell>
        </row>
        <row r="137">
          <cell r="C137">
            <v>3402</v>
          </cell>
          <cell r="E137">
            <v>15940227.492800001</v>
          </cell>
          <cell r="I137">
            <v>267</v>
          </cell>
          <cell r="K137">
            <v>1153356.06</v>
          </cell>
        </row>
        <row r="138">
          <cell r="C138">
            <v>2751</v>
          </cell>
          <cell r="I138">
            <v>321</v>
          </cell>
          <cell r="K138">
            <v>1205841.3090000001</v>
          </cell>
        </row>
        <row r="139">
          <cell r="C139">
            <v>1945</v>
          </cell>
          <cell r="E139">
            <v>7592156.5451999996</v>
          </cell>
          <cell r="I139">
            <v>338</v>
          </cell>
          <cell r="K139">
            <v>1255637.6535999998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C150">
            <v>2</v>
          </cell>
          <cell r="D150">
            <v>2</v>
          </cell>
          <cell r="E150">
            <v>7047</v>
          </cell>
          <cell r="F150">
            <v>7047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C151">
            <v>2</v>
          </cell>
          <cell r="D151">
            <v>2</v>
          </cell>
          <cell r="E151">
            <v>7047</v>
          </cell>
          <cell r="F151">
            <v>7047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C152">
            <v>2</v>
          </cell>
          <cell r="D152">
            <v>0</v>
          </cell>
          <cell r="E152">
            <v>9600</v>
          </cell>
          <cell r="F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C153">
            <v>2</v>
          </cell>
          <cell r="D153">
            <v>0</v>
          </cell>
          <cell r="E153">
            <v>9600</v>
          </cell>
          <cell r="F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C154">
            <v>138</v>
          </cell>
          <cell r="D154">
            <v>3</v>
          </cell>
          <cell r="E154">
            <v>967076</v>
          </cell>
          <cell r="F154">
            <v>19965</v>
          </cell>
          <cell r="I154">
            <v>1</v>
          </cell>
          <cell r="J154">
            <v>0</v>
          </cell>
          <cell r="K154">
            <v>6300</v>
          </cell>
          <cell r="L154">
            <v>0</v>
          </cell>
        </row>
        <row r="155">
          <cell r="C155">
            <v>106</v>
          </cell>
          <cell r="D155">
            <v>3</v>
          </cell>
          <cell r="E155">
            <v>727574</v>
          </cell>
          <cell r="F155">
            <v>19965</v>
          </cell>
          <cell r="I155">
            <v>1</v>
          </cell>
          <cell r="J155">
            <v>0</v>
          </cell>
          <cell r="K155">
            <v>6300</v>
          </cell>
          <cell r="L155">
            <v>0</v>
          </cell>
        </row>
        <row r="156">
          <cell r="C156">
            <v>23</v>
          </cell>
          <cell r="D156">
            <v>0</v>
          </cell>
          <cell r="E156">
            <v>282767</v>
          </cell>
          <cell r="F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C157">
            <v>10</v>
          </cell>
          <cell r="D157">
            <v>0</v>
          </cell>
          <cell r="E157">
            <v>124774</v>
          </cell>
          <cell r="F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C158">
            <v>8</v>
          </cell>
          <cell r="D158">
            <v>0</v>
          </cell>
          <cell r="E158">
            <v>135257</v>
          </cell>
          <cell r="F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C159">
            <v>6</v>
          </cell>
          <cell r="D159">
            <v>0</v>
          </cell>
          <cell r="E159">
            <v>103897</v>
          </cell>
          <cell r="F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8">
          <cell r="C168">
            <v>4</v>
          </cell>
          <cell r="D168">
            <v>0</v>
          </cell>
          <cell r="E168">
            <v>34158</v>
          </cell>
          <cell r="F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C169">
            <v>72</v>
          </cell>
          <cell r="D169">
            <v>0</v>
          </cell>
          <cell r="E169">
            <v>612013.1</v>
          </cell>
          <cell r="F169">
            <v>0</v>
          </cell>
          <cell r="I169">
            <v>1</v>
          </cell>
          <cell r="J169">
            <v>0</v>
          </cell>
          <cell r="K169">
            <v>6300</v>
          </cell>
          <cell r="L169">
            <v>0</v>
          </cell>
        </row>
        <row r="170">
          <cell r="C170">
            <v>92</v>
          </cell>
          <cell r="D170">
            <v>0</v>
          </cell>
          <cell r="E170">
            <v>728563.11</v>
          </cell>
          <cell r="F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2"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D175">
            <v>0</v>
          </cell>
          <cell r="F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C177">
            <v>67</v>
          </cell>
          <cell r="D177">
            <v>0</v>
          </cell>
          <cell r="E177">
            <v>445966.27</v>
          </cell>
          <cell r="F177">
            <v>0</v>
          </cell>
          <cell r="I177">
            <v>1</v>
          </cell>
          <cell r="J177">
            <v>0</v>
          </cell>
          <cell r="K177">
            <v>6300</v>
          </cell>
          <cell r="L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C179">
            <v>101</v>
          </cell>
          <cell r="D179">
            <v>0</v>
          </cell>
          <cell r="E179">
            <v>928767.94</v>
          </cell>
          <cell r="F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C181">
            <v>5</v>
          </cell>
          <cell r="D181">
            <v>5</v>
          </cell>
          <cell r="E181">
            <v>27012.38</v>
          </cell>
          <cell r="F181">
            <v>27012.38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5</v>
          </cell>
          <cell r="D182">
            <v>5</v>
          </cell>
          <cell r="E182">
            <v>27012.38</v>
          </cell>
          <cell r="F182">
            <v>27012.38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</sheetData>
      <sheetData sheetId="7">
        <row r="12">
          <cell r="C12">
            <v>99</v>
          </cell>
          <cell r="D12">
            <v>34</v>
          </cell>
          <cell r="E12">
            <v>125015</v>
          </cell>
          <cell r="F12">
            <v>43398</v>
          </cell>
          <cell r="I12">
            <v>51</v>
          </cell>
          <cell r="J12">
            <v>20</v>
          </cell>
          <cell r="K12">
            <v>63080</v>
          </cell>
          <cell r="L12">
            <v>25658</v>
          </cell>
        </row>
        <row r="13">
          <cell r="C13">
            <v>71</v>
          </cell>
          <cell r="D13">
            <v>24</v>
          </cell>
          <cell r="E13">
            <v>89818</v>
          </cell>
          <cell r="F13">
            <v>30961</v>
          </cell>
          <cell r="I13">
            <v>39</v>
          </cell>
          <cell r="J13">
            <v>14</v>
          </cell>
          <cell r="K13">
            <v>48161</v>
          </cell>
          <cell r="L13">
            <v>17981</v>
          </cell>
        </row>
        <row r="14">
          <cell r="C14">
            <v>870</v>
          </cell>
          <cell r="D14">
            <v>562</v>
          </cell>
          <cell r="E14">
            <v>1628186</v>
          </cell>
          <cell r="F14">
            <v>1049277</v>
          </cell>
          <cell r="I14">
            <v>445</v>
          </cell>
          <cell r="J14">
            <v>268</v>
          </cell>
          <cell r="K14">
            <v>823492</v>
          </cell>
          <cell r="L14">
            <v>491390</v>
          </cell>
        </row>
        <row r="15">
          <cell r="C15">
            <v>780</v>
          </cell>
          <cell r="D15">
            <v>504</v>
          </cell>
          <cell r="E15">
            <v>1460858</v>
          </cell>
          <cell r="F15">
            <v>940161</v>
          </cell>
          <cell r="I15">
            <v>413</v>
          </cell>
          <cell r="J15">
            <v>253</v>
          </cell>
          <cell r="K15">
            <v>764393</v>
          </cell>
          <cell r="L15">
            <v>463349</v>
          </cell>
        </row>
        <row r="16">
          <cell r="C16">
            <v>2961</v>
          </cell>
          <cell r="D16">
            <v>1501</v>
          </cell>
          <cell r="E16">
            <v>7270547</v>
          </cell>
          <cell r="F16">
            <v>3709632</v>
          </cell>
          <cell r="I16">
            <v>1129</v>
          </cell>
          <cell r="J16">
            <v>506</v>
          </cell>
          <cell r="K16">
            <v>2766380</v>
          </cell>
          <cell r="L16">
            <v>1234546</v>
          </cell>
        </row>
        <row r="17">
          <cell r="C17">
            <v>2524</v>
          </cell>
          <cell r="D17">
            <v>1223</v>
          </cell>
          <cell r="E17">
            <v>5681754</v>
          </cell>
          <cell r="F17">
            <v>3004679</v>
          </cell>
          <cell r="I17">
            <v>1005</v>
          </cell>
          <cell r="J17">
            <v>441</v>
          </cell>
          <cell r="K17">
            <v>2455056</v>
          </cell>
          <cell r="L17">
            <v>1076612</v>
          </cell>
        </row>
        <row r="18">
          <cell r="C18">
            <v>5847</v>
          </cell>
          <cell r="D18">
            <v>4033</v>
          </cell>
          <cell r="E18">
            <v>21676060</v>
          </cell>
          <cell r="F18">
            <v>15042907</v>
          </cell>
          <cell r="I18">
            <v>2319</v>
          </cell>
          <cell r="J18">
            <v>1522</v>
          </cell>
          <cell r="K18">
            <v>8567398</v>
          </cell>
          <cell r="L18">
            <v>5660785</v>
          </cell>
        </row>
        <row r="19">
          <cell r="C19">
            <v>5239</v>
          </cell>
          <cell r="D19">
            <v>3632</v>
          </cell>
          <cell r="E19">
            <v>19486102</v>
          </cell>
          <cell r="F19">
            <v>13592536</v>
          </cell>
          <cell r="I19">
            <v>2156</v>
          </cell>
          <cell r="J19">
            <v>1411</v>
          </cell>
          <cell r="K19">
            <v>7970712</v>
          </cell>
          <cell r="L19">
            <v>5250553</v>
          </cell>
        </row>
        <row r="20">
          <cell r="C20">
            <v>21617</v>
          </cell>
          <cell r="D20">
            <v>14243</v>
          </cell>
          <cell r="E20">
            <v>96908875</v>
          </cell>
          <cell r="F20">
            <v>63652402</v>
          </cell>
          <cell r="I20">
            <v>3453</v>
          </cell>
          <cell r="J20">
            <v>1779</v>
          </cell>
          <cell r="K20">
            <v>14912440</v>
          </cell>
          <cell r="L20">
            <v>7648013</v>
          </cell>
        </row>
        <row r="21">
          <cell r="C21">
            <v>20468</v>
          </cell>
          <cell r="D21">
            <v>13459</v>
          </cell>
          <cell r="E21">
            <v>91779504</v>
          </cell>
          <cell r="F21">
            <v>60164370</v>
          </cell>
          <cell r="I21">
            <v>3282</v>
          </cell>
          <cell r="J21">
            <v>1688</v>
          </cell>
          <cell r="K21">
            <v>14179194</v>
          </cell>
          <cell r="L21">
            <v>7262573</v>
          </cell>
        </row>
        <row r="22">
          <cell r="C22">
            <v>46239</v>
          </cell>
          <cell r="D22">
            <v>31485</v>
          </cell>
          <cell r="E22">
            <v>324077875</v>
          </cell>
          <cell r="F22">
            <v>223970418</v>
          </cell>
          <cell r="I22">
            <v>1587</v>
          </cell>
          <cell r="J22">
            <v>894</v>
          </cell>
          <cell r="K22">
            <v>10162104</v>
          </cell>
          <cell r="L22">
            <v>5699056</v>
          </cell>
        </row>
        <row r="23">
          <cell r="C23">
            <v>43945</v>
          </cell>
          <cell r="D23">
            <v>29934</v>
          </cell>
          <cell r="E23">
            <v>307969198</v>
          </cell>
          <cell r="F23">
            <v>212962289</v>
          </cell>
          <cell r="I23">
            <v>1545</v>
          </cell>
          <cell r="J23">
            <v>874</v>
          </cell>
          <cell r="K23">
            <v>9866299</v>
          </cell>
          <cell r="L23">
            <v>5561958</v>
          </cell>
        </row>
        <row r="24">
          <cell r="C24">
            <v>38840</v>
          </cell>
          <cell r="D24">
            <v>30268</v>
          </cell>
          <cell r="E24">
            <v>464375037</v>
          </cell>
          <cell r="F24">
            <v>360568991</v>
          </cell>
          <cell r="I24">
            <v>156</v>
          </cell>
          <cell r="J24">
            <v>38</v>
          </cell>
          <cell r="K24">
            <v>1810187</v>
          </cell>
          <cell r="L24">
            <v>433418</v>
          </cell>
        </row>
        <row r="25">
          <cell r="C25">
            <v>36690</v>
          </cell>
          <cell r="D25">
            <v>28598</v>
          </cell>
          <cell r="E25">
            <v>438583158</v>
          </cell>
          <cell r="F25">
            <v>340563121</v>
          </cell>
          <cell r="I25">
            <v>151</v>
          </cell>
          <cell r="J25">
            <v>37</v>
          </cell>
          <cell r="K25">
            <v>1753322</v>
          </cell>
          <cell r="L25">
            <v>421383</v>
          </cell>
        </row>
        <row r="26">
          <cell r="C26">
            <v>4955</v>
          </cell>
          <cell r="D26">
            <v>3143</v>
          </cell>
          <cell r="E26">
            <v>82017668</v>
          </cell>
          <cell r="F26">
            <v>51736739</v>
          </cell>
          <cell r="I26">
            <v>19</v>
          </cell>
          <cell r="J26">
            <v>3</v>
          </cell>
          <cell r="K26">
            <v>325834</v>
          </cell>
          <cell r="L26">
            <v>49415</v>
          </cell>
        </row>
        <row r="27">
          <cell r="C27">
            <v>4655</v>
          </cell>
          <cell r="D27">
            <v>2934</v>
          </cell>
          <cell r="E27">
            <v>77077627</v>
          </cell>
          <cell r="F27">
            <v>48314073</v>
          </cell>
          <cell r="I27">
            <v>19</v>
          </cell>
          <cell r="J27">
            <v>3</v>
          </cell>
          <cell r="K27">
            <v>325834</v>
          </cell>
          <cell r="L27">
            <v>49415</v>
          </cell>
        </row>
        <row r="28">
          <cell r="C28">
            <v>474</v>
          </cell>
          <cell r="D28">
            <v>200</v>
          </cell>
          <cell r="E28">
            <v>10766767</v>
          </cell>
          <cell r="F28">
            <v>4454897</v>
          </cell>
          <cell r="I28">
            <v>1</v>
          </cell>
          <cell r="J28">
            <v>0</v>
          </cell>
          <cell r="K28">
            <v>20307</v>
          </cell>
          <cell r="L28">
            <v>0</v>
          </cell>
        </row>
        <row r="29">
          <cell r="C29">
            <v>438</v>
          </cell>
          <cell r="D29">
            <v>178</v>
          </cell>
          <cell r="E29">
            <v>9948897</v>
          </cell>
          <cell r="F29">
            <v>3955675</v>
          </cell>
          <cell r="I29">
            <v>1</v>
          </cell>
          <cell r="J29">
            <v>0</v>
          </cell>
          <cell r="K29">
            <v>20307</v>
          </cell>
          <cell r="L29">
            <v>0</v>
          </cell>
        </row>
        <row r="30">
          <cell r="C30">
            <v>32</v>
          </cell>
          <cell r="D30">
            <v>8</v>
          </cell>
          <cell r="E30">
            <v>1069580</v>
          </cell>
          <cell r="F30">
            <v>271977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31</v>
          </cell>
          <cell r="D31">
            <v>7</v>
          </cell>
          <cell r="E31">
            <v>1036820</v>
          </cell>
          <cell r="F31">
            <v>239216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8909</v>
          </cell>
          <cell r="D36">
            <v>5995</v>
          </cell>
          <cell r="E36">
            <v>46253458</v>
          </cell>
          <cell r="F36">
            <v>28967587</v>
          </cell>
          <cell r="I36">
            <v>3754</v>
          </cell>
          <cell r="J36">
            <v>2510</v>
          </cell>
          <cell r="K36">
            <v>18402677</v>
          </cell>
          <cell r="L36">
            <v>11575843</v>
          </cell>
        </row>
        <row r="37">
          <cell r="C37">
            <v>2842</v>
          </cell>
          <cell r="D37">
            <v>1264</v>
          </cell>
          <cell r="E37">
            <v>7180854</v>
          </cell>
          <cell r="F37">
            <v>3030834</v>
          </cell>
          <cell r="I37">
            <v>1444</v>
          </cell>
          <cell r="J37">
            <v>606</v>
          </cell>
          <cell r="K37">
            <v>3703939</v>
          </cell>
          <cell r="L37">
            <v>1482740</v>
          </cell>
        </row>
        <row r="38">
          <cell r="C38">
            <v>1</v>
          </cell>
          <cell r="D38">
            <v>0</v>
          </cell>
          <cell r="E38">
            <v>6100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7797</v>
          </cell>
          <cell r="D40">
            <v>4452</v>
          </cell>
          <cell r="E40">
            <v>37662035</v>
          </cell>
          <cell r="F40">
            <v>21131760</v>
          </cell>
          <cell r="I40">
            <v>882</v>
          </cell>
          <cell r="J40">
            <v>474</v>
          </cell>
          <cell r="K40">
            <v>2618065</v>
          </cell>
          <cell r="L40">
            <v>1321498</v>
          </cell>
        </row>
        <row r="44">
          <cell r="C44">
            <v>62</v>
          </cell>
          <cell r="D44">
            <v>9</v>
          </cell>
          <cell r="E44">
            <v>462298</v>
          </cell>
          <cell r="F44">
            <v>56242</v>
          </cell>
          <cell r="I44">
            <v>5</v>
          </cell>
          <cell r="J44">
            <v>0</v>
          </cell>
          <cell r="K44">
            <v>37670</v>
          </cell>
          <cell r="L44">
            <v>0</v>
          </cell>
        </row>
        <row r="45">
          <cell r="C45">
            <v>6</v>
          </cell>
          <cell r="D45">
            <v>4</v>
          </cell>
          <cell r="E45">
            <v>49172</v>
          </cell>
          <cell r="F45">
            <v>27212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1</v>
          </cell>
          <cell r="D46">
            <v>0</v>
          </cell>
          <cell r="E46">
            <v>3200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4</v>
          </cell>
          <cell r="D47">
            <v>0</v>
          </cell>
          <cell r="E47">
            <v>60373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1</v>
          </cell>
          <cell r="E50">
            <v>8454</v>
          </cell>
          <cell r="F50">
            <v>8453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6576</v>
          </cell>
          <cell r="D51">
            <v>4475</v>
          </cell>
          <cell r="E51">
            <v>42391188</v>
          </cell>
          <cell r="F51">
            <v>29414988</v>
          </cell>
          <cell r="I51">
            <v>665</v>
          </cell>
          <cell r="J51">
            <v>369</v>
          </cell>
          <cell r="K51">
            <v>3615844</v>
          </cell>
          <cell r="L51">
            <v>1974454</v>
          </cell>
        </row>
        <row r="52">
          <cell r="C52">
            <v>4197</v>
          </cell>
          <cell r="D52">
            <v>4197</v>
          </cell>
          <cell r="E52">
            <v>27777791</v>
          </cell>
          <cell r="F52">
            <v>27777791</v>
          </cell>
          <cell r="I52">
            <v>324</v>
          </cell>
          <cell r="J52">
            <v>324</v>
          </cell>
          <cell r="K52">
            <v>1724483</v>
          </cell>
          <cell r="L52">
            <v>1724483</v>
          </cell>
        </row>
        <row r="53">
          <cell r="C53">
            <v>548</v>
          </cell>
          <cell r="D53">
            <v>212</v>
          </cell>
          <cell r="E53">
            <v>3034954</v>
          </cell>
          <cell r="F53">
            <v>1165483</v>
          </cell>
          <cell r="I53">
            <v>228</v>
          </cell>
          <cell r="J53">
            <v>90</v>
          </cell>
          <cell r="K53">
            <v>1195269</v>
          </cell>
          <cell r="L53">
            <v>475322</v>
          </cell>
        </row>
        <row r="54">
          <cell r="C54">
            <v>8582</v>
          </cell>
          <cell r="D54">
            <v>8582</v>
          </cell>
          <cell r="E54">
            <v>41773460</v>
          </cell>
          <cell r="F54">
            <v>41773460</v>
          </cell>
          <cell r="I54">
            <v>1206</v>
          </cell>
          <cell r="J54">
            <v>1206</v>
          </cell>
          <cell r="K54">
            <v>4952141</v>
          </cell>
          <cell r="L54">
            <v>4952141</v>
          </cell>
        </row>
        <row r="55">
          <cell r="C55">
            <v>3116</v>
          </cell>
          <cell r="D55">
            <v>3116</v>
          </cell>
          <cell r="E55">
            <v>13771254</v>
          </cell>
          <cell r="F55">
            <v>13771254</v>
          </cell>
          <cell r="I55">
            <v>990</v>
          </cell>
          <cell r="J55">
            <v>990</v>
          </cell>
          <cell r="K55">
            <v>4062850</v>
          </cell>
          <cell r="L55">
            <v>4062850</v>
          </cell>
        </row>
        <row r="56">
          <cell r="C56">
            <v>32</v>
          </cell>
          <cell r="D56">
            <v>32</v>
          </cell>
          <cell r="E56">
            <v>81181</v>
          </cell>
          <cell r="F56">
            <v>81181</v>
          </cell>
          <cell r="I56">
            <v>18</v>
          </cell>
          <cell r="J56">
            <v>18</v>
          </cell>
          <cell r="K56">
            <v>55125</v>
          </cell>
          <cell r="L56">
            <v>55125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9</v>
          </cell>
          <cell r="D59">
            <v>0</v>
          </cell>
          <cell r="E59">
            <v>55406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29</v>
          </cell>
          <cell r="D63">
            <v>6</v>
          </cell>
          <cell r="E63">
            <v>224668</v>
          </cell>
          <cell r="F63">
            <v>18782</v>
          </cell>
          <cell r="I63">
            <v>2</v>
          </cell>
          <cell r="J63">
            <v>0</v>
          </cell>
          <cell r="K63">
            <v>13786</v>
          </cell>
          <cell r="L63">
            <v>0</v>
          </cell>
        </row>
        <row r="64">
          <cell r="C64">
            <v>1</v>
          </cell>
          <cell r="D64">
            <v>0</v>
          </cell>
          <cell r="E64">
            <v>16227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>
            <v>1</v>
          </cell>
          <cell r="D67">
            <v>0</v>
          </cell>
          <cell r="E67">
            <v>16227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61</v>
          </cell>
          <cell r="D68">
            <v>30</v>
          </cell>
          <cell r="E68">
            <v>1405751</v>
          </cell>
          <cell r="F68">
            <v>639527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1">
          <cell r="C71">
            <v>16</v>
          </cell>
          <cell r="D71">
            <v>4</v>
          </cell>
          <cell r="E71">
            <v>15892</v>
          </cell>
          <cell r="F71">
            <v>3899</v>
          </cell>
          <cell r="I71">
            <v>6</v>
          </cell>
          <cell r="J71">
            <v>1</v>
          </cell>
          <cell r="K71">
            <v>5296</v>
          </cell>
          <cell r="L71">
            <v>1184</v>
          </cell>
        </row>
        <row r="72">
          <cell r="C72">
            <v>10</v>
          </cell>
          <cell r="D72">
            <v>3</v>
          </cell>
          <cell r="E72">
            <v>10136</v>
          </cell>
          <cell r="F72">
            <v>2464</v>
          </cell>
          <cell r="I72">
            <v>4</v>
          </cell>
          <cell r="J72">
            <v>1</v>
          </cell>
          <cell r="K72">
            <v>4286</v>
          </cell>
          <cell r="L72">
            <v>1184</v>
          </cell>
        </row>
        <row r="73">
          <cell r="C73">
            <v>588</v>
          </cell>
          <cell r="D73">
            <v>302</v>
          </cell>
          <cell r="E73">
            <v>1099918</v>
          </cell>
          <cell r="F73">
            <v>565498</v>
          </cell>
          <cell r="I73">
            <v>253</v>
          </cell>
          <cell r="J73">
            <v>126</v>
          </cell>
          <cell r="K73">
            <v>467216</v>
          </cell>
          <cell r="L73">
            <v>232410</v>
          </cell>
        </row>
        <row r="74">
          <cell r="C74">
            <v>548</v>
          </cell>
          <cell r="D74">
            <v>275</v>
          </cell>
          <cell r="E74">
            <v>1024634</v>
          </cell>
          <cell r="F74">
            <v>514763</v>
          </cell>
          <cell r="I74">
            <v>234</v>
          </cell>
          <cell r="J74">
            <v>114</v>
          </cell>
          <cell r="K74">
            <v>432043</v>
          </cell>
          <cell r="L74">
            <v>210382</v>
          </cell>
        </row>
        <row r="75">
          <cell r="C75">
            <v>1345</v>
          </cell>
          <cell r="D75">
            <v>554</v>
          </cell>
          <cell r="E75">
            <v>3269842</v>
          </cell>
          <cell r="F75">
            <v>1351279</v>
          </cell>
          <cell r="I75">
            <v>88</v>
          </cell>
          <cell r="J75">
            <v>42</v>
          </cell>
          <cell r="K75">
            <v>201535</v>
          </cell>
          <cell r="L75">
            <v>98724</v>
          </cell>
        </row>
        <row r="76">
          <cell r="C76">
            <v>1262</v>
          </cell>
          <cell r="D76">
            <v>518</v>
          </cell>
          <cell r="E76">
            <v>3069446</v>
          </cell>
          <cell r="F76">
            <v>1265849</v>
          </cell>
          <cell r="I76">
            <v>80</v>
          </cell>
          <cell r="J76">
            <v>37</v>
          </cell>
          <cell r="K76">
            <v>184533</v>
          </cell>
          <cell r="L76">
            <v>87831</v>
          </cell>
        </row>
        <row r="77">
          <cell r="C77">
            <v>2123</v>
          </cell>
          <cell r="D77">
            <v>926</v>
          </cell>
          <cell r="E77">
            <v>7755279</v>
          </cell>
          <cell r="F77">
            <v>3388559</v>
          </cell>
          <cell r="I77">
            <v>707</v>
          </cell>
          <cell r="J77">
            <v>291</v>
          </cell>
          <cell r="K77">
            <v>2588619</v>
          </cell>
          <cell r="L77">
            <v>1058896</v>
          </cell>
        </row>
        <row r="78">
          <cell r="C78">
            <v>1999</v>
          </cell>
          <cell r="D78">
            <v>855</v>
          </cell>
          <cell r="E78">
            <v>7298493</v>
          </cell>
          <cell r="F78">
            <v>3126136</v>
          </cell>
          <cell r="I78">
            <v>656</v>
          </cell>
          <cell r="J78">
            <v>265</v>
          </cell>
          <cell r="K78">
            <v>2400471</v>
          </cell>
          <cell r="L78">
            <v>971035</v>
          </cell>
        </row>
        <row r="79">
          <cell r="C79">
            <v>2641</v>
          </cell>
          <cell r="D79">
            <v>1101</v>
          </cell>
          <cell r="E79">
            <v>11817102</v>
          </cell>
          <cell r="F79">
            <v>4933826</v>
          </cell>
          <cell r="I79">
            <v>161</v>
          </cell>
          <cell r="J79">
            <v>60</v>
          </cell>
          <cell r="K79">
            <v>691075</v>
          </cell>
          <cell r="L79">
            <v>259775</v>
          </cell>
        </row>
        <row r="80">
          <cell r="C80">
            <v>2487</v>
          </cell>
          <cell r="D80">
            <v>1027</v>
          </cell>
          <cell r="E80">
            <v>11120351</v>
          </cell>
          <cell r="F80">
            <v>4597295</v>
          </cell>
          <cell r="I80">
            <v>160</v>
          </cell>
          <cell r="J80">
            <v>60</v>
          </cell>
          <cell r="K80">
            <v>686427</v>
          </cell>
          <cell r="L80">
            <v>259775</v>
          </cell>
        </row>
        <row r="81">
          <cell r="C81">
            <v>8797</v>
          </cell>
          <cell r="D81">
            <v>3678</v>
          </cell>
          <cell r="E81">
            <v>63933168</v>
          </cell>
          <cell r="F81">
            <v>26737181</v>
          </cell>
          <cell r="I81">
            <v>199</v>
          </cell>
          <cell r="J81">
            <v>56</v>
          </cell>
          <cell r="K81">
            <v>1411367</v>
          </cell>
          <cell r="L81">
            <v>388532</v>
          </cell>
        </row>
        <row r="82">
          <cell r="C82">
            <v>8237</v>
          </cell>
          <cell r="D82">
            <v>3409</v>
          </cell>
          <cell r="E82">
            <v>59861457</v>
          </cell>
          <cell r="F82">
            <v>24806097</v>
          </cell>
          <cell r="I82">
            <v>188</v>
          </cell>
          <cell r="J82">
            <v>53</v>
          </cell>
          <cell r="K82">
            <v>1328979</v>
          </cell>
          <cell r="L82">
            <v>362948</v>
          </cell>
        </row>
        <row r="83">
          <cell r="C83">
            <v>8440</v>
          </cell>
          <cell r="D83">
            <v>4065</v>
          </cell>
          <cell r="E83">
            <v>94608767</v>
          </cell>
          <cell r="F83">
            <v>45322014</v>
          </cell>
          <cell r="I83">
            <v>14</v>
          </cell>
          <cell r="J83">
            <v>7</v>
          </cell>
          <cell r="K83">
            <v>157853</v>
          </cell>
          <cell r="L83">
            <v>77347</v>
          </cell>
        </row>
        <row r="84">
          <cell r="C84">
            <v>7646</v>
          </cell>
          <cell r="D84">
            <v>3617</v>
          </cell>
          <cell r="E84">
            <v>85624755</v>
          </cell>
          <cell r="F84">
            <v>40264466</v>
          </cell>
          <cell r="I84">
            <v>13</v>
          </cell>
          <cell r="J84">
            <v>7</v>
          </cell>
          <cell r="K84">
            <v>145954</v>
          </cell>
          <cell r="L84">
            <v>77347</v>
          </cell>
        </row>
        <row r="85">
          <cell r="C85">
            <v>279</v>
          </cell>
          <cell r="D85">
            <v>101</v>
          </cell>
          <cell r="E85">
            <v>4618850</v>
          </cell>
          <cell r="F85">
            <v>1669934</v>
          </cell>
          <cell r="I85">
            <v>1</v>
          </cell>
          <cell r="J85">
            <v>0</v>
          </cell>
          <cell r="K85">
            <v>16462</v>
          </cell>
          <cell r="L85">
            <v>0</v>
          </cell>
        </row>
        <row r="86">
          <cell r="C86">
            <v>248</v>
          </cell>
          <cell r="D86">
            <v>81</v>
          </cell>
          <cell r="E86">
            <v>4109330</v>
          </cell>
          <cell r="F86">
            <v>1342524</v>
          </cell>
          <cell r="I86">
            <v>1</v>
          </cell>
          <cell r="J86">
            <v>0</v>
          </cell>
          <cell r="K86">
            <v>16462</v>
          </cell>
          <cell r="L86">
            <v>0</v>
          </cell>
        </row>
        <row r="87">
          <cell r="C87">
            <v>40</v>
          </cell>
          <cell r="D87">
            <v>14</v>
          </cell>
          <cell r="E87">
            <v>891430</v>
          </cell>
          <cell r="F87">
            <v>297632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>
            <v>38</v>
          </cell>
          <cell r="D88">
            <v>12</v>
          </cell>
          <cell r="E88">
            <v>845686</v>
          </cell>
          <cell r="F88">
            <v>251888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>
            <v>1</v>
          </cell>
          <cell r="D89">
            <v>0</v>
          </cell>
          <cell r="E89">
            <v>34012</v>
          </cell>
          <cell r="F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>
            <v>1</v>
          </cell>
          <cell r="D90">
            <v>0</v>
          </cell>
          <cell r="E90">
            <v>34012</v>
          </cell>
          <cell r="F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22</v>
          </cell>
          <cell r="D100">
            <v>5</v>
          </cell>
          <cell r="E100">
            <v>250869</v>
          </cell>
          <cell r="F100">
            <v>57254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35</v>
          </cell>
          <cell r="D101">
            <v>5</v>
          </cell>
          <cell r="E101">
            <v>263312</v>
          </cell>
          <cell r="F101">
            <v>41531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3">
          <cell r="C103">
            <v>62</v>
          </cell>
          <cell r="D103">
            <v>0</v>
          </cell>
          <cell r="E103">
            <v>620838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5">
          <cell r="C105">
            <v>2124</v>
          </cell>
          <cell r="D105">
            <v>765</v>
          </cell>
          <cell r="E105">
            <v>22174116</v>
          </cell>
          <cell r="F105">
            <v>8039056</v>
          </cell>
          <cell r="I105">
            <v>136</v>
          </cell>
          <cell r="J105">
            <v>39</v>
          </cell>
          <cell r="K105">
            <v>1053643</v>
          </cell>
          <cell r="L105">
            <v>287378</v>
          </cell>
        </row>
        <row r="106">
          <cell r="C106">
            <v>17301</v>
          </cell>
          <cell r="D106">
            <v>7997</v>
          </cell>
          <cell r="E106">
            <v>144968755</v>
          </cell>
          <cell r="F106">
            <v>68096766</v>
          </cell>
          <cell r="I106">
            <v>937</v>
          </cell>
          <cell r="J106">
            <v>373</v>
          </cell>
          <cell r="K106">
            <v>3748404</v>
          </cell>
          <cell r="L106">
            <v>1479271</v>
          </cell>
        </row>
        <row r="107">
          <cell r="C107">
            <v>4788</v>
          </cell>
          <cell r="D107">
            <v>1973</v>
          </cell>
          <cell r="E107">
            <v>20387208</v>
          </cell>
          <cell r="F107">
            <v>8035215</v>
          </cell>
          <cell r="I107">
            <v>356</v>
          </cell>
          <cell r="J107">
            <v>171</v>
          </cell>
          <cell r="K107">
            <v>737377</v>
          </cell>
          <cell r="L107">
            <v>350218</v>
          </cell>
        </row>
        <row r="108">
          <cell r="C108">
            <v>1</v>
          </cell>
          <cell r="D108">
            <v>0</v>
          </cell>
          <cell r="E108">
            <v>831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1</v>
          </cell>
          <cell r="D109">
            <v>0</v>
          </cell>
          <cell r="E109">
            <v>831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202</v>
          </cell>
          <cell r="D110">
            <v>53</v>
          </cell>
          <cell r="E110">
            <v>1038007</v>
          </cell>
          <cell r="F110">
            <v>263467</v>
          </cell>
          <cell r="I110">
            <v>39</v>
          </cell>
          <cell r="J110">
            <v>8</v>
          </cell>
          <cell r="K110">
            <v>134451</v>
          </cell>
          <cell r="L110">
            <v>21212</v>
          </cell>
        </row>
        <row r="113"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>
            <v>6</v>
          </cell>
          <cell r="D117">
            <v>6</v>
          </cell>
          <cell r="E117">
            <v>16265</v>
          </cell>
          <cell r="F117">
            <v>16265</v>
          </cell>
          <cell r="I117">
            <v>1</v>
          </cell>
          <cell r="J117">
            <v>1</v>
          </cell>
          <cell r="K117">
            <v>3000</v>
          </cell>
          <cell r="L117">
            <v>3000</v>
          </cell>
        </row>
        <row r="118">
          <cell r="C118">
            <v>6</v>
          </cell>
          <cell r="D118">
            <v>6</v>
          </cell>
          <cell r="E118">
            <v>16265</v>
          </cell>
          <cell r="F118">
            <v>16265</v>
          </cell>
          <cell r="I118">
            <v>1</v>
          </cell>
          <cell r="J118">
            <v>1</v>
          </cell>
          <cell r="K118">
            <v>3000</v>
          </cell>
          <cell r="L118">
            <v>3000</v>
          </cell>
        </row>
        <row r="119">
          <cell r="C119">
            <v>1000</v>
          </cell>
          <cell r="D119">
            <v>816</v>
          </cell>
          <cell r="E119">
            <v>3554201</v>
          </cell>
          <cell r="F119">
            <v>2896396</v>
          </cell>
          <cell r="I119">
            <v>114</v>
          </cell>
          <cell r="J119">
            <v>92</v>
          </cell>
          <cell r="K119">
            <v>386078</v>
          </cell>
          <cell r="L119">
            <v>311197</v>
          </cell>
        </row>
        <row r="120">
          <cell r="C120">
            <v>963</v>
          </cell>
          <cell r="D120">
            <v>782</v>
          </cell>
          <cell r="E120">
            <v>3422107</v>
          </cell>
          <cell r="F120">
            <v>2775584</v>
          </cell>
          <cell r="I120">
            <v>108</v>
          </cell>
          <cell r="J120">
            <v>86</v>
          </cell>
          <cell r="K120">
            <v>366745</v>
          </cell>
          <cell r="L120">
            <v>291864</v>
          </cell>
        </row>
        <row r="121">
          <cell r="C121">
            <v>739</v>
          </cell>
          <cell r="D121">
            <v>586</v>
          </cell>
          <cell r="E121">
            <v>3306057</v>
          </cell>
          <cell r="F121">
            <v>2621362</v>
          </cell>
          <cell r="I121">
            <v>38</v>
          </cell>
          <cell r="J121">
            <v>30</v>
          </cell>
          <cell r="K121">
            <v>172040</v>
          </cell>
          <cell r="L121">
            <v>135725</v>
          </cell>
        </row>
        <row r="122">
          <cell r="C122">
            <v>704</v>
          </cell>
          <cell r="D122">
            <v>558</v>
          </cell>
          <cell r="E122">
            <v>3152755</v>
          </cell>
          <cell r="F122">
            <v>2498150</v>
          </cell>
          <cell r="I122">
            <v>35</v>
          </cell>
          <cell r="J122">
            <v>28</v>
          </cell>
          <cell r="K122">
            <v>159668</v>
          </cell>
          <cell r="L122">
            <v>127511</v>
          </cell>
        </row>
        <row r="123">
          <cell r="C123">
            <v>2825</v>
          </cell>
          <cell r="D123">
            <v>2310</v>
          </cell>
          <cell r="E123">
            <v>20836820</v>
          </cell>
          <cell r="F123">
            <v>17075644</v>
          </cell>
          <cell r="I123">
            <v>211</v>
          </cell>
          <cell r="J123">
            <v>177</v>
          </cell>
          <cell r="K123">
            <v>1576887</v>
          </cell>
          <cell r="L123">
            <v>1323333</v>
          </cell>
        </row>
        <row r="124">
          <cell r="C124">
            <v>2748</v>
          </cell>
          <cell r="D124">
            <v>2238</v>
          </cell>
          <cell r="E124">
            <v>20291195</v>
          </cell>
          <cell r="F124">
            <v>16562105</v>
          </cell>
          <cell r="I124">
            <v>205</v>
          </cell>
          <cell r="J124">
            <v>172</v>
          </cell>
          <cell r="K124">
            <v>1545425</v>
          </cell>
          <cell r="L124">
            <v>1297372</v>
          </cell>
        </row>
        <row r="125">
          <cell r="C125">
            <v>1346</v>
          </cell>
          <cell r="D125">
            <v>1125</v>
          </cell>
          <cell r="E125">
            <v>15950148</v>
          </cell>
          <cell r="F125">
            <v>13348312</v>
          </cell>
          <cell r="I125">
            <v>88</v>
          </cell>
          <cell r="J125">
            <v>70</v>
          </cell>
          <cell r="K125">
            <v>1085796</v>
          </cell>
          <cell r="L125">
            <v>859772</v>
          </cell>
        </row>
        <row r="126">
          <cell r="C126">
            <v>1298</v>
          </cell>
          <cell r="D126">
            <v>1085</v>
          </cell>
          <cell r="E126">
            <v>15412403</v>
          </cell>
          <cell r="F126">
            <v>12899554</v>
          </cell>
          <cell r="I126">
            <v>90</v>
          </cell>
          <cell r="J126">
            <v>71</v>
          </cell>
          <cell r="K126">
            <v>1143697</v>
          </cell>
          <cell r="L126">
            <v>901436</v>
          </cell>
        </row>
        <row r="127">
          <cell r="C127">
            <v>356</v>
          </cell>
          <cell r="D127">
            <v>298</v>
          </cell>
          <cell r="E127">
            <v>6047301</v>
          </cell>
          <cell r="F127">
            <v>5064003</v>
          </cell>
          <cell r="I127">
            <v>38</v>
          </cell>
          <cell r="J127">
            <v>32</v>
          </cell>
          <cell r="K127">
            <v>651667</v>
          </cell>
          <cell r="L127">
            <v>545305</v>
          </cell>
        </row>
        <row r="128">
          <cell r="C128">
            <v>349</v>
          </cell>
          <cell r="D128">
            <v>293</v>
          </cell>
          <cell r="E128">
            <v>5924826</v>
          </cell>
          <cell r="F128">
            <v>4978309</v>
          </cell>
          <cell r="I128">
            <v>36</v>
          </cell>
          <cell r="J128">
            <v>30</v>
          </cell>
          <cell r="K128">
            <v>619714</v>
          </cell>
          <cell r="L128">
            <v>513352</v>
          </cell>
        </row>
        <row r="129">
          <cell r="C129">
            <v>123</v>
          </cell>
          <cell r="D129">
            <v>98</v>
          </cell>
          <cell r="E129">
            <v>2837860</v>
          </cell>
          <cell r="F129">
            <v>2247665</v>
          </cell>
          <cell r="I129">
            <v>16</v>
          </cell>
          <cell r="J129">
            <v>13</v>
          </cell>
          <cell r="K129">
            <v>375052</v>
          </cell>
          <cell r="L129">
            <v>299700</v>
          </cell>
        </row>
        <row r="130">
          <cell r="C130">
            <v>121</v>
          </cell>
          <cell r="D130">
            <v>97</v>
          </cell>
          <cell r="E130">
            <v>2793716</v>
          </cell>
          <cell r="F130">
            <v>2223572</v>
          </cell>
          <cell r="I130">
            <v>16</v>
          </cell>
          <cell r="J130">
            <v>13</v>
          </cell>
          <cell r="K130">
            <v>375052</v>
          </cell>
          <cell r="L130">
            <v>299700</v>
          </cell>
        </row>
        <row r="131">
          <cell r="C131">
            <v>12</v>
          </cell>
          <cell r="D131">
            <v>9</v>
          </cell>
          <cell r="E131">
            <v>381274</v>
          </cell>
          <cell r="F131">
            <v>285799</v>
          </cell>
          <cell r="I131">
            <v>2</v>
          </cell>
          <cell r="J131">
            <v>2</v>
          </cell>
          <cell r="K131">
            <v>63051</v>
          </cell>
          <cell r="L131">
            <v>63051</v>
          </cell>
        </row>
        <row r="132">
          <cell r="C132">
            <v>11</v>
          </cell>
          <cell r="D132">
            <v>8</v>
          </cell>
          <cell r="E132">
            <v>350456</v>
          </cell>
          <cell r="F132">
            <v>254981</v>
          </cell>
          <cell r="I132">
            <v>2</v>
          </cell>
          <cell r="J132">
            <v>2</v>
          </cell>
          <cell r="K132">
            <v>63051</v>
          </cell>
          <cell r="L132">
            <v>63051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6">
          <cell r="C136">
            <v>3433</v>
          </cell>
          <cell r="E136">
            <v>19497571</v>
          </cell>
          <cell r="I136">
            <v>221</v>
          </cell>
          <cell r="K136">
            <v>1077860</v>
          </cell>
        </row>
        <row r="137">
          <cell r="C137">
            <v>3468</v>
          </cell>
          <cell r="E137">
            <v>16080254</v>
          </cell>
          <cell r="I137">
            <v>254</v>
          </cell>
          <cell r="K137">
            <v>1019262</v>
          </cell>
        </row>
        <row r="138">
          <cell r="C138">
            <v>2487</v>
          </cell>
          <cell r="I138">
            <v>288</v>
          </cell>
          <cell r="K138">
            <v>1116244</v>
          </cell>
        </row>
        <row r="139">
          <cell r="C139">
            <v>1701</v>
          </cell>
          <cell r="E139">
            <v>6994278</v>
          </cell>
          <cell r="I139">
            <v>278</v>
          </cell>
          <cell r="K139">
            <v>1100205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C150">
            <v>2</v>
          </cell>
          <cell r="D150">
            <v>0</v>
          </cell>
          <cell r="E150">
            <v>6449</v>
          </cell>
          <cell r="F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C151">
            <v>2</v>
          </cell>
          <cell r="D151">
            <v>0</v>
          </cell>
          <cell r="E151">
            <v>6449</v>
          </cell>
          <cell r="F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C152">
            <v>12</v>
          </cell>
          <cell r="D152">
            <v>0</v>
          </cell>
          <cell r="E152">
            <v>57469</v>
          </cell>
          <cell r="F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C153">
            <v>12</v>
          </cell>
          <cell r="D153">
            <v>0</v>
          </cell>
          <cell r="E153">
            <v>57469</v>
          </cell>
          <cell r="F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C154">
            <v>111</v>
          </cell>
          <cell r="D154">
            <v>0</v>
          </cell>
          <cell r="E154">
            <v>740484</v>
          </cell>
          <cell r="F154">
            <v>0</v>
          </cell>
          <cell r="I154">
            <v>3</v>
          </cell>
          <cell r="J154">
            <v>0</v>
          </cell>
          <cell r="K154">
            <v>19500</v>
          </cell>
          <cell r="L154">
            <v>0</v>
          </cell>
        </row>
        <row r="155">
          <cell r="C155">
            <v>104</v>
          </cell>
          <cell r="D155">
            <v>0</v>
          </cell>
          <cell r="E155">
            <v>699521</v>
          </cell>
          <cell r="F155">
            <v>0</v>
          </cell>
          <cell r="I155">
            <v>3</v>
          </cell>
          <cell r="J155">
            <v>0</v>
          </cell>
          <cell r="K155">
            <v>19500</v>
          </cell>
          <cell r="L155">
            <v>0</v>
          </cell>
        </row>
        <row r="156">
          <cell r="C156">
            <v>12</v>
          </cell>
          <cell r="D156">
            <v>0</v>
          </cell>
          <cell r="E156">
            <v>153791</v>
          </cell>
          <cell r="F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C157">
            <v>12</v>
          </cell>
          <cell r="D157">
            <v>0</v>
          </cell>
          <cell r="E157">
            <v>153783</v>
          </cell>
          <cell r="F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8">
          <cell r="C168">
            <v>3</v>
          </cell>
          <cell r="D168">
            <v>0</v>
          </cell>
          <cell r="E168">
            <v>21350</v>
          </cell>
          <cell r="F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C169">
            <v>40</v>
          </cell>
          <cell r="D169">
            <v>0</v>
          </cell>
          <cell r="E169">
            <v>283693</v>
          </cell>
          <cell r="F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C170">
            <v>94</v>
          </cell>
          <cell r="D170">
            <v>0</v>
          </cell>
          <cell r="E170">
            <v>653150</v>
          </cell>
          <cell r="F170">
            <v>0</v>
          </cell>
          <cell r="I170">
            <v>3</v>
          </cell>
          <cell r="J170">
            <v>0</v>
          </cell>
          <cell r="K170">
            <v>19500</v>
          </cell>
          <cell r="L170">
            <v>0</v>
          </cell>
        </row>
        <row r="172"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D175">
            <v>0</v>
          </cell>
          <cell r="F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C177">
            <v>45</v>
          </cell>
          <cell r="D177">
            <v>0</v>
          </cell>
          <cell r="E177">
            <v>295346</v>
          </cell>
          <cell r="F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C178">
            <v>20</v>
          </cell>
          <cell r="D178">
            <v>0</v>
          </cell>
          <cell r="E178">
            <v>130274</v>
          </cell>
          <cell r="F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C179">
            <v>72</v>
          </cell>
          <cell r="D179">
            <v>0</v>
          </cell>
          <cell r="E179">
            <v>532573</v>
          </cell>
          <cell r="F179">
            <v>0</v>
          </cell>
          <cell r="I179">
            <v>3</v>
          </cell>
          <cell r="J179">
            <v>0</v>
          </cell>
          <cell r="K179">
            <v>19500</v>
          </cell>
          <cell r="L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</sheetData>
      <sheetData sheetId="8">
        <row r="12">
          <cell r="C12">
            <v>68</v>
          </cell>
          <cell r="D12">
            <v>25</v>
          </cell>
          <cell r="E12">
            <v>83306</v>
          </cell>
          <cell r="F12">
            <v>27861</v>
          </cell>
          <cell r="I12">
            <v>33</v>
          </cell>
          <cell r="J12">
            <v>14</v>
          </cell>
          <cell r="K12">
            <v>38693</v>
          </cell>
          <cell r="L12">
            <v>14753</v>
          </cell>
        </row>
        <row r="14">
          <cell r="C14">
            <v>206</v>
          </cell>
          <cell r="D14">
            <v>107</v>
          </cell>
          <cell r="E14">
            <v>371775</v>
          </cell>
          <cell r="F14">
            <v>196178</v>
          </cell>
          <cell r="I14">
            <v>84</v>
          </cell>
          <cell r="J14">
            <v>50</v>
          </cell>
          <cell r="K14">
            <v>151347</v>
          </cell>
          <cell r="L14">
            <v>90795</v>
          </cell>
        </row>
        <row r="16">
          <cell r="C16">
            <v>1203</v>
          </cell>
          <cell r="D16">
            <v>847</v>
          </cell>
          <cell r="E16">
            <v>3101267</v>
          </cell>
          <cell r="F16">
            <v>2181665</v>
          </cell>
          <cell r="I16">
            <v>391</v>
          </cell>
          <cell r="J16">
            <v>251</v>
          </cell>
          <cell r="K16">
            <v>998679</v>
          </cell>
          <cell r="L16">
            <v>641471</v>
          </cell>
        </row>
        <row r="18">
          <cell r="C18">
            <v>2022</v>
          </cell>
          <cell r="D18">
            <v>1422</v>
          </cell>
          <cell r="E18">
            <v>7113953</v>
          </cell>
          <cell r="F18">
            <v>4991217</v>
          </cell>
          <cell r="I18">
            <v>391</v>
          </cell>
          <cell r="J18">
            <v>245</v>
          </cell>
          <cell r="K18">
            <v>1367864</v>
          </cell>
          <cell r="L18">
            <v>852329</v>
          </cell>
        </row>
        <row r="20">
          <cell r="C20">
            <v>2944</v>
          </cell>
          <cell r="D20">
            <v>2116</v>
          </cell>
          <cell r="E20">
            <v>13191280</v>
          </cell>
          <cell r="F20">
            <v>9471165</v>
          </cell>
          <cell r="I20">
            <v>423</v>
          </cell>
          <cell r="J20">
            <v>256</v>
          </cell>
          <cell r="K20">
            <v>1854665</v>
          </cell>
          <cell r="L20">
            <v>1115878</v>
          </cell>
        </row>
        <row r="22">
          <cell r="C22">
            <v>7983</v>
          </cell>
          <cell r="D22">
            <v>5700</v>
          </cell>
          <cell r="E22">
            <v>56635377</v>
          </cell>
          <cell r="F22">
            <v>40734615</v>
          </cell>
          <cell r="I22">
            <v>361</v>
          </cell>
          <cell r="J22">
            <v>214</v>
          </cell>
          <cell r="K22">
            <v>2456021</v>
          </cell>
          <cell r="L22">
            <v>1470333</v>
          </cell>
        </row>
        <row r="24">
          <cell r="C24">
            <v>7018</v>
          </cell>
          <cell r="D24">
            <v>5479</v>
          </cell>
          <cell r="E24">
            <v>84695349</v>
          </cell>
          <cell r="F24">
            <v>65672051</v>
          </cell>
          <cell r="I24">
            <v>83</v>
          </cell>
          <cell r="J24">
            <v>38</v>
          </cell>
          <cell r="K24">
            <v>997659</v>
          </cell>
          <cell r="L24">
            <v>456629</v>
          </cell>
        </row>
        <row r="26">
          <cell r="C26">
            <v>1526</v>
          </cell>
          <cell r="D26">
            <v>883</v>
          </cell>
          <cell r="E26">
            <v>25807505</v>
          </cell>
          <cell r="F26">
            <v>14884434</v>
          </cell>
          <cell r="I26">
            <v>20</v>
          </cell>
          <cell r="J26">
            <v>3</v>
          </cell>
          <cell r="K26">
            <v>342594</v>
          </cell>
          <cell r="L26">
            <v>53508</v>
          </cell>
        </row>
        <row r="28">
          <cell r="C28">
            <v>535</v>
          </cell>
          <cell r="D28">
            <v>261</v>
          </cell>
          <cell r="E28">
            <v>12533754</v>
          </cell>
          <cell r="F28">
            <v>6107910</v>
          </cell>
          <cell r="I28">
            <v>11</v>
          </cell>
          <cell r="J28">
            <v>1</v>
          </cell>
          <cell r="K28">
            <v>256664</v>
          </cell>
          <cell r="L28">
            <v>20096</v>
          </cell>
        </row>
        <row r="30">
          <cell r="C30">
            <v>118</v>
          </cell>
          <cell r="D30">
            <v>34</v>
          </cell>
          <cell r="E30">
            <v>4107945</v>
          </cell>
          <cell r="F30">
            <v>1137918</v>
          </cell>
          <cell r="I30">
            <v>2</v>
          </cell>
          <cell r="K30">
            <v>73936</v>
          </cell>
        </row>
        <row r="32">
          <cell r="C32">
            <v>2</v>
          </cell>
          <cell r="E32">
            <v>120700</v>
          </cell>
        </row>
        <row r="36">
          <cell r="C36">
            <v>1030</v>
          </cell>
          <cell r="D36">
            <v>691</v>
          </cell>
          <cell r="E36">
            <v>8946288</v>
          </cell>
          <cell r="F36">
            <v>5113487</v>
          </cell>
          <cell r="I36">
            <v>374</v>
          </cell>
          <cell r="J36">
            <v>256</v>
          </cell>
          <cell r="K36">
            <v>3003245</v>
          </cell>
          <cell r="L36">
            <v>1787337</v>
          </cell>
        </row>
        <row r="37">
          <cell r="C37">
            <v>228</v>
          </cell>
          <cell r="D37">
            <v>138</v>
          </cell>
          <cell r="E37">
            <v>736158</v>
          </cell>
          <cell r="F37">
            <v>416951</v>
          </cell>
          <cell r="I37">
            <v>115</v>
          </cell>
          <cell r="J37">
            <v>68</v>
          </cell>
          <cell r="K37">
            <v>374840</v>
          </cell>
          <cell r="L37">
            <v>213471</v>
          </cell>
        </row>
        <row r="38">
          <cell r="C38">
            <v>15</v>
          </cell>
          <cell r="D38">
            <v>7</v>
          </cell>
          <cell r="E38">
            <v>91724</v>
          </cell>
          <cell r="F38">
            <v>47685</v>
          </cell>
        </row>
        <row r="39">
          <cell r="C39">
            <v>2</v>
          </cell>
          <cell r="D39">
            <v>1</v>
          </cell>
          <cell r="E39">
            <v>2977</v>
          </cell>
          <cell r="F39">
            <v>1263</v>
          </cell>
        </row>
        <row r="40">
          <cell r="C40">
            <v>8200</v>
          </cell>
          <cell r="D40">
            <v>5450</v>
          </cell>
          <cell r="E40">
            <v>41496323</v>
          </cell>
          <cell r="F40">
            <v>27443952</v>
          </cell>
          <cell r="I40">
            <v>1013</v>
          </cell>
          <cell r="J40">
            <v>569</v>
          </cell>
          <cell r="K40">
            <v>3155096</v>
          </cell>
          <cell r="L40">
            <v>1685112</v>
          </cell>
        </row>
        <row r="44">
          <cell r="C44">
            <v>24</v>
          </cell>
          <cell r="D44">
            <v>10</v>
          </cell>
          <cell r="E44">
            <v>224236</v>
          </cell>
          <cell r="F44">
            <v>100000</v>
          </cell>
          <cell r="I44">
            <v>3</v>
          </cell>
          <cell r="J44">
            <v>1</v>
          </cell>
          <cell r="K44">
            <v>19691</v>
          </cell>
          <cell r="L44">
            <v>5055</v>
          </cell>
        </row>
        <row r="47">
          <cell r="C47">
            <v>2</v>
          </cell>
          <cell r="E47">
            <v>25280</v>
          </cell>
        </row>
        <row r="48">
          <cell r="C48">
            <v>1</v>
          </cell>
          <cell r="E48">
            <v>7951</v>
          </cell>
        </row>
        <row r="51">
          <cell r="C51">
            <v>9</v>
          </cell>
          <cell r="D51">
            <v>6</v>
          </cell>
          <cell r="E51">
            <v>56102</v>
          </cell>
          <cell r="F51">
            <v>40014</v>
          </cell>
        </row>
        <row r="52">
          <cell r="C52">
            <v>6</v>
          </cell>
          <cell r="D52">
            <v>6</v>
          </cell>
          <cell r="E52">
            <v>40014</v>
          </cell>
          <cell r="F52">
            <v>40014</v>
          </cell>
        </row>
        <row r="54">
          <cell r="C54">
            <v>496</v>
          </cell>
          <cell r="D54">
            <v>496</v>
          </cell>
          <cell r="E54">
            <v>2653664</v>
          </cell>
          <cell r="F54">
            <v>2653664</v>
          </cell>
          <cell r="I54">
            <v>80</v>
          </cell>
          <cell r="J54">
            <v>80</v>
          </cell>
          <cell r="K54">
            <v>363549</v>
          </cell>
          <cell r="L54">
            <v>363549</v>
          </cell>
        </row>
        <row r="55">
          <cell r="C55">
            <v>119</v>
          </cell>
          <cell r="D55">
            <v>119</v>
          </cell>
          <cell r="E55">
            <v>618708</v>
          </cell>
          <cell r="F55">
            <v>618708</v>
          </cell>
          <cell r="I55">
            <v>40</v>
          </cell>
          <cell r="J55">
            <v>40</v>
          </cell>
          <cell r="K55">
            <v>192479</v>
          </cell>
          <cell r="L55">
            <v>192479</v>
          </cell>
        </row>
        <row r="56">
          <cell r="C56">
            <v>8</v>
          </cell>
          <cell r="D56">
            <v>8</v>
          </cell>
          <cell r="E56">
            <v>15954</v>
          </cell>
          <cell r="F56">
            <v>15954</v>
          </cell>
          <cell r="I56">
            <v>3</v>
          </cell>
          <cell r="J56">
            <v>3</v>
          </cell>
          <cell r="K56">
            <v>5337</v>
          </cell>
          <cell r="L56">
            <v>5337</v>
          </cell>
        </row>
        <row r="59">
          <cell r="C59">
            <v>1</v>
          </cell>
          <cell r="E59">
            <v>4643</v>
          </cell>
        </row>
        <row r="63">
          <cell r="C63">
            <v>16</v>
          </cell>
          <cell r="D63">
            <v>10</v>
          </cell>
          <cell r="E63">
            <v>122308</v>
          </cell>
          <cell r="F63">
            <v>30399</v>
          </cell>
          <cell r="I63">
            <v>5</v>
          </cell>
          <cell r="J63">
            <v>3</v>
          </cell>
          <cell r="K63">
            <v>47116</v>
          </cell>
          <cell r="L63">
            <v>11317</v>
          </cell>
        </row>
        <row r="64">
          <cell r="C64">
            <v>5</v>
          </cell>
          <cell r="E64">
            <v>81408</v>
          </cell>
        </row>
        <row r="66">
          <cell r="C66">
            <v>0</v>
          </cell>
          <cell r="E66">
            <v>0</v>
          </cell>
        </row>
        <row r="67">
          <cell r="C67">
            <v>5</v>
          </cell>
          <cell r="E67">
            <v>81408</v>
          </cell>
        </row>
        <row r="68">
          <cell r="C68">
            <v>59</v>
          </cell>
          <cell r="D68">
            <v>21</v>
          </cell>
          <cell r="E68">
            <v>1800773</v>
          </cell>
          <cell r="F68">
            <v>538787</v>
          </cell>
        </row>
        <row r="71">
          <cell r="C71">
            <v>6</v>
          </cell>
          <cell r="E71">
            <v>7449</v>
          </cell>
          <cell r="I71">
            <v>3</v>
          </cell>
          <cell r="K71">
            <v>3715</v>
          </cell>
        </row>
        <row r="73">
          <cell r="C73">
            <v>101</v>
          </cell>
          <cell r="D73">
            <v>52</v>
          </cell>
          <cell r="E73">
            <v>188180</v>
          </cell>
          <cell r="F73">
            <v>98208</v>
          </cell>
          <cell r="I73">
            <v>70</v>
          </cell>
          <cell r="J73">
            <v>39</v>
          </cell>
          <cell r="K73">
            <v>131173</v>
          </cell>
          <cell r="L73">
            <v>73665</v>
          </cell>
        </row>
        <row r="75">
          <cell r="C75">
            <v>222</v>
          </cell>
          <cell r="D75">
            <v>108</v>
          </cell>
          <cell r="E75">
            <v>530633</v>
          </cell>
          <cell r="F75">
            <v>261574</v>
          </cell>
          <cell r="I75">
            <v>39</v>
          </cell>
          <cell r="J75">
            <v>16</v>
          </cell>
          <cell r="K75">
            <v>87669</v>
          </cell>
          <cell r="L75">
            <v>36620</v>
          </cell>
        </row>
        <row r="77">
          <cell r="C77">
            <v>253</v>
          </cell>
          <cell r="D77">
            <v>126</v>
          </cell>
          <cell r="E77">
            <v>917187</v>
          </cell>
          <cell r="F77">
            <v>458920</v>
          </cell>
          <cell r="I77">
            <v>94</v>
          </cell>
          <cell r="J77">
            <v>48</v>
          </cell>
          <cell r="K77">
            <v>349134</v>
          </cell>
          <cell r="L77">
            <v>179382</v>
          </cell>
        </row>
        <row r="79">
          <cell r="C79">
            <v>378</v>
          </cell>
          <cell r="D79">
            <v>175</v>
          </cell>
          <cell r="E79">
            <v>1679494</v>
          </cell>
          <cell r="F79">
            <v>776649</v>
          </cell>
          <cell r="I79">
            <v>59</v>
          </cell>
          <cell r="J79">
            <v>29</v>
          </cell>
          <cell r="K79">
            <v>253410</v>
          </cell>
          <cell r="L79">
            <v>123265</v>
          </cell>
        </row>
        <row r="81">
          <cell r="C81">
            <v>1186</v>
          </cell>
          <cell r="D81">
            <v>570</v>
          </cell>
          <cell r="E81">
            <v>8698697</v>
          </cell>
          <cell r="F81">
            <v>4159740</v>
          </cell>
          <cell r="I81">
            <v>36</v>
          </cell>
          <cell r="J81">
            <v>11</v>
          </cell>
          <cell r="K81">
            <v>253493</v>
          </cell>
          <cell r="L81">
            <v>75398</v>
          </cell>
        </row>
        <row r="83">
          <cell r="C83">
            <v>1552</v>
          </cell>
          <cell r="D83">
            <v>905</v>
          </cell>
          <cell r="E83">
            <v>17852230</v>
          </cell>
          <cell r="F83">
            <v>10311939</v>
          </cell>
          <cell r="I83">
            <v>1</v>
          </cell>
          <cell r="J83">
            <v>1</v>
          </cell>
          <cell r="K83">
            <v>11736</v>
          </cell>
          <cell r="L83">
            <v>11736</v>
          </cell>
        </row>
        <row r="85">
          <cell r="C85">
            <v>83</v>
          </cell>
          <cell r="D85">
            <v>32</v>
          </cell>
          <cell r="E85">
            <v>1410268</v>
          </cell>
          <cell r="F85">
            <v>541112</v>
          </cell>
        </row>
        <row r="87">
          <cell r="C87">
            <v>14</v>
          </cell>
          <cell r="D87">
            <v>4</v>
          </cell>
          <cell r="E87">
            <v>319246</v>
          </cell>
          <cell r="F87">
            <v>84457</v>
          </cell>
        </row>
        <row r="89">
          <cell r="C89">
            <v>1</v>
          </cell>
          <cell r="D89">
            <v>1</v>
          </cell>
          <cell r="E89">
            <v>34986</v>
          </cell>
          <cell r="F89">
            <v>34986</v>
          </cell>
        </row>
        <row r="100">
          <cell r="C100">
            <v>10</v>
          </cell>
          <cell r="D100">
            <v>7</v>
          </cell>
          <cell r="E100">
            <v>134308</v>
          </cell>
          <cell r="F100">
            <v>93759</v>
          </cell>
        </row>
        <row r="101">
          <cell r="C101">
            <v>5</v>
          </cell>
          <cell r="E101">
            <v>37704</v>
          </cell>
        </row>
        <row r="103">
          <cell r="C103">
            <v>7</v>
          </cell>
          <cell r="E103">
            <v>69748</v>
          </cell>
        </row>
        <row r="105">
          <cell r="C105">
            <v>382</v>
          </cell>
          <cell r="D105">
            <v>167</v>
          </cell>
          <cell r="E105">
            <v>4002853</v>
          </cell>
          <cell r="F105">
            <v>1788795</v>
          </cell>
          <cell r="I105">
            <v>28</v>
          </cell>
          <cell r="J105">
            <v>8</v>
          </cell>
          <cell r="K105">
            <v>195841</v>
          </cell>
          <cell r="L105">
            <v>55396</v>
          </cell>
        </row>
        <row r="106">
          <cell r="C106">
            <v>2588</v>
          </cell>
          <cell r="D106">
            <v>1407</v>
          </cell>
          <cell r="E106">
            <v>23812028</v>
          </cell>
          <cell r="F106">
            <v>13135153</v>
          </cell>
          <cell r="I106">
            <v>162</v>
          </cell>
          <cell r="J106">
            <v>79</v>
          </cell>
          <cell r="K106">
            <v>655519</v>
          </cell>
          <cell r="L106">
            <v>320712</v>
          </cell>
        </row>
        <row r="107">
          <cell r="C107">
            <v>811</v>
          </cell>
          <cell r="D107">
            <v>392</v>
          </cell>
          <cell r="E107">
            <v>3651478</v>
          </cell>
          <cell r="F107">
            <v>1709879</v>
          </cell>
          <cell r="I107">
            <v>112</v>
          </cell>
          <cell r="J107">
            <v>57</v>
          </cell>
          <cell r="K107">
            <v>238969</v>
          </cell>
          <cell r="L107">
            <v>123957</v>
          </cell>
        </row>
        <row r="108">
          <cell r="C108">
            <v>6</v>
          </cell>
          <cell r="D108">
            <v>4</v>
          </cell>
          <cell r="E108">
            <v>43612</v>
          </cell>
          <cell r="F108">
            <v>29293</v>
          </cell>
        </row>
        <row r="110">
          <cell r="C110">
            <v>152</v>
          </cell>
          <cell r="D110">
            <v>27</v>
          </cell>
          <cell r="E110">
            <v>824990</v>
          </cell>
          <cell r="F110">
            <v>167593</v>
          </cell>
          <cell r="I110">
            <v>26</v>
          </cell>
          <cell r="J110">
            <v>3</v>
          </cell>
          <cell r="K110">
            <v>95075</v>
          </cell>
          <cell r="L110">
            <v>11926</v>
          </cell>
        </row>
        <row r="117">
          <cell r="C117">
            <v>1</v>
          </cell>
          <cell r="D117">
            <v>1</v>
          </cell>
          <cell r="E117">
            <v>2228</v>
          </cell>
          <cell r="F117">
            <v>2228</v>
          </cell>
        </row>
        <row r="119">
          <cell r="C119">
            <v>120</v>
          </cell>
          <cell r="D119">
            <v>98</v>
          </cell>
          <cell r="E119">
            <v>435629</v>
          </cell>
          <cell r="F119">
            <v>355159</v>
          </cell>
          <cell r="I119">
            <v>16</v>
          </cell>
          <cell r="J119">
            <v>14</v>
          </cell>
          <cell r="K119">
            <v>56210</v>
          </cell>
          <cell r="L119">
            <v>49143</v>
          </cell>
        </row>
        <row r="121">
          <cell r="C121">
            <v>100</v>
          </cell>
          <cell r="D121">
            <v>83</v>
          </cell>
          <cell r="E121">
            <v>455037</v>
          </cell>
          <cell r="F121">
            <v>378534</v>
          </cell>
          <cell r="I121">
            <v>2</v>
          </cell>
          <cell r="J121">
            <v>2</v>
          </cell>
          <cell r="K121">
            <v>8944</v>
          </cell>
          <cell r="L121">
            <v>8944</v>
          </cell>
        </row>
        <row r="123">
          <cell r="C123">
            <v>484</v>
          </cell>
          <cell r="D123">
            <v>421</v>
          </cell>
          <cell r="E123">
            <v>3641893</v>
          </cell>
          <cell r="F123">
            <v>3181359</v>
          </cell>
          <cell r="I123">
            <v>13</v>
          </cell>
          <cell r="J123">
            <v>12</v>
          </cell>
          <cell r="K123">
            <v>91569</v>
          </cell>
          <cell r="L123">
            <v>85116</v>
          </cell>
        </row>
        <row r="125">
          <cell r="C125">
            <v>166</v>
          </cell>
          <cell r="D125">
            <v>134</v>
          </cell>
          <cell r="E125">
            <v>1940793</v>
          </cell>
          <cell r="F125">
            <v>1556555</v>
          </cell>
          <cell r="I125">
            <v>3</v>
          </cell>
          <cell r="J125">
            <v>1</v>
          </cell>
          <cell r="K125">
            <v>35297</v>
          </cell>
          <cell r="L125">
            <v>11790</v>
          </cell>
        </row>
        <row r="127">
          <cell r="C127">
            <v>38</v>
          </cell>
          <cell r="D127">
            <v>33</v>
          </cell>
          <cell r="E127">
            <v>624369</v>
          </cell>
          <cell r="F127">
            <v>544408</v>
          </cell>
          <cell r="I127">
            <v>2</v>
          </cell>
          <cell r="J127">
            <v>2</v>
          </cell>
          <cell r="K127">
            <v>31803</v>
          </cell>
          <cell r="L127">
            <v>31803</v>
          </cell>
        </row>
        <row r="129">
          <cell r="C129">
            <v>4</v>
          </cell>
          <cell r="D129">
            <v>4</v>
          </cell>
          <cell r="E129">
            <v>93764</v>
          </cell>
          <cell r="F129">
            <v>93764</v>
          </cell>
        </row>
        <row r="131">
          <cell r="C131">
            <v>1</v>
          </cell>
          <cell r="E131">
            <v>32113</v>
          </cell>
        </row>
        <row r="136">
          <cell r="C136">
            <v>620</v>
          </cell>
          <cell r="E136">
            <v>4081180</v>
          </cell>
          <cell r="I136">
            <v>26</v>
          </cell>
          <cell r="K136">
            <v>120438</v>
          </cell>
        </row>
        <row r="137">
          <cell r="C137">
            <v>386</v>
          </cell>
          <cell r="E137">
            <v>1793772</v>
          </cell>
          <cell r="I137">
            <v>14</v>
          </cell>
          <cell r="K137">
            <v>65085</v>
          </cell>
        </row>
        <row r="138">
          <cell r="C138">
            <v>204</v>
          </cell>
          <cell r="I138">
            <v>6</v>
          </cell>
          <cell r="K138">
            <v>25744</v>
          </cell>
        </row>
        <row r="139">
          <cell r="C139">
            <v>145</v>
          </cell>
          <cell r="E139">
            <v>542379</v>
          </cell>
          <cell r="I139">
            <v>4</v>
          </cell>
          <cell r="K139">
            <v>12556</v>
          </cell>
        </row>
        <row r="144">
          <cell r="C144">
            <v>1</v>
          </cell>
          <cell r="D144">
            <v>1</v>
          </cell>
          <cell r="E144">
            <v>600</v>
          </cell>
          <cell r="F144">
            <v>600</v>
          </cell>
        </row>
        <row r="152">
          <cell r="C152">
            <v>1</v>
          </cell>
          <cell r="E152">
            <v>4600</v>
          </cell>
        </row>
        <row r="154">
          <cell r="C154">
            <v>28</v>
          </cell>
          <cell r="E154">
            <v>191884</v>
          </cell>
        </row>
        <row r="156">
          <cell r="C156">
            <v>3</v>
          </cell>
          <cell r="E156">
            <v>34976</v>
          </cell>
        </row>
        <row r="158">
          <cell r="C158">
            <v>1</v>
          </cell>
          <cell r="E158">
            <v>17920</v>
          </cell>
        </row>
        <row r="160">
          <cell r="C160">
            <v>1</v>
          </cell>
          <cell r="E160">
            <v>28529</v>
          </cell>
        </row>
        <row r="169">
          <cell r="C169">
            <v>8</v>
          </cell>
          <cell r="E169">
            <v>53121</v>
          </cell>
        </row>
        <row r="170">
          <cell r="C170">
            <v>24</v>
          </cell>
          <cell r="E170">
            <v>178339</v>
          </cell>
        </row>
        <row r="172"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C177">
            <v>14</v>
          </cell>
          <cell r="E177">
            <v>95556</v>
          </cell>
          <cell r="J177">
            <v>0</v>
          </cell>
          <cell r="L177">
            <v>0</v>
          </cell>
        </row>
        <row r="178">
          <cell r="C178">
            <v>2</v>
          </cell>
          <cell r="E178">
            <v>13481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C179">
            <v>16</v>
          </cell>
          <cell r="E179">
            <v>122423</v>
          </cell>
          <cell r="J179">
            <v>0</v>
          </cell>
          <cell r="L179">
            <v>0</v>
          </cell>
        </row>
        <row r="180">
          <cell r="C180">
            <v>2</v>
          </cell>
          <cell r="E180">
            <v>46449</v>
          </cell>
          <cell r="F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C181">
            <v>1</v>
          </cell>
          <cell r="D181">
            <v>1</v>
          </cell>
          <cell r="E181">
            <v>600</v>
          </cell>
          <cell r="F181">
            <v>600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1</v>
          </cell>
          <cell r="D182">
            <v>1</v>
          </cell>
          <cell r="E182">
            <v>600</v>
          </cell>
          <cell r="F182">
            <v>600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</sheetData>
      <sheetData sheetId="9">
        <row r="26">
          <cell r="C26">
            <v>1</v>
          </cell>
          <cell r="D26">
            <v>0</v>
          </cell>
          <cell r="E26">
            <v>15558</v>
          </cell>
          <cell r="F26">
            <v>0</v>
          </cell>
          <cell r="I26">
            <v>1</v>
          </cell>
          <cell r="J26">
            <v>0</v>
          </cell>
          <cell r="K26">
            <v>15558</v>
          </cell>
          <cell r="L26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6">
          <cell r="E136">
            <v>0</v>
          </cell>
        </row>
        <row r="137">
          <cell r="E137">
            <v>0</v>
          </cell>
        </row>
        <row r="139">
          <cell r="E139">
            <v>0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ишкек "/>
      <sheetName val="Чуй обл."/>
      <sheetName val="Таласский обл."/>
      <sheetName val="Ыссык-Куль обл."/>
      <sheetName val="Нарын обл."/>
      <sheetName val="Баткен обл."/>
      <sheetName val="Дж-Абад обл."/>
      <sheetName val="Ош. обл."/>
      <sheetName val="г.ОШ"/>
      <sheetName val="Республика ПРИЛ№1"/>
    </sheetNames>
    <sheetDataSet>
      <sheetData sheetId="0">
        <row r="7">
          <cell r="C7">
            <v>1</v>
          </cell>
          <cell r="D7">
            <v>15767</v>
          </cell>
          <cell r="E7">
            <v>475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13</v>
          </cell>
          <cell r="D10">
            <v>252526</v>
          </cell>
          <cell r="E10">
            <v>5200</v>
          </cell>
        </row>
        <row r="11">
          <cell r="C11">
            <v>2</v>
          </cell>
          <cell r="D11">
            <v>41994</v>
          </cell>
          <cell r="E11">
            <v>300</v>
          </cell>
        </row>
        <row r="12">
          <cell r="C12">
            <v>254</v>
          </cell>
          <cell r="D12">
            <v>4056890</v>
          </cell>
          <cell r="E12">
            <v>25450</v>
          </cell>
        </row>
        <row r="13">
          <cell r="C13">
            <v>8707</v>
          </cell>
          <cell r="D13">
            <v>167910556</v>
          </cell>
          <cell r="E13">
            <v>873945</v>
          </cell>
        </row>
        <row r="14">
          <cell r="C14">
            <v>6</v>
          </cell>
          <cell r="D14">
            <v>152706</v>
          </cell>
          <cell r="E14">
            <v>1200</v>
          </cell>
        </row>
        <row r="15">
          <cell r="C15">
            <v>4</v>
          </cell>
          <cell r="D15">
            <v>74836</v>
          </cell>
          <cell r="E15">
            <v>800</v>
          </cell>
        </row>
        <row r="16">
          <cell r="C16">
            <v>12</v>
          </cell>
          <cell r="D16">
            <v>210745</v>
          </cell>
          <cell r="E16">
            <v>4750</v>
          </cell>
        </row>
        <row r="17">
          <cell r="C17">
            <v>87</v>
          </cell>
          <cell r="D17">
            <v>3846881</v>
          </cell>
          <cell r="E17">
            <v>2085755</v>
          </cell>
        </row>
        <row r="18">
          <cell r="C18">
            <v>448</v>
          </cell>
          <cell r="D18">
            <v>5519372</v>
          </cell>
          <cell r="E18">
            <v>457250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2</v>
          </cell>
          <cell r="D25">
            <v>47850</v>
          </cell>
          <cell r="E25">
            <v>800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8</v>
          </cell>
          <cell r="D27">
            <v>98448</v>
          </cell>
          <cell r="E27">
            <v>800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20</v>
          </cell>
          <cell r="D30">
            <v>211940</v>
          </cell>
          <cell r="E30">
            <v>6050</v>
          </cell>
        </row>
        <row r="31">
          <cell r="C31">
            <v>332</v>
          </cell>
          <cell r="D31">
            <v>4196606</v>
          </cell>
          <cell r="E31">
            <v>66980</v>
          </cell>
        </row>
        <row r="32">
          <cell r="C32">
            <v>1512</v>
          </cell>
          <cell r="D32">
            <v>16448647</v>
          </cell>
          <cell r="E32">
            <v>151670</v>
          </cell>
        </row>
        <row r="33">
          <cell r="C33">
            <v>13</v>
          </cell>
          <cell r="D33">
            <v>175619</v>
          </cell>
          <cell r="E33">
            <v>1300</v>
          </cell>
        </row>
        <row r="34">
          <cell r="C34">
            <v>277</v>
          </cell>
          <cell r="D34">
            <v>4503823</v>
          </cell>
          <cell r="E34">
            <v>27700</v>
          </cell>
        </row>
        <row r="36">
          <cell r="C36">
            <v>12</v>
          </cell>
          <cell r="D36">
            <v>418198</v>
          </cell>
          <cell r="E36">
            <v>44844</v>
          </cell>
        </row>
        <row r="37">
          <cell r="C37">
            <v>789</v>
          </cell>
          <cell r="D37">
            <v>29997529</v>
          </cell>
          <cell r="E37">
            <v>5326549</v>
          </cell>
        </row>
        <row r="38">
          <cell r="C38">
            <v>2</v>
          </cell>
          <cell r="D38">
            <v>166758</v>
          </cell>
          <cell r="E38">
            <v>37282</v>
          </cell>
        </row>
        <row r="39">
          <cell r="C39">
            <v>2</v>
          </cell>
          <cell r="D39">
            <v>68674</v>
          </cell>
          <cell r="E39">
            <v>15348</v>
          </cell>
        </row>
        <row r="40">
          <cell r="C40">
            <v>12</v>
          </cell>
          <cell r="D40">
            <v>732189</v>
          </cell>
          <cell r="E40">
            <v>208987</v>
          </cell>
        </row>
        <row r="41">
          <cell r="C41">
            <v>37</v>
          </cell>
          <cell r="D41">
            <v>1544761</v>
          </cell>
          <cell r="E41">
            <v>399836</v>
          </cell>
        </row>
        <row r="44">
          <cell r="C44">
            <v>581</v>
          </cell>
          <cell r="D44">
            <v>4015754</v>
          </cell>
          <cell r="E44">
            <v>192892</v>
          </cell>
        </row>
        <row r="45">
          <cell r="C45">
            <v>960</v>
          </cell>
          <cell r="D45">
            <v>9411239</v>
          </cell>
          <cell r="E45">
            <v>304162</v>
          </cell>
        </row>
        <row r="46">
          <cell r="C46">
            <v>1405</v>
          </cell>
          <cell r="D46">
            <v>14757136</v>
          </cell>
          <cell r="E46">
            <v>424310</v>
          </cell>
        </row>
        <row r="47">
          <cell r="C47">
            <v>1807</v>
          </cell>
          <cell r="D47">
            <v>19655853</v>
          </cell>
          <cell r="E47">
            <v>527644</v>
          </cell>
        </row>
        <row r="48">
          <cell r="C48">
            <v>2070</v>
          </cell>
          <cell r="D48">
            <v>23767002</v>
          </cell>
          <cell r="E48">
            <v>583740</v>
          </cell>
        </row>
        <row r="49">
          <cell r="C49">
            <v>2631</v>
          </cell>
          <cell r="D49">
            <v>32657413</v>
          </cell>
          <cell r="E49">
            <v>728787</v>
          </cell>
        </row>
        <row r="50">
          <cell r="C50">
            <v>2949</v>
          </cell>
          <cell r="D50">
            <v>128044977</v>
          </cell>
          <cell r="E50">
            <v>802128</v>
          </cell>
        </row>
        <row r="51">
          <cell r="C51">
            <v>6109</v>
          </cell>
          <cell r="D51">
            <v>80164621</v>
          </cell>
          <cell r="E51">
            <v>1630969</v>
          </cell>
        </row>
        <row r="52">
          <cell r="C52">
            <v>18833</v>
          </cell>
          <cell r="D52">
            <v>122099111</v>
          </cell>
          <cell r="E52">
            <v>4557102</v>
          </cell>
        </row>
        <row r="53">
          <cell r="C53">
            <v>37766</v>
          </cell>
          <cell r="D53">
            <v>302388187</v>
          </cell>
          <cell r="E53">
            <v>7550615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6">
          <cell r="C56">
            <v>32</v>
          </cell>
          <cell r="D56">
            <v>422685</v>
          </cell>
          <cell r="E56">
            <v>40161</v>
          </cell>
        </row>
        <row r="60">
          <cell r="C60">
            <v>3</v>
          </cell>
          <cell r="D60">
            <v>27889</v>
          </cell>
          <cell r="E60">
            <v>9692</v>
          </cell>
        </row>
        <row r="61">
          <cell r="C61">
            <v>1</v>
          </cell>
          <cell r="D61">
            <v>11418</v>
          </cell>
          <cell r="E61">
            <v>11418</v>
          </cell>
        </row>
        <row r="62">
          <cell r="C62">
            <v>5</v>
          </cell>
          <cell r="D62">
            <v>45097</v>
          </cell>
          <cell r="E62">
            <v>37852</v>
          </cell>
        </row>
        <row r="63">
          <cell r="C63">
            <v>4</v>
          </cell>
          <cell r="D63">
            <v>8502</v>
          </cell>
          <cell r="E63">
            <v>14291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7">
          <cell r="C67">
            <v>1</v>
          </cell>
          <cell r="D67">
            <v>11418</v>
          </cell>
          <cell r="E67">
            <v>6088</v>
          </cell>
        </row>
        <row r="68">
          <cell r="C68">
            <v>7</v>
          </cell>
          <cell r="D68">
            <v>70812</v>
          </cell>
          <cell r="E68">
            <v>33814</v>
          </cell>
        </row>
        <row r="69">
          <cell r="C69">
            <v>8</v>
          </cell>
          <cell r="D69">
            <v>33463</v>
          </cell>
          <cell r="E69">
            <v>27381</v>
          </cell>
        </row>
        <row r="70">
          <cell r="C70">
            <v>1</v>
          </cell>
          <cell r="D70">
            <v>10841</v>
          </cell>
          <cell r="E70">
            <v>4214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6">
          <cell r="C76">
            <v>5</v>
          </cell>
          <cell r="D76">
            <v>71093</v>
          </cell>
          <cell r="E76">
            <v>14410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3</v>
          </cell>
          <cell r="D78">
            <v>31332</v>
          </cell>
          <cell r="E78">
            <v>20362</v>
          </cell>
        </row>
        <row r="79">
          <cell r="C79">
            <v>5</v>
          </cell>
          <cell r="D79">
            <v>49722</v>
          </cell>
          <cell r="E79">
            <v>23523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3">
          <cell r="C83">
            <v>1</v>
          </cell>
          <cell r="D83">
            <v>8195</v>
          </cell>
          <cell r="E83">
            <v>8195</v>
          </cell>
        </row>
        <row r="84">
          <cell r="C84">
            <v>5</v>
          </cell>
          <cell r="D84">
            <v>37642</v>
          </cell>
          <cell r="E84">
            <v>11389</v>
          </cell>
        </row>
        <row r="85">
          <cell r="C85">
            <v>7</v>
          </cell>
          <cell r="D85">
            <v>36943</v>
          </cell>
          <cell r="E85">
            <v>28939</v>
          </cell>
        </row>
        <row r="86">
          <cell r="C86">
            <v>6</v>
          </cell>
          <cell r="D86">
            <v>16309</v>
          </cell>
          <cell r="E86">
            <v>14464</v>
          </cell>
        </row>
        <row r="87">
          <cell r="C87">
            <v>1</v>
          </cell>
          <cell r="D87">
            <v>1172</v>
          </cell>
          <cell r="E87">
            <v>1172</v>
          </cell>
        </row>
        <row r="88">
          <cell r="C88">
            <v>1</v>
          </cell>
          <cell r="D88">
            <v>1172</v>
          </cell>
          <cell r="E88">
            <v>1172</v>
          </cell>
        </row>
        <row r="90">
          <cell r="C90">
            <v>19</v>
          </cell>
          <cell r="E90">
            <v>6005</v>
          </cell>
        </row>
        <row r="95">
          <cell r="C95">
            <v>25788</v>
          </cell>
          <cell r="D95">
            <v>369280966</v>
          </cell>
          <cell r="E95">
            <v>13931979</v>
          </cell>
        </row>
        <row r="96">
          <cell r="C96">
            <v>233</v>
          </cell>
          <cell r="D96">
            <v>2643612</v>
          </cell>
          <cell r="E96">
            <v>108704</v>
          </cell>
        </row>
      </sheetData>
      <sheetData sheetId="1"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2</v>
          </cell>
          <cell r="D8">
            <v>30544</v>
          </cell>
          <cell r="E8">
            <v>1125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2</v>
          </cell>
          <cell r="D10">
            <v>36486</v>
          </cell>
          <cell r="E10">
            <v>800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175</v>
          </cell>
          <cell r="D12">
            <v>2404060.3051999998</v>
          </cell>
          <cell r="E12">
            <v>17700</v>
          </cell>
        </row>
        <row r="13">
          <cell r="C13">
            <v>7708</v>
          </cell>
          <cell r="D13">
            <v>103926482</v>
          </cell>
          <cell r="E13">
            <v>774065</v>
          </cell>
        </row>
        <row r="14">
          <cell r="C14">
            <v>1</v>
          </cell>
          <cell r="D14">
            <v>12424</v>
          </cell>
          <cell r="E14">
            <v>200</v>
          </cell>
        </row>
        <row r="15">
          <cell r="C15">
            <v>2</v>
          </cell>
          <cell r="D15">
            <v>36668</v>
          </cell>
          <cell r="E15">
            <v>400</v>
          </cell>
        </row>
        <row r="16">
          <cell r="C16">
            <v>24</v>
          </cell>
          <cell r="D16">
            <v>405568</v>
          </cell>
          <cell r="E16">
            <v>8400</v>
          </cell>
        </row>
        <row r="17">
          <cell r="C17">
            <v>12</v>
          </cell>
          <cell r="D17">
            <v>546711</v>
          </cell>
          <cell r="E17">
            <v>270509</v>
          </cell>
        </row>
        <row r="18">
          <cell r="C18">
            <v>2079</v>
          </cell>
          <cell r="D18">
            <v>23607433.2586</v>
          </cell>
          <cell r="E18">
            <v>2115350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1</v>
          </cell>
          <cell r="D24">
            <v>6673</v>
          </cell>
          <cell r="E24">
            <v>400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14</v>
          </cell>
          <cell r="D27">
            <v>155891</v>
          </cell>
          <cell r="E27">
            <v>1500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28</v>
          </cell>
          <cell r="D30">
            <v>278503</v>
          </cell>
          <cell r="E30">
            <v>9800</v>
          </cell>
        </row>
        <row r="31">
          <cell r="C31">
            <v>549</v>
          </cell>
          <cell r="D31">
            <v>6209720</v>
          </cell>
          <cell r="E31">
            <v>110100</v>
          </cell>
        </row>
        <row r="32">
          <cell r="C32">
            <v>1431</v>
          </cell>
          <cell r="D32">
            <v>14562369</v>
          </cell>
          <cell r="E32">
            <v>143935</v>
          </cell>
        </row>
        <row r="33">
          <cell r="C33">
            <v>4</v>
          </cell>
          <cell r="D33">
            <v>38835</v>
          </cell>
          <cell r="E33">
            <v>400</v>
          </cell>
        </row>
        <row r="34">
          <cell r="C34">
            <v>236</v>
          </cell>
          <cell r="D34">
            <v>3355285</v>
          </cell>
          <cell r="E34">
            <v>23755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114</v>
          </cell>
          <cell r="D37">
            <v>3303690.23</v>
          </cell>
          <cell r="E37">
            <v>757757.33799999999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1</v>
          </cell>
          <cell r="D39">
            <v>20099</v>
          </cell>
          <cell r="E39">
            <v>4445</v>
          </cell>
        </row>
        <row r="40">
          <cell r="C40">
            <v>1</v>
          </cell>
          <cell r="D40">
            <v>25866</v>
          </cell>
          <cell r="E40">
            <v>9104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4">
          <cell r="C44">
            <v>1007</v>
          </cell>
          <cell r="D44">
            <v>7080088</v>
          </cell>
          <cell r="E44">
            <v>334324</v>
          </cell>
        </row>
        <row r="45">
          <cell r="C45">
            <v>2558</v>
          </cell>
          <cell r="D45">
            <v>21455639</v>
          </cell>
          <cell r="E45">
            <v>810886</v>
          </cell>
        </row>
        <row r="46">
          <cell r="C46">
            <v>3260</v>
          </cell>
          <cell r="D46">
            <v>34389139</v>
          </cell>
          <cell r="E46">
            <v>984520</v>
          </cell>
        </row>
        <row r="47">
          <cell r="C47">
            <v>4014</v>
          </cell>
          <cell r="D47">
            <v>44474956</v>
          </cell>
          <cell r="E47">
            <v>1172088</v>
          </cell>
        </row>
        <row r="48">
          <cell r="C48">
            <v>4091</v>
          </cell>
          <cell r="D48">
            <v>45556537</v>
          </cell>
          <cell r="E48">
            <v>1153662</v>
          </cell>
        </row>
        <row r="49">
          <cell r="C49">
            <v>3850</v>
          </cell>
          <cell r="D49">
            <v>44257619</v>
          </cell>
          <cell r="E49">
            <v>1066450</v>
          </cell>
        </row>
        <row r="50">
          <cell r="C50">
            <v>4044</v>
          </cell>
          <cell r="D50">
            <v>44973256</v>
          </cell>
          <cell r="E50">
            <v>1099968</v>
          </cell>
        </row>
        <row r="51">
          <cell r="C51">
            <v>7128</v>
          </cell>
          <cell r="D51">
            <v>73615488</v>
          </cell>
          <cell r="E51">
            <v>1903176</v>
          </cell>
        </row>
        <row r="52">
          <cell r="C52">
            <v>31883</v>
          </cell>
          <cell r="D52">
            <v>222597547</v>
          </cell>
          <cell r="E52">
            <v>7715202</v>
          </cell>
        </row>
        <row r="53">
          <cell r="C53">
            <v>43045</v>
          </cell>
          <cell r="D53">
            <v>334811828</v>
          </cell>
          <cell r="E53">
            <v>8608400</v>
          </cell>
        </row>
        <row r="54">
          <cell r="C54">
            <v>14</v>
          </cell>
          <cell r="D54">
            <v>65495</v>
          </cell>
          <cell r="E54">
            <v>1364</v>
          </cell>
        </row>
        <row r="56">
          <cell r="C56">
            <v>52</v>
          </cell>
          <cell r="D56">
            <v>684071</v>
          </cell>
          <cell r="E56">
            <v>85790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2</v>
          </cell>
          <cell r="D61">
            <v>25821</v>
          </cell>
          <cell r="E61">
            <v>11768</v>
          </cell>
        </row>
        <row r="62">
          <cell r="C62">
            <v>3</v>
          </cell>
          <cell r="D62">
            <v>36418</v>
          </cell>
          <cell r="E62">
            <v>16083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1</v>
          </cell>
          <cell r="D64">
            <v>9245</v>
          </cell>
          <cell r="E64">
            <v>4214</v>
          </cell>
        </row>
        <row r="67">
          <cell r="C67">
            <v>3</v>
          </cell>
          <cell r="D67">
            <v>35284</v>
          </cell>
          <cell r="E67">
            <v>2407</v>
          </cell>
        </row>
        <row r="68">
          <cell r="C68">
            <v>13</v>
          </cell>
          <cell r="D68">
            <v>133298</v>
          </cell>
          <cell r="E68">
            <v>19564</v>
          </cell>
        </row>
        <row r="69">
          <cell r="C69">
            <v>26</v>
          </cell>
          <cell r="D69">
            <v>78422</v>
          </cell>
          <cell r="E69">
            <v>34050</v>
          </cell>
        </row>
        <row r="70">
          <cell r="C70">
            <v>5</v>
          </cell>
          <cell r="D70">
            <v>18753</v>
          </cell>
          <cell r="E70">
            <v>10380</v>
          </cell>
        </row>
        <row r="71">
          <cell r="C71">
            <v>1</v>
          </cell>
          <cell r="D71">
            <v>4214</v>
          </cell>
          <cell r="E71">
            <v>1026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7</v>
          </cell>
          <cell r="D78">
            <v>76822</v>
          </cell>
          <cell r="E78">
            <v>8870</v>
          </cell>
        </row>
        <row r="79">
          <cell r="C79">
            <v>6</v>
          </cell>
          <cell r="D79">
            <v>40983</v>
          </cell>
          <cell r="E79">
            <v>9952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3">
          <cell r="C83">
            <v>1</v>
          </cell>
          <cell r="D83">
            <v>11738</v>
          </cell>
          <cell r="E83">
            <v>580</v>
          </cell>
        </row>
        <row r="84">
          <cell r="C84">
            <v>9</v>
          </cell>
          <cell r="D84">
            <v>45775</v>
          </cell>
          <cell r="E84">
            <v>8173</v>
          </cell>
        </row>
        <row r="85">
          <cell r="C85">
            <v>10</v>
          </cell>
          <cell r="D85">
            <v>17088</v>
          </cell>
          <cell r="E85">
            <v>9185</v>
          </cell>
        </row>
        <row r="86">
          <cell r="C86">
            <v>9</v>
          </cell>
          <cell r="D86">
            <v>75483</v>
          </cell>
          <cell r="E86">
            <v>8374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90">
          <cell r="C90">
            <v>7</v>
          </cell>
          <cell r="E90">
            <v>2490</v>
          </cell>
        </row>
        <row r="95">
          <cell r="C95">
            <v>20983</v>
          </cell>
          <cell r="D95">
            <v>153537810</v>
          </cell>
          <cell r="E95">
            <v>5609313</v>
          </cell>
        </row>
        <row r="96">
          <cell r="C96">
            <v>706</v>
          </cell>
          <cell r="D96">
            <v>4399828</v>
          </cell>
          <cell r="E96">
            <v>460189</v>
          </cell>
        </row>
      </sheetData>
      <sheetData sheetId="2"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1</v>
          </cell>
          <cell r="D10">
            <v>13349</v>
          </cell>
          <cell r="E10">
            <v>400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23</v>
          </cell>
          <cell r="D12">
            <v>328029</v>
          </cell>
          <cell r="E12">
            <v>11035</v>
          </cell>
        </row>
        <row r="13">
          <cell r="C13">
            <v>2149</v>
          </cell>
          <cell r="D13">
            <v>30025638</v>
          </cell>
          <cell r="E13">
            <v>218000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3</v>
          </cell>
          <cell r="D16">
            <v>38385</v>
          </cell>
          <cell r="E16">
            <v>1050</v>
          </cell>
        </row>
        <row r="17">
          <cell r="C17">
            <v>1</v>
          </cell>
          <cell r="D17">
            <v>62758</v>
          </cell>
          <cell r="E17">
            <v>34375</v>
          </cell>
        </row>
        <row r="18">
          <cell r="C18">
            <v>2125</v>
          </cell>
          <cell r="D18">
            <v>26028090</v>
          </cell>
          <cell r="E18">
            <v>2151900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1</v>
          </cell>
          <cell r="D27">
            <v>16457</v>
          </cell>
          <cell r="E27">
            <v>100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4</v>
          </cell>
          <cell r="D30">
            <v>32888</v>
          </cell>
          <cell r="E30">
            <v>1400</v>
          </cell>
        </row>
        <row r="31">
          <cell r="C31">
            <v>68</v>
          </cell>
          <cell r="D31">
            <v>598776</v>
          </cell>
          <cell r="E31">
            <v>13840</v>
          </cell>
        </row>
        <row r="32">
          <cell r="C32">
            <v>456</v>
          </cell>
          <cell r="D32">
            <v>4571219</v>
          </cell>
          <cell r="E32">
            <v>45780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47</v>
          </cell>
          <cell r="D34">
            <v>639945</v>
          </cell>
          <cell r="E34">
            <v>4790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52</v>
          </cell>
          <cell r="D37">
            <v>1234802</v>
          </cell>
          <cell r="E37">
            <v>225246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1</v>
          </cell>
          <cell r="D39">
            <v>31538</v>
          </cell>
          <cell r="E39">
            <v>6040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4">
          <cell r="C44">
            <v>214</v>
          </cell>
          <cell r="D44">
            <v>1497298</v>
          </cell>
          <cell r="E44">
            <v>71048</v>
          </cell>
        </row>
        <row r="45">
          <cell r="C45">
            <v>685</v>
          </cell>
          <cell r="D45">
            <v>7080810</v>
          </cell>
          <cell r="E45">
            <v>217145</v>
          </cell>
        </row>
        <row r="46">
          <cell r="C46">
            <v>1069</v>
          </cell>
          <cell r="D46">
            <v>11751419</v>
          </cell>
          <cell r="E46">
            <v>322838</v>
          </cell>
        </row>
        <row r="47">
          <cell r="C47">
            <v>1394</v>
          </cell>
          <cell r="D47">
            <v>15844267</v>
          </cell>
          <cell r="E47">
            <v>407340</v>
          </cell>
        </row>
        <row r="48">
          <cell r="C48">
            <v>1497</v>
          </cell>
          <cell r="D48">
            <v>16255409</v>
          </cell>
          <cell r="E48">
            <v>421872</v>
          </cell>
        </row>
        <row r="49">
          <cell r="C49">
            <v>1222</v>
          </cell>
          <cell r="D49">
            <v>15284141</v>
          </cell>
          <cell r="E49">
            <v>338494</v>
          </cell>
        </row>
        <row r="50">
          <cell r="C50">
            <v>1360</v>
          </cell>
          <cell r="D50">
            <v>13847741</v>
          </cell>
          <cell r="E50">
            <v>369920</v>
          </cell>
        </row>
        <row r="51">
          <cell r="C51">
            <v>1749</v>
          </cell>
          <cell r="D51">
            <v>17377389</v>
          </cell>
          <cell r="E51">
            <v>467250</v>
          </cell>
        </row>
        <row r="52">
          <cell r="C52">
            <v>10272</v>
          </cell>
          <cell r="D52">
            <v>75488769</v>
          </cell>
          <cell r="E52">
            <v>2485824</v>
          </cell>
        </row>
        <row r="53">
          <cell r="C53">
            <v>11924</v>
          </cell>
          <cell r="D53">
            <v>81175662</v>
          </cell>
          <cell r="E53">
            <v>2384800</v>
          </cell>
        </row>
        <row r="54">
          <cell r="C54">
            <v>11</v>
          </cell>
          <cell r="D54">
            <v>73085</v>
          </cell>
          <cell r="E54">
            <v>1372</v>
          </cell>
        </row>
        <row r="56">
          <cell r="C56">
            <v>7</v>
          </cell>
          <cell r="D56">
            <v>71273</v>
          </cell>
          <cell r="E56">
            <v>8622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7">
          <cell r="C67">
            <v>1</v>
          </cell>
          <cell r="D67">
            <v>11884</v>
          </cell>
          <cell r="E67">
            <v>7077</v>
          </cell>
        </row>
        <row r="68">
          <cell r="C68">
            <v>1</v>
          </cell>
          <cell r="D68">
            <v>11595</v>
          </cell>
          <cell r="E68">
            <v>5308</v>
          </cell>
        </row>
        <row r="69">
          <cell r="C69">
            <v>4</v>
          </cell>
          <cell r="D69">
            <v>0</v>
          </cell>
          <cell r="E69">
            <v>9192</v>
          </cell>
        </row>
        <row r="70">
          <cell r="C70">
            <v>1</v>
          </cell>
          <cell r="D70">
            <v>0</v>
          </cell>
          <cell r="E70">
            <v>2298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2</v>
          </cell>
          <cell r="D84">
            <v>0</v>
          </cell>
          <cell r="E84">
            <v>871</v>
          </cell>
        </row>
        <row r="85">
          <cell r="C85">
            <v>3</v>
          </cell>
          <cell r="D85">
            <v>0</v>
          </cell>
          <cell r="E85">
            <v>3048</v>
          </cell>
        </row>
        <row r="86">
          <cell r="C86">
            <v>3</v>
          </cell>
          <cell r="D86">
            <v>10099</v>
          </cell>
          <cell r="E86">
            <v>3324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90">
          <cell r="C90">
            <v>3</v>
          </cell>
          <cell r="E90">
            <v>1200</v>
          </cell>
        </row>
        <row r="95">
          <cell r="C95">
            <v>4896</v>
          </cell>
          <cell r="D95">
            <v>34795007</v>
          </cell>
          <cell r="E95">
            <v>1081768</v>
          </cell>
        </row>
        <row r="96">
          <cell r="C96">
            <v>246</v>
          </cell>
          <cell r="D96">
            <v>1357575</v>
          </cell>
          <cell r="E96">
            <v>14398</v>
          </cell>
        </row>
      </sheetData>
      <sheetData sheetId="3"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1</v>
          </cell>
          <cell r="D10">
            <v>18046</v>
          </cell>
          <cell r="E10">
            <v>400</v>
          </cell>
        </row>
        <row r="11">
          <cell r="C11">
            <v>2</v>
          </cell>
          <cell r="D11">
            <v>24934</v>
          </cell>
          <cell r="E11">
            <v>300</v>
          </cell>
        </row>
        <row r="12">
          <cell r="C12">
            <v>70</v>
          </cell>
          <cell r="D12">
            <v>903219</v>
          </cell>
          <cell r="E12">
            <v>7035</v>
          </cell>
        </row>
        <row r="13">
          <cell r="C13">
            <v>4826</v>
          </cell>
          <cell r="D13">
            <v>65858360</v>
          </cell>
          <cell r="E13">
            <v>492465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3</v>
          </cell>
          <cell r="D16">
            <v>34766</v>
          </cell>
          <cell r="E16">
            <v>1050</v>
          </cell>
        </row>
        <row r="17">
          <cell r="C17">
            <v>11</v>
          </cell>
          <cell r="D17">
            <v>431684</v>
          </cell>
          <cell r="E17">
            <v>183568</v>
          </cell>
        </row>
        <row r="18">
          <cell r="C18">
            <v>3071</v>
          </cell>
          <cell r="D18">
            <v>35477996</v>
          </cell>
          <cell r="E18">
            <v>3174450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3</v>
          </cell>
          <cell r="D23">
            <v>24424</v>
          </cell>
          <cell r="E23">
            <v>1185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1</v>
          </cell>
          <cell r="D25">
            <v>11983</v>
          </cell>
          <cell r="E25">
            <v>450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5</v>
          </cell>
          <cell r="D27">
            <v>62156</v>
          </cell>
          <cell r="E27">
            <v>500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3</v>
          </cell>
          <cell r="D30">
            <v>43160</v>
          </cell>
          <cell r="E30">
            <v>1050</v>
          </cell>
        </row>
        <row r="31">
          <cell r="C31">
            <v>193</v>
          </cell>
          <cell r="D31">
            <v>2278768</v>
          </cell>
          <cell r="E31">
            <v>39140</v>
          </cell>
        </row>
        <row r="32">
          <cell r="C32">
            <v>861</v>
          </cell>
          <cell r="D32">
            <v>8818978</v>
          </cell>
          <cell r="E32">
            <v>87845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148</v>
          </cell>
          <cell r="D34">
            <v>2034835</v>
          </cell>
          <cell r="E34">
            <v>14925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82</v>
          </cell>
          <cell r="D37">
            <v>2228630</v>
          </cell>
          <cell r="E37">
            <v>395037</v>
          </cell>
        </row>
        <row r="38">
          <cell r="C38">
            <v>1</v>
          </cell>
          <cell r="D38">
            <v>16382</v>
          </cell>
          <cell r="E38">
            <v>3394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1</v>
          </cell>
          <cell r="D41">
            <v>32808</v>
          </cell>
          <cell r="E41">
            <v>7308</v>
          </cell>
        </row>
        <row r="44">
          <cell r="C44">
            <v>540</v>
          </cell>
          <cell r="D44">
            <v>3853655</v>
          </cell>
          <cell r="E44">
            <v>179280</v>
          </cell>
        </row>
        <row r="45">
          <cell r="C45">
            <v>1824</v>
          </cell>
          <cell r="D45">
            <v>19246655</v>
          </cell>
          <cell r="E45">
            <v>578208</v>
          </cell>
        </row>
        <row r="46">
          <cell r="C46">
            <v>2548</v>
          </cell>
          <cell r="D46">
            <v>28329482</v>
          </cell>
          <cell r="E46">
            <v>769502</v>
          </cell>
        </row>
        <row r="47">
          <cell r="C47">
            <v>2881</v>
          </cell>
          <cell r="D47">
            <v>32896644</v>
          </cell>
          <cell r="E47">
            <v>841252</v>
          </cell>
        </row>
        <row r="48">
          <cell r="C48">
            <v>2857</v>
          </cell>
          <cell r="D48">
            <v>33087773</v>
          </cell>
          <cell r="E48">
            <v>805674</v>
          </cell>
        </row>
        <row r="49">
          <cell r="C49">
            <v>2295</v>
          </cell>
          <cell r="D49">
            <v>27441911</v>
          </cell>
          <cell r="E49">
            <v>635715</v>
          </cell>
        </row>
        <row r="50">
          <cell r="C50">
            <v>2114</v>
          </cell>
          <cell r="D50">
            <v>23253743</v>
          </cell>
          <cell r="E50">
            <v>574978</v>
          </cell>
        </row>
        <row r="51">
          <cell r="C51">
            <v>3891</v>
          </cell>
          <cell r="D51">
            <v>39669612</v>
          </cell>
          <cell r="E51">
            <v>1038897</v>
          </cell>
        </row>
        <row r="52">
          <cell r="C52">
            <v>20593</v>
          </cell>
          <cell r="D52">
            <v>151451376</v>
          </cell>
          <cell r="E52">
            <v>4983476</v>
          </cell>
        </row>
        <row r="53">
          <cell r="C53">
            <v>25558</v>
          </cell>
          <cell r="D53">
            <v>179778690</v>
          </cell>
          <cell r="E53">
            <v>5111038</v>
          </cell>
        </row>
        <row r="54">
          <cell r="C54">
            <v>20.3</v>
          </cell>
          <cell r="D54">
            <v>113908</v>
          </cell>
          <cell r="E54">
            <v>1565</v>
          </cell>
        </row>
        <row r="56">
          <cell r="C56">
            <v>6</v>
          </cell>
          <cell r="D56">
            <v>77926</v>
          </cell>
          <cell r="E56">
            <v>5936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3</v>
          </cell>
          <cell r="D62">
            <v>37431</v>
          </cell>
          <cell r="E62">
            <v>906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5</v>
          </cell>
          <cell r="D68">
            <v>37431</v>
          </cell>
          <cell r="E68">
            <v>31012</v>
          </cell>
        </row>
        <row r="69">
          <cell r="C69">
            <v>4</v>
          </cell>
          <cell r="D69">
            <v>0</v>
          </cell>
          <cell r="E69">
            <v>16390</v>
          </cell>
        </row>
        <row r="70">
          <cell r="C70">
            <v>2</v>
          </cell>
          <cell r="D70">
            <v>13612</v>
          </cell>
          <cell r="E70">
            <v>7752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1</v>
          </cell>
          <cell r="D84">
            <v>13966</v>
          </cell>
          <cell r="E84">
            <v>2164</v>
          </cell>
        </row>
        <row r="85">
          <cell r="C85">
            <v>1</v>
          </cell>
          <cell r="D85">
            <v>7184</v>
          </cell>
          <cell r="E85">
            <v>1836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90">
          <cell r="C90">
            <v>8</v>
          </cell>
          <cell r="E90">
            <v>2400</v>
          </cell>
        </row>
        <row r="95">
          <cell r="C95">
            <v>2034</v>
          </cell>
          <cell r="D95">
            <v>8498394</v>
          </cell>
          <cell r="E95">
            <v>412914</v>
          </cell>
        </row>
        <row r="96">
          <cell r="C96">
            <v>0</v>
          </cell>
          <cell r="D96">
            <v>0</v>
          </cell>
          <cell r="E96">
            <v>0</v>
          </cell>
        </row>
      </sheetData>
      <sheetData sheetId="4"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4</v>
          </cell>
          <cell r="D10">
            <v>69780</v>
          </cell>
          <cell r="E10">
            <v>2400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142</v>
          </cell>
          <cell r="D12">
            <v>2496559</v>
          </cell>
          <cell r="E12">
            <v>20740</v>
          </cell>
        </row>
        <row r="13">
          <cell r="C13">
            <v>3367</v>
          </cell>
          <cell r="D13">
            <v>50283259</v>
          </cell>
          <cell r="E13">
            <v>466320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4</v>
          </cell>
          <cell r="D16">
            <v>47005</v>
          </cell>
          <cell r="E16">
            <v>1935</v>
          </cell>
        </row>
        <row r="17">
          <cell r="C17">
            <v>5</v>
          </cell>
          <cell r="D17">
            <v>323239</v>
          </cell>
          <cell r="E17">
            <v>138146</v>
          </cell>
        </row>
        <row r="18">
          <cell r="C18">
            <v>3993</v>
          </cell>
          <cell r="D18">
            <v>52494978.619999997</v>
          </cell>
          <cell r="E18">
            <v>5574850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2</v>
          </cell>
          <cell r="D23">
            <v>20192</v>
          </cell>
          <cell r="E23">
            <v>1125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14</v>
          </cell>
          <cell r="D30">
            <v>169498</v>
          </cell>
          <cell r="E30">
            <v>7350</v>
          </cell>
        </row>
        <row r="31">
          <cell r="C31">
            <v>140</v>
          </cell>
          <cell r="D31">
            <v>1781616</v>
          </cell>
          <cell r="E31">
            <v>38940</v>
          </cell>
        </row>
        <row r="32">
          <cell r="C32">
            <v>571</v>
          </cell>
          <cell r="D32">
            <v>6041490</v>
          </cell>
          <cell r="E32">
            <v>78560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102</v>
          </cell>
          <cell r="D34">
            <v>1487675</v>
          </cell>
          <cell r="E34">
            <v>13650</v>
          </cell>
        </row>
        <row r="36">
          <cell r="C36">
            <v>1</v>
          </cell>
          <cell r="D36">
            <v>12579</v>
          </cell>
          <cell r="E36">
            <v>1805</v>
          </cell>
        </row>
        <row r="37">
          <cell r="C37">
            <v>90</v>
          </cell>
          <cell r="D37">
            <v>2708599</v>
          </cell>
          <cell r="E37">
            <v>494803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1</v>
          </cell>
          <cell r="D39">
            <v>38652</v>
          </cell>
          <cell r="E39">
            <v>9378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4">
          <cell r="C44">
            <v>399</v>
          </cell>
          <cell r="D44">
            <v>2767851</v>
          </cell>
          <cell r="E44">
            <v>132136</v>
          </cell>
        </row>
        <row r="45">
          <cell r="C45">
            <v>1666</v>
          </cell>
          <cell r="D45">
            <v>18187853</v>
          </cell>
          <cell r="E45">
            <v>528122</v>
          </cell>
        </row>
        <row r="46">
          <cell r="C46">
            <v>2150</v>
          </cell>
          <cell r="D46">
            <v>24879950</v>
          </cell>
          <cell r="E46">
            <v>648998</v>
          </cell>
        </row>
        <row r="47">
          <cell r="C47">
            <v>2302</v>
          </cell>
          <cell r="D47">
            <v>27633775</v>
          </cell>
          <cell r="E47">
            <v>672184</v>
          </cell>
        </row>
        <row r="48">
          <cell r="C48">
            <v>2761</v>
          </cell>
          <cell r="D48">
            <v>32853442</v>
          </cell>
          <cell r="E48">
            <v>778320</v>
          </cell>
        </row>
        <row r="49">
          <cell r="C49">
            <v>2392</v>
          </cell>
          <cell r="D49">
            <v>29998854</v>
          </cell>
          <cell r="E49">
            <v>662307</v>
          </cell>
        </row>
        <row r="50">
          <cell r="C50">
            <v>1654</v>
          </cell>
          <cell r="D50">
            <v>21082863</v>
          </cell>
          <cell r="E50">
            <v>449616</v>
          </cell>
        </row>
        <row r="51">
          <cell r="C51">
            <v>2587</v>
          </cell>
          <cell r="D51">
            <v>32681016</v>
          </cell>
          <cell r="E51">
            <v>690729</v>
          </cell>
        </row>
        <row r="52">
          <cell r="C52">
            <v>9714</v>
          </cell>
          <cell r="D52">
            <v>91349205</v>
          </cell>
          <cell r="E52">
            <v>2349094</v>
          </cell>
        </row>
        <row r="53">
          <cell r="C53">
            <v>23494</v>
          </cell>
          <cell r="D53">
            <v>190502595</v>
          </cell>
          <cell r="E53">
            <v>4692800</v>
          </cell>
        </row>
        <row r="54">
          <cell r="C54">
            <v>17</v>
          </cell>
          <cell r="D54">
            <v>159789</v>
          </cell>
          <cell r="E54">
            <v>1646</v>
          </cell>
        </row>
        <row r="56">
          <cell r="C56">
            <v>18</v>
          </cell>
          <cell r="D56">
            <v>216503</v>
          </cell>
          <cell r="E56">
            <v>28690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1</v>
          </cell>
          <cell r="D68">
            <v>11158</v>
          </cell>
          <cell r="E68">
            <v>4599</v>
          </cell>
        </row>
        <row r="69">
          <cell r="C69">
            <v>2</v>
          </cell>
          <cell r="D69">
            <v>15099</v>
          </cell>
          <cell r="E69">
            <v>6672</v>
          </cell>
        </row>
        <row r="70">
          <cell r="C70">
            <v>1</v>
          </cell>
          <cell r="D70">
            <v>6426</v>
          </cell>
          <cell r="E70">
            <v>6426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</row>
        <row r="86">
          <cell r="C86">
            <v>1</v>
          </cell>
          <cell r="D86">
            <v>563</v>
          </cell>
          <cell r="E86">
            <v>563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90">
          <cell r="C90">
            <v>6</v>
          </cell>
          <cell r="E90">
            <v>1800</v>
          </cell>
        </row>
        <row r="95">
          <cell r="C95">
            <v>9186</v>
          </cell>
          <cell r="D95">
            <v>100206949</v>
          </cell>
          <cell r="E95">
            <v>2394068</v>
          </cell>
        </row>
        <row r="96">
          <cell r="C96">
            <v>17</v>
          </cell>
          <cell r="D96">
            <v>170957</v>
          </cell>
          <cell r="E96">
            <v>5154</v>
          </cell>
        </row>
      </sheetData>
      <sheetData sheetId="5"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22</v>
          </cell>
          <cell r="D12">
            <v>318043.01</v>
          </cell>
          <cell r="E12">
            <v>2310</v>
          </cell>
        </row>
        <row r="13">
          <cell r="C13">
            <v>3570</v>
          </cell>
          <cell r="D13">
            <v>50309400.390000001</v>
          </cell>
          <cell r="E13">
            <v>374940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4</v>
          </cell>
          <cell r="D17">
            <v>137733.46000000002</v>
          </cell>
          <cell r="E17">
            <v>65227.81</v>
          </cell>
        </row>
        <row r="18">
          <cell r="C18">
            <v>3471</v>
          </cell>
          <cell r="D18">
            <v>43453430.530000001</v>
          </cell>
          <cell r="E18">
            <v>3698850</v>
          </cell>
        </row>
        <row r="22">
          <cell r="C22">
            <v>1</v>
          </cell>
          <cell r="D22">
            <v>13036</v>
          </cell>
          <cell r="E22">
            <v>330</v>
          </cell>
        </row>
        <row r="23">
          <cell r="C23">
            <v>1</v>
          </cell>
          <cell r="D23">
            <v>12422</v>
          </cell>
          <cell r="E23">
            <v>495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3</v>
          </cell>
          <cell r="D27">
            <v>27868</v>
          </cell>
          <cell r="E27">
            <v>300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10</v>
          </cell>
          <cell r="D30">
            <v>73953</v>
          </cell>
          <cell r="E30">
            <v>3850</v>
          </cell>
        </row>
        <row r="31">
          <cell r="C31">
            <v>207</v>
          </cell>
          <cell r="D31">
            <v>9025015.8900000006</v>
          </cell>
          <cell r="E31">
            <v>44040</v>
          </cell>
        </row>
        <row r="32">
          <cell r="C32">
            <v>850</v>
          </cell>
          <cell r="D32">
            <v>9391315.1400000006</v>
          </cell>
          <cell r="E32">
            <v>89470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93</v>
          </cell>
          <cell r="D34">
            <v>1276075.3599999999</v>
          </cell>
          <cell r="E34">
            <v>9830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33</v>
          </cell>
          <cell r="D37">
            <v>877242.26</v>
          </cell>
          <cell r="E37">
            <v>153666.34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4">
          <cell r="C44">
            <v>463</v>
          </cell>
          <cell r="D44">
            <v>3625738.5</v>
          </cell>
          <cell r="E44">
            <v>153716</v>
          </cell>
        </row>
        <row r="45">
          <cell r="C45">
            <v>2160</v>
          </cell>
          <cell r="D45">
            <v>24696137.990000002</v>
          </cell>
          <cell r="E45">
            <v>684720</v>
          </cell>
        </row>
        <row r="46">
          <cell r="C46">
            <v>2941</v>
          </cell>
          <cell r="D46">
            <v>35083113.730000004</v>
          </cell>
          <cell r="E46">
            <v>888182</v>
          </cell>
        </row>
        <row r="47">
          <cell r="C47">
            <v>2896</v>
          </cell>
          <cell r="D47">
            <v>34980492.950000003</v>
          </cell>
          <cell r="E47">
            <v>845632</v>
          </cell>
        </row>
        <row r="48">
          <cell r="C48">
            <v>2972</v>
          </cell>
          <cell r="D48">
            <v>36634999.200000003</v>
          </cell>
          <cell r="E48">
            <v>838104</v>
          </cell>
        </row>
        <row r="49">
          <cell r="C49">
            <v>2060</v>
          </cell>
          <cell r="D49">
            <v>26702667.390000001</v>
          </cell>
          <cell r="E49">
            <v>570620</v>
          </cell>
        </row>
        <row r="50">
          <cell r="C50">
            <v>1712</v>
          </cell>
          <cell r="D50">
            <v>21189974.59</v>
          </cell>
          <cell r="E50">
            <v>465664</v>
          </cell>
        </row>
        <row r="51">
          <cell r="C51">
            <v>4218</v>
          </cell>
          <cell r="D51">
            <v>41540798.009999998</v>
          </cell>
          <cell r="E51">
            <v>1126196</v>
          </cell>
        </row>
        <row r="52">
          <cell r="C52">
            <v>20524</v>
          </cell>
          <cell r="D52">
            <v>159012945.21000001</v>
          </cell>
          <cell r="E52">
            <v>4966665</v>
          </cell>
        </row>
        <row r="53">
          <cell r="C53">
            <v>23223</v>
          </cell>
          <cell r="D53">
            <v>166657498.16</v>
          </cell>
          <cell r="E53">
            <v>4642837</v>
          </cell>
        </row>
        <row r="54">
          <cell r="C54">
            <v>32</v>
          </cell>
          <cell r="D54">
            <v>261593</v>
          </cell>
          <cell r="E54">
            <v>2463</v>
          </cell>
        </row>
        <row r="56">
          <cell r="C56">
            <v>10</v>
          </cell>
          <cell r="D56">
            <v>73953</v>
          </cell>
          <cell r="E56">
            <v>8882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25</v>
          </cell>
          <cell r="D61">
            <v>243399</v>
          </cell>
          <cell r="E61">
            <v>81814</v>
          </cell>
        </row>
        <row r="62">
          <cell r="C62">
            <v>38</v>
          </cell>
          <cell r="D62">
            <v>250648</v>
          </cell>
          <cell r="E62">
            <v>106617</v>
          </cell>
        </row>
        <row r="63">
          <cell r="C63">
            <v>42</v>
          </cell>
          <cell r="D63">
            <v>218922</v>
          </cell>
          <cell r="E63">
            <v>120275</v>
          </cell>
        </row>
        <row r="64">
          <cell r="C64">
            <v>11</v>
          </cell>
          <cell r="D64">
            <v>94913</v>
          </cell>
          <cell r="E64">
            <v>45081</v>
          </cell>
        </row>
        <row r="67">
          <cell r="C67">
            <v>1</v>
          </cell>
          <cell r="D67">
            <v>19770</v>
          </cell>
          <cell r="E67">
            <v>200</v>
          </cell>
        </row>
        <row r="68">
          <cell r="C68">
            <v>67</v>
          </cell>
          <cell r="D68">
            <v>470649</v>
          </cell>
          <cell r="E68">
            <v>215454</v>
          </cell>
        </row>
        <row r="69">
          <cell r="C69">
            <v>15</v>
          </cell>
          <cell r="D69">
            <v>121480</v>
          </cell>
          <cell r="E69">
            <v>53038</v>
          </cell>
        </row>
        <row r="70">
          <cell r="C70">
            <v>13</v>
          </cell>
          <cell r="D70">
            <v>106190</v>
          </cell>
          <cell r="E70">
            <v>66816</v>
          </cell>
        </row>
        <row r="71">
          <cell r="C71">
            <v>17</v>
          </cell>
          <cell r="D71">
            <v>15923</v>
          </cell>
          <cell r="E71">
            <v>60163</v>
          </cell>
        </row>
        <row r="72">
          <cell r="C72">
            <v>6</v>
          </cell>
          <cell r="D72">
            <v>0</v>
          </cell>
          <cell r="E72">
            <v>18576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3">
          <cell r="C83">
            <v>4</v>
          </cell>
          <cell r="D83">
            <v>0</v>
          </cell>
          <cell r="E83">
            <v>29653</v>
          </cell>
        </row>
        <row r="84">
          <cell r="C84">
            <v>40</v>
          </cell>
          <cell r="D84">
            <v>0</v>
          </cell>
          <cell r="E84">
            <v>231662</v>
          </cell>
        </row>
        <row r="85">
          <cell r="C85">
            <v>49</v>
          </cell>
          <cell r="D85">
            <v>0</v>
          </cell>
          <cell r="E85">
            <v>212249</v>
          </cell>
        </row>
        <row r="86">
          <cell r="C86">
            <v>12</v>
          </cell>
          <cell r="D86">
            <v>0</v>
          </cell>
          <cell r="E86">
            <v>40368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90">
          <cell r="C90">
            <v>5</v>
          </cell>
          <cell r="E90">
            <v>1500</v>
          </cell>
        </row>
        <row r="95">
          <cell r="C95">
            <v>7058</v>
          </cell>
          <cell r="D95">
            <v>66090890.579999998</v>
          </cell>
          <cell r="E95">
            <v>1400882.42</v>
          </cell>
        </row>
        <row r="96">
          <cell r="C96">
            <v>1216</v>
          </cell>
          <cell r="D96">
            <v>10121768</v>
          </cell>
          <cell r="E96">
            <v>206994</v>
          </cell>
        </row>
      </sheetData>
      <sheetData sheetId="6"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1</v>
          </cell>
          <cell r="D8">
            <v>11456</v>
          </cell>
          <cell r="E8">
            <v>400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5</v>
          </cell>
          <cell r="D10">
            <v>65808.17</v>
          </cell>
          <cell r="E10">
            <v>1700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47</v>
          </cell>
          <cell r="D12">
            <v>606830.40999999992</v>
          </cell>
          <cell r="E12">
            <v>4790</v>
          </cell>
        </row>
        <row r="13">
          <cell r="C13">
            <v>7368</v>
          </cell>
          <cell r="D13">
            <v>98181933.550000027</v>
          </cell>
          <cell r="E13">
            <v>762335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20</v>
          </cell>
          <cell r="D16">
            <v>312463</v>
          </cell>
          <cell r="E16">
            <v>8420</v>
          </cell>
        </row>
        <row r="17">
          <cell r="C17">
            <v>8</v>
          </cell>
          <cell r="D17">
            <v>318270</v>
          </cell>
          <cell r="E17">
            <v>152490</v>
          </cell>
        </row>
        <row r="18">
          <cell r="C18">
            <v>7439</v>
          </cell>
          <cell r="D18">
            <v>86605730.299999982</v>
          </cell>
          <cell r="E18">
            <v>7844300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1</v>
          </cell>
          <cell r="D25">
            <v>6920</v>
          </cell>
          <cell r="E25">
            <v>400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3</v>
          </cell>
          <cell r="D27">
            <v>34571</v>
          </cell>
          <cell r="E27">
            <v>315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33</v>
          </cell>
          <cell r="D30">
            <v>341743</v>
          </cell>
          <cell r="E30">
            <v>12673</v>
          </cell>
        </row>
        <row r="31">
          <cell r="C31">
            <v>418</v>
          </cell>
          <cell r="D31">
            <v>4706223</v>
          </cell>
          <cell r="E31">
            <v>87220</v>
          </cell>
        </row>
        <row r="32">
          <cell r="C32">
            <v>2474</v>
          </cell>
          <cell r="D32">
            <v>24331596</v>
          </cell>
          <cell r="E32">
            <v>257695</v>
          </cell>
        </row>
        <row r="33">
          <cell r="C33">
            <v>28</v>
          </cell>
          <cell r="D33">
            <v>196636.44999999998</v>
          </cell>
          <cell r="E33">
            <v>2800</v>
          </cell>
        </row>
        <row r="34">
          <cell r="C34">
            <v>227</v>
          </cell>
          <cell r="D34">
            <v>2863795.5599999996</v>
          </cell>
          <cell r="E34">
            <v>23370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74</v>
          </cell>
          <cell r="D37">
            <v>1722084.02</v>
          </cell>
          <cell r="E37">
            <v>351504</v>
          </cell>
        </row>
        <row r="38">
          <cell r="C38">
            <v>0</v>
          </cell>
          <cell r="D38">
            <v>0</v>
          </cell>
          <cell r="E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</row>
        <row r="40">
          <cell r="C40">
            <v>2</v>
          </cell>
          <cell r="D40">
            <v>67303</v>
          </cell>
          <cell r="E40">
            <v>20438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4">
          <cell r="C44">
            <v>801</v>
          </cell>
          <cell r="D44">
            <v>5839032.4999999991</v>
          </cell>
          <cell r="E44">
            <v>265932</v>
          </cell>
        </row>
        <row r="45">
          <cell r="C45">
            <v>3970</v>
          </cell>
          <cell r="D45">
            <v>41797235.402200013</v>
          </cell>
          <cell r="E45">
            <v>1258490</v>
          </cell>
        </row>
        <row r="46">
          <cell r="C46">
            <v>4929</v>
          </cell>
          <cell r="D46">
            <v>54655187.860000007</v>
          </cell>
          <cell r="E46">
            <v>1488561</v>
          </cell>
        </row>
        <row r="47">
          <cell r="C47">
            <v>5278</v>
          </cell>
          <cell r="D47">
            <v>60044446.476600014</v>
          </cell>
          <cell r="E47">
            <v>1541176</v>
          </cell>
        </row>
        <row r="48">
          <cell r="C48">
            <v>5618</v>
          </cell>
          <cell r="D48">
            <v>65926391.920000002</v>
          </cell>
          <cell r="E48">
            <v>1581276</v>
          </cell>
        </row>
        <row r="49">
          <cell r="C49">
            <v>4508</v>
          </cell>
          <cell r="D49">
            <v>55015748.179999985</v>
          </cell>
          <cell r="E49">
            <v>1248676</v>
          </cell>
        </row>
        <row r="50">
          <cell r="C50">
            <v>4374</v>
          </cell>
          <cell r="D50">
            <v>46593077.910400011</v>
          </cell>
          <cell r="E50">
            <v>1189728</v>
          </cell>
        </row>
        <row r="51">
          <cell r="C51">
            <v>7186</v>
          </cell>
          <cell r="D51">
            <v>71152048.255799934</v>
          </cell>
          <cell r="E51">
            <v>1918662</v>
          </cell>
        </row>
        <row r="52">
          <cell r="C52">
            <v>42962</v>
          </cell>
          <cell r="D52">
            <v>307836902.51375997</v>
          </cell>
          <cell r="E52">
            <v>10396804</v>
          </cell>
        </row>
        <row r="53">
          <cell r="C53">
            <v>51029</v>
          </cell>
          <cell r="D53">
            <v>344885607.70599985</v>
          </cell>
          <cell r="E53">
            <v>10204200</v>
          </cell>
        </row>
        <row r="54">
          <cell r="C54">
            <v>1</v>
          </cell>
          <cell r="D54">
            <v>3297</v>
          </cell>
          <cell r="E54">
            <v>67</v>
          </cell>
        </row>
        <row r="56">
          <cell r="C56">
            <v>53</v>
          </cell>
          <cell r="D56">
            <v>654206</v>
          </cell>
          <cell r="E56">
            <v>94160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5</v>
          </cell>
          <cell r="D62">
            <v>55333</v>
          </cell>
          <cell r="E62">
            <v>27821</v>
          </cell>
        </row>
        <row r="63">
          <cell r="C63">
            <v>7</v>
          </cell>
          <cell r="D63">
            <v>61474</v>
          </cell>
          <cell r="E63">
            <v>23734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7">
          <cell r="C67">
            <v>1</v>
          </cell>
          <cell r="D67">
            <v>11839</v>
          </cell>
          <cell r="E67">
            <v>302</v>
          </cell>
        </row>
        <row r="68">
          <cell r="C68">
            <v>21</v>
          </cell>
          <cell r="D68">
            <v>203330</v>
          </cell>
          <cell r="E68">
            <v>52886</v>
          </cell>
        </row>
        <row r="69">
          <cell r="C69">
            <v>21</v>
          </cell>
          <cell r="D69">
            <v>121335</v>
          </cell>
          <cell r="E69">
            <v>48064</v>
          </cell>
        </row>
        <row r="70">
          <cell r="C70">
            <v>8</v>
          </cell>
          <cell r="D70">
            <v>42289</v>
          </cell>
          <cell r="E70">
            <v>9989</v>
          </cell>
        </row>
        <row r="71">
          <cell r="C71">
            <v>2</v>
          </cell>
          <cell r="D71">
            <v>0</v>
          </cell>
          <cell r="E71">
            <v>6192</v>
          </cell>
        </row>
        <row r="72">
          <cell r="C72">
            <v>2</v>
          </cell>
          <cell r="D72">
            <v>6192</v>
          </cell>
          <cell r="E72">
            <v>6192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1</v>
          </cell>
          <cell r="D80">
            <v>11240</v>
          </cell>
          <cell r="E80">
            <v>4166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2</v>
          </cell>
          <cell r="D85">
            <v>0</v>
          </cell>
          <cell r="E85">
            <v>1214</v>
          </cell>
        </row>
        <row r="86">
          <cell r="C86">
            <v>1</v>
          </cell>
          <cell r="D86">
            <v>0</v>
          </cell>
          <cell r="E86">
            <v>514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90">
          <cell r="C90">
            <v>2</v>
          </cell>
          <cell r="E90">
            <v>700</v>
          </cell>
        </row>
        <row r="95">
          <cell r="C95">
            <v>19731</v>
          </cell>
          <cell r="D95">
            <v>226462027</v>
          </cell>
          <cell r="E95">
            <v>4814143.1238295324</v>
          </cell>
        </row>
        <row r="96">
          <cell r="C96">
            <v>28</v>
          </cell>
          <cell r="D96">
            <v>226072</v>
          </cell>
          <cell r="E96">
            <v>6020</v>
          </cell>
        </row>
      </sheetData>
      <sheetData sheetId="7"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1</v>
          </cell>
          <cell r="D8">
            <v>11487</v>
          </cell>
          <cell r="E8">
            <v>450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0</v>
          </cell>
          <cell r="D10">
            <v>0</v>
          </cell>
          <cell r="E10">
            <v>0</v>
          </cell>
        </row>
        <row r="11">
          <cell r="C11">
            <v>4</v>
          </cell>
          <cell r="D11">
            <v>50653</v>
          </cell>
          <cell r="E11">
            <v>600</v>
          </cell>
        </row>
        <row r="12">
          <cell r="C12">
            <v>13</v>
          </cell>
          <cell r="D12">
            <v>202445</v>
          </cell>
          <cell r="E12">
            <v>1480</v>
          </cell>
        </row>
        <row r="13">
          <cell r="C13">
            <v>8867</v>
          </cell>
          <cell r="D13">
            <v>119750229</v>
          </cell>
          <cell r="E13">
            <v>935905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4</v>
          </cell>
          <cell r="D16">
            <v>60373</v>
          </cell>
          <cell r="E16">
            <v>1557</v>
          </cell>
        </row>
        <row r="17">
          <cell r="C17">
            <v>4</v>
          </cell>
          <cell r="D17">
            <v>86034</v>
          </cell>
          <cell r="E17">
            <v>30116</v>
          </cell>
        </row>
        <row r="18">
          <cell r="C18">
            <v>9457</v>
          </cell>
          <cell r="D18">
            <v>113149749</v>
          </cell>
          <cell r="E18">
            <v>10453530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1</v>
          </cell>
          <cell r="D27">
            <v>14797</v>
          </cell>
          <cell r="E27">
            <v>115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62</v>
          </cell>
          <cell r="D30">
            <v>620838</v>
          </cell>
          <cell r="E30">
            <v>41509</v>
          </cell>
        </row>
        <row r="31">
          <cell r="C31">
            <v>330</v>
          </cell>
          <cell r="D31">
            <v>3733023</v>
          </cell>
          <cell r="E31">
            <v>73270</v>
          </cell>
        </row>
        <row r="32">
          <cell r="C32">
            <v>1792</v>
          </cell>
          <cell r="D32">
            <v>18426498</v>
          </cell>
          <cell r="E32">
            <v>185575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304</v>
          </cell>
          <cell r="D34">
            <v>3984917</v>
          </cell>
          <cell r="E34">
            <v>31680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59</v>
          </cell>
          <cell r="D37">
            <v>1354279</v>
          </cell>
          <cell r="E37">
            <v>253177</v>
          </cell>
        </row>
        <row r="38">
          <cell r="C38">
            <v>1</v>
          </cell>
          <cell r="D38">
            <v>23149</v>
          </cell>
          <cell r="E38">
            <v>4567</v>
          </cell>
        </row>
        <row r="39">
          <cell r="C39">
            <v>1</v>
          </cell>
          <cell r="D39">
            <v>28323</v>
          </cell>
          <cell r="E39">
            <v>6701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</row>
        <row r="44">
          <cell r="C44">
            <v>1264</v>
          </cell>
          <cell r="D44">
            <v>9990218</v>
          </cell>
          <cell r="E44">
            <v>419648</v>
          </cell>
        </row>
        <row r="45">
          <cell r="C45">
            <v>3901</v>
          </cell>
          <cell r="D45">
            <v>41762782</v>
          </cell>
          <cell r="E45">
            <v>1236617</v>
          </cell>
        </row>
        <row r="46">
          <cell r="C46">
            <v>5608</v>
          </cell>
          <cell r="D46">
            <v>62999951</v>
          </cell>
          <cell r="E46">
            <v>1693619</v>
          </cell>
        </row>
        <row r="47">
          <cell r="C47">
            <v>5842</v>
          </cell>
          <cell r="D47">
            <v>66821402</v>
          </cell>
          <cell r="E47">
            <v>1705864</v>
          </cell>
        </row>
        <row r="48">
          <cell r="C48">
            <v>6946</v>
          </cell>
          <cell r="D48">
            <v>82901667</v>
          </cell>
          <cell r="E48">
            <v>1958772</v>
          </cell>
        </row>
        <row r="49">
          <cell r="C49">
            <v>5308</v>
          </cell>
          <cell r="D49">
            <v>67559771</v>
          </cell>
          <cell r="E49">
            <v>1470316</v>
          </cell>
        </row>
        <row r="50">
          <cell r="C50">
            <v>6626</v>
          </cell>
          <cell r="D50">
            <v>75455493</v>
          </cell>
          <cell r="E50">
            <v>1802272</v>
          </cell>
        </row>
        <row r="51">
          <cell r="C51">
            <v>8804</v>
          </cell>
          <cell r="D51">
            <v>87371026</v>
          </cell>
          <cell r="E51">
            <v>2350668</v>
          </cell>
        </row>
        <row r="52">
          <cell r="C52">
            <v>44973</v>
          </cell>
          <cell r="D52">
            <v>320536406</v>
          </cell>
          <cell r="E52">
            <v>10883466</v>
          </cell>
        </row>
        <row r="53">
          <cell r="C53">
            <v>53810</v>
          </cell>
          <cell r="D53">
            <v>346325073</v>
          </cell>
          <cell r="E53">
            <v>10762000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6">
          <cell r="C56">
            <v>66</v>
          </cell>
          <cell r="D56">
            <v>681211</v>
          </cell>
          <cell r="E56">
            <v>79952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10</v>
          </cell>
          <cell r="D68">
            <v>109712</v>
          </cell>
          <cell r="E68">
            <v>52203</v>
          </cell>
        </row>
        <row r="69">
          <cell r="C69">
            <v>15</v>
          </cell>
          <cell r="D69">
            <v>118281</v>
          </cell>
          <cell r="E69">
            <v>53701</v>
          </cell>
        </row>
        <row r="70">
          <cell r="C70">
            <v>2</v>
          </cell>
          <cell r="D70">
            <v>29095</v>
          </cell>
          <cell r="E70">
            <v>8193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6">
          <cell r="C76">
            <v>3</v>
          </cell>
          <cell r="D76">
            <v>40296</v>
          </cell>
          <cell r="E76">
            <v>2214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</row>
        <row r="85">
          <cell r="C85">
            <v>1</v>
          </cell>
          <cell r="D85">
            <v>0</v>
          </cell>
          <cell r="E85">
            <v>394</v>
          </cell>
        </row>
        <row r="86">
          <cell r="C86">
            <v>0</v>
          </cell>
          <cell r="D86">
            <v>0</v>
          </cell>
          <cell r="E86">
            <v>0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90">
          <cell r="C90">
            <v>6</v>
          </cell>
          <cell r="E90">
            <v>2380</v>
          </cell>
        </row>
        <row r="95">
          <cell r="C95">
            <v>16387</v>
          </cell>
          <cell r="D95">
            <v>130557130</v>
          </cell>
          <cell r="E95">
            <v>6374712</v>
          </cell>
        </row>
        <row r="96">
          <cell r="C96">
            <v>0</v>
          </cell>
          <cell r="D96">
            <v>0</v>
          </cell>
          <cell r="E96">
            <v>0</v>
          </cell>
        </row>
      </sheetData>
      <sheetData sheetId="8">
        <row r="7">
          <cell r="C7">
            <v>0</v>
          </cell>
          <cell r="D7">
            <v>0</v>
          </cell>
          <cell r="E7">
            <v>0</v>
          </cell>
        </row>
        <row r="8">
          <cell r="C8">
            <v>0</v>
          </cell>
          <cell r="D8">
            <v>0</v>
          </cell>
          <cell r="E8">
            <v>0</v>
          </cell>
        </row>
        <row r="9">
          <cell r="C9">
            <v>0</v>
          </cell>
          <cell r="D9">
            <v>0</v>
          </cell>
          <cell r="E9">
            <v>0</v>
          </cell>
        </row>
        <row r="10">
          <cell r="C10">
            <v>1</v>
          </cell>
          <cell r="D10">
            <v>18062</v>
          </cell>
          <cell r="E10">
            <v>400</v>
          </cell>
        </row>
        <row r="11">
          <cell r="C11">
            <v>0</v>
          </cell>
          <cell r="D11">
            <v>0</v>
          </cell>
          <cell r="E11">
            <v>0</v>
          </cell>
        </row>
        <row r="12">
          <cell r="C12">
            <v>10</v>
          </cell>
          <cell r="D12">
            <v>113894</v>
          </cell>
          <cell r="E12">
            <v>1000</v>
          </cell>
        </row>
        <row r="13">
          <cell r="C13">
            <v>1601</v>
          </cell>
          <cell r="D13">
            <v>22961246</v>
          </cell>
          <cell r="E13">
            <v>160185</v>
          </cell>
        </row>
        <row r="14">
          <cell r="C14">
            <v>0</v>
          </cell>
          <cell r="D14">
            <v>0</v>
          </cell>
          <cell r="E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</row>
        <row r="16">
          <cell r="C16">
            <v>2</v>
          </cell>
          <cell r="D16">
            <v>25280</v>
          </cell>
          <cell r="E16">
            <v>700</v>
          </cell>
        </row>
        <row r="17">
          <cell r="C17">
            <v>5</v>
          </cell>
          <cell r="D17">
            <v>154602</v>
          </cell>
          <cell r="E17">
            <v>57136</v>
          </cell>
        </row>
        <row r="18">
          <cell r="C18">
            <v>483</v>
          </cell>
          <cell r="D18">
            <v>5678906</v>
          </cell>
          <cell r="E18">
            <v>497850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1</v>
          </cell>
          <cell r="D23">
            <v>14438</v>
          </cell>
          <cell r="E23">
            <v>450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7">
          <cell r="C27">
            <v>2</v>
          </cell>
          <cell r="D27">
            <v>18166</v>
          </cell>
          <cell r="E27">
            <v>200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</row>
        <row r="30">
          <cell r="C30">
            <v>7</v>
          </cell>
          <cell r="D30">
            <v>69748</v>
          </cell>
          <cell r="E30">
            <v>2450</v>
          </cell>
        </row>
        <row r="31">
          <cell r="C31">
            <v>134</v>
          </cell>
          <cell r="D31">
            <v>1536262</v>
          </cell>
          <cell r="E31">
            <v>27360</v>
          </cell>
        </row>
        <row r="32">
          <cell r="C32">
            <v>236</v>
          </cell>
          <cell r="D32">
            <v>2337536</v>
          </cell>
          <cell r="E32">
            <v>23600</v>
          </cell>
        </row>
        <row r="33">
          <cell r="C33">
            <v>0</v>
          </cell>
          <cell r="D33">
            <v>0</v>
          </cell>
          <cell r="E33">
            <v>0</v>
          </cell>
        </row>
        <row r="34">
          <cell r="C34">
            <v>37</v>
          </cell>
          <cell r="D34">
            <v>491312</v>
          </cell>
          <cell r="E34">
            <v>3700</v>
          </cell>
        </row>
        <row r="36">
          <cell r="C36">
            <v>0</v>
          </cell>
          <cell r="D36">
            <v>0</v>
          </cell>
          <cell r="E36">
            <v>0</v>
          </cell>
        </row>
        <row r="37">
          <cell r="C37">
            <v>54</v>
          </cell>
          <cell r="D37">
            <v>1600721</v>
          </cell>
          <cell r="E37">
            <v>276380</v>
          </cell>
        </row>
        <row r="38">
          <cell r="C38">
            <v>1</v>
          </cell>
          <cell r="D38">
            <v>32668</v>
          </cell>
          <cell r="E38">
            <v>6438</v>
          </cell>
        </row>
        <row r="39">
          <cell r="C39">
            <v>1</v>
          </cell>
          <cell r="D39">
            <v>60659</v>
          </cell>
          <cell r="E39">
            <v>11803</v>
          </cell>
        </row>
        <row r="40">
          <cell r="C40">
            <v>0</v>
          </cell>
          <cell r="D40">
            <v>0</v>
          </cell>
          <cell r="E40">
            <v>0</v>
          </cell>
        </row>
        <row r="41">
          <cell r="C41">
            <v>3</v>
          </cell>
          <cell r="D41">
            <v>106725</v>
          </cell>
          <cell r="E41">
            <v>31945</v>
          </cell>
        </row>
        <row r="44">
          <cell r="C44">
            <v>319</v>
          </cell>
          <cell r="D44">
            <v>2984466</v>
          </cell>
          <cell r="E44">
            <v>105908</v>
          </cell>
        </row>
        <row r="45">
          <cell r="C45">
            <v>822</v>
          </cell>
          <cell r="D45">
            <v>7760979</v>
          </cell>
          <cell r="E45">
            <v>260574</v>
          </cell>
        </row>
        <row r="46">
          <cell r="C46">
            <v>1050</v>
          </cell>
          <cell r="D46">
            <v>9481201</v>
          </cell>
          <cell r="E46">
            <v>317100</v>
          </cell>
        </row>
        <row r="47">
          <cell r="C47">
            <v>1001</v>
          </cell>
          <cell r="D47">
            <v>9447751</v>
          </cell>
          <cell r="E47">
            <v>292292</v>
          </cell>
        </row>
        <row r="48">
          <cell r="C48">
            <v>961</v>
          </cell>
          <cell r="D48">
            <v>8512368</v>
          </cell>
          <cell r="E48">
            <v>271002</v>
          </cell>
        </row>
        <row r="49">
          <cell r="C49">
            <v>854</v>
          </cell>
          <cell r="D49">
            <v>7731011</v>
          </cell>
          <cell r="E49">
            <v>236558</v>
          </cell>
        </row>
        <row r="50">
          <cell r="C50">
            <v>882</v>
          </cell>
          <cell r="D50">
            <v>7890342</v>
          </cell>
          <cell r="E50">
            <v>239904</v>
          </cell>
        </row>
        <row r="51">
          <cell r="C51">
            <v>1549</v>
          </cell>
          <cell r="D51">
            <v>13488129</v>
          </cell>
          <cell r="E51">
            <v>413583</v>
          </cell>
        </row>
        <row r="52">
          <cell r="C52">
            <v>7740</v>
          </cell>
          <cell r="D52">
            <v>63114551</v>
          </cell>
          <cell r="E52">
            <v>1873080</v>
          </cell>
        </row>
        <row r="53">
          <cell r="C53">
            <v>10230</v>
          </cell>
          <cell r="D53">
            <v>85426640</v>
          </cell>
          <cell r="E53">
            <v>2045800</v>
          </cell>
        </row>
        <row r="54">
          <cell r="C54">
            <v>0</v>
          </cell>
          <cell r="D54">
            <v>0</v>
          </cell>
          <cell r="E54">
            <v>0</v>
          </cell>
        </row>
        <row r="56">
          <cell r="C56">
            <v>9</v>
          </cell>
          <cell r="D56">
            <v>95028</v>
          </cell>
          <cell r="E56">
            <v>25466</v>
          </cell>
        </row>
        <row r="60">
          <cell r="C60">
            <v>0</v>
          </cell>
          <cell r="D60">
            <v>0</v>
          </cell>
          <cell r="E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</row>
        <row r="62">
          <cell r="C62">
            <v>10</v>
          </cell>
          <cell r="D62">
            <v>134031</v>
          </cell>
          <cell r="E62">
            <v>63684</v>
          </cell>
        </row>
        <row r="63">
          <cell r="C63">
            <v>10</v>
          </cell>
          <cell r="D63">
            <v>106484</v>
          </cell>
          <cell r="E63">
            <v>49532</v>
          </cell>
        </row>
        <row r="64">
          <cell r="C64">
            <v>1</v>
          </cell>
          <cell r="D64">
            <v>8202</v>
          </cell>
          <cell r="E64">
            <v>3096</v>
          </cell>
        </row>
        <row r="67">
          <cell r="C67">
            <v>0</v>
          </cell>
          <cell r="D67">
            <v>0</v>
          </cell>
          <cell r="E67">
            <v>0</v>
          </cell>
        </row>
        <row r="68">
          <cell r="C68">
            <v>12</v>
          </cell>
          <cell r="D68">
            <v>0</v>
          </cell>
          <cell r="E68">
            <v>63684</v>
          </cell>
        </row>
        <row r="69">
          <cell r="C69">
            <v>14</v>
          </cell>
          <cell r="D69">
            <v>0</v>
          </cell>
          <cell r="E69">
            <v>49532</v>
          </cell>
        </row>
        <row r="70">
          <cell r="C70">
            <v>3</v>
          </cell>
          <cell r="D70">
            <v>0</v>
          </cell>
          <cell r="E70">
            <v>9288</v>
          </cell>
        </row>
        <row r="71">
          <cell r="C71">
            <v>1</v>
          </cell>
          <cell r="D71">
            <v>0</v>
          </cell>
          <cell r="E71">
            <v>3096</v>
          </cell>
        </row>
        <row r="72">
          <cell r="C72">
            <v>1</v>
          </cell>
          <cell r="D72">
            <v>0</v>
          </cell>
          <cell r="E72">
            <v>3096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8">
          <cell r="C78">
            <v>1</v>
          </cell>
          <cell r="D78">
            <v>12128</v>
          </cell>
          <cell r="E78">
            <v>4009</v>
          </cell>
        </row>
        <row r="79">
          <cell r="C79">
            <v>1</v>
          </cell>
          <cell r="D79">
            <v>7516</v>
          </cell>
          <cell r="E79">
            <v>445</v>
          </cell>
        </row>
        <row r="80">
          <cell r="C80">
            <v>0</v>
          </cell>
          <cell r="D80">
            <v>0</v>
          </cell>
          <cell r="E80">
            <v>0</v>
          </cell>
        </row>
        <row r="83">
          <cell r="C83">
            <v>0</v>
          </cell>
          <cell r="D83">
            <v>0</v>
          </cell>
          <cell r="E83">
            <v>0</v>
          </cell>
        </row>
        <row r="84">
          <cell r="C84">
            <v>3</v>
          </cell>
          <cell r="D84">
            <v>0</v>
          </cell>
          <cell r="E84">
            <v>4540</v>
          </cell>
        </row>
        <row r="85">
          <cell r="C85">
            <v>6</v>
          </cell>
          <cell r="D85">
            <v>0</v>
          </cell>
          <cell r="E85">
            <v>5321</v>
          </cell>
        </row>
        <row r="86">
          <cell r="C86">
            <v>1</v>
          </cell>
          <cell r="D86">
            <v>0</v>
          </cell>
          <cell r="E86">
            <v>100</v>
          </cell>
        </row>
        <row r="87">
          <cell r="C87">
            <v>0</v>
          </cell>
          <cell r="D87">
            <v>0</v>
          </cell>
          <cell r="E87">
            <v>0</v>
          </cell>
        </row>
        <row r="88">
          <cell r="C88">
            <v>0</v>
          </cell>
          <cell r="D88">
            <v>0</v>
          </cell>
          <cell r="E88">
            <v>0</v>
          </cell>
        </row>
        <row r="90">
          <cell r="C90">
            <v>2</v>
          </cell>
          <cell r="E90">
            <v>600</v>
          </cell>
        </row>
        <row r="95">
          <cell r="C95">
            <v>5536</v>
          </cell>
          <cell r="D95">
            <v>47698749</v>
          </cell>
          <cell r="E95">
            <v>1835561</v>
          </cell>
        </row>
        <row r="96">
          <cell r="C96">
            <v>0</v>
          </cell>
          <cell r="D96">
            <v>0</v>
          </cell>
          <cell r="E96">
            <v>0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ишкек "/>
      <sheetName val="Чуй обл."/>
      <sheetName val="Таласский обл."/>
      <sheetName val="Ыссык-Куль обл."/>
      <sheetName val="Нарын обл."/>
      <sheetName val="Баткен обл."/>
      <sheetName val="Дж-Абад обл."/>
      <sheetName val="Ош. обл."/>
      <sheetName val="г.ОШ"/>
      <sheetName val="Республика ПРИЛ №2"/>
    </sheetNames>
    <sheetDataSet>
      <sheetData sheetId="0">
        <row r="6">
          <cell r="C6">
            <v>1700</v>
          </cell>
          <cell r="D6">
            <v>1169</v>
          </cell>
          <cell r="E6">
            <v>794</v>
          </cell>
          <cell r="F6">
            <v>469</v>
          </cell>
          <cell r="G6">
            <v>72</v>
          </cell>
          <cell r="H6">
            <v>0</v>
          </cell>
          <cell r="I6">
            <v>0</v>
          </cell>
        </row>
        <row r="7">
          <cell r="C7">
            <v>8081</v>
          </cell>
          <cell r="D7">
            <v>5503</v>
          </cell>
          <cell r="E7">
            <v>4290</v>
          </cell>
          <cell r="F7">
            <v>2640</v>
          </cell>
          <cell r="G7">
            <v>174</v>
          </cell>
          <cell r="H7">
            <v>0</v>
          </cell>
          <cell r="I7">
            <v>0</v>
          </cell>
        </row>
        <row r="8">
          <cell r="C8">
            <v>1836</v>
          </cell>
          <cell r="D8">
            <v>1713</v>
          </cell>
          <cell r="E8">
            <v>847</v>
          </cell>
          <cell r="F8">
            <v>773</v>
          </cell>
          <cell r="G8">
            <v>78</v>
          </cell>
          <cell r="H8">
            <v>0</v>
          </cell>
          <cell r="I8">
            <v>0</v>
          </cell>
        </row>
        <row r="9">
          <cell r="C9">
            <v>7504</v>
          </cell>
          <cell r="D9">
            <v>5308</v>
          </cell>
          <cell r="E9">
            <v>4100</v>
          </cell>
          <cell r="F9">
            <v>2521</v>
          </cell>
          <cell r="G9">
            <v>651</v>
          </cell>
          <cell r="H9">
            <v>0</v>
          </cell>
          <cell r="I9">
            <v>0</v>
          </cell>
        </row>
        <row r="11">
          <cell r="C11">
            <v>46</v>
          </cell>
          <cell r="D11">
            <v>32</v>
          </cell>
          <cell r="E11">
            <v>8</v>
          </cell>
          <cell r="F11">
            <v>5</v>
          </cell>
          <cell r="G11">
            <v>1</v>
          </cell>
          <cell r="H11">
            <v>0</v>
          </cell>
          <cell r="I11">
            <v>0</v>
          </cell>
        </row>
        <row r="12">
          <cell r="C12">
            <v>11411</v>
          </cell>
          <cell r="D12">
            <v>8276</v>
          </cell>
          <cell r="E12">
            <v>5922</v>
          </cell>
          <cell r="F12">
            <v>3877</v>
          </cell>
          <cell r="G12">
            <v>323</v>
          </cell>
          <cell r="H12">
            <v>0</v>
          </cell>
          <cell r="I12">
            <v>0</v>
          </cell>
        </row>
        <row r="13">
          <cell r="C13">
            <v>160</v>
          </cell>
          <cell r="D13">
            <v>77</v>
          </cell>
          <cell r="E13">
            <v>1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>
            <v>1501</v>
          </cell>
          <cell r="D14">
            <v>1510</v>
          </cell>
          <cell r="E14">
            <v>1146</v>
          </cell>
          <cell r="F14">
            <v>1145</v>
          </cell>
          <cell r="G14">
            <v>0</v>
          </cell>
          <cell r="H14">
            <v>0</v>
          </cell>
          <cell r="I14">
            <v>0</v>
          </cell>
        </row>
      </sheetData>
      <sheetData sheetId="1">
        <row r="6">
          <cell r="C6">
            <v>1992</v>
          </cell>
          <cell r="D6">
            <v>1127</v>
          </cell>
          <cell r="E6">
            <v>712</v>
          </cell>
          <cell r="F6">
            <v>345</v>
          </cell>
          <cell r="G6">
            <v>96</v>
          </cell>
          <cell r="H6">
            <v>1531</v>
          </cell>
          <cell r="I6">
            <v>870</v>
          </cell>
        </row>
        <row r="7">
          <cell r="C7">
            <v>14758</v>
          </cell>
          <cell r="D7">
            <v>9118</v>
          </cell>
          <cell r="E7">
            <v>6990</v>
          </cell>
          <cell r="F7">
            <v>3863</v>
          </cell>
          <cell r="G7">
            <v>381</v>
          </cell>
          <cell r="H7">
            <v>11744</v>
          </cell>
          <cell r="I7">
            <v>6003</v>
          </cell>
        </row>
        <row r="8">
          <cell r="C8">
            <v>2789</v>
          </cell>
          <cell r="D8">
            <v>2327</v>
          </cell>
          <cell r="E8">
            <v>1049</v>
          </cell>
          <cell r="F8">
            <v>887</v>
          </cell>
          <cell r="G8">
            <v>178</v>
          </cell>
          <cell r="H8">
            <v>2281</v>
          </cell>
          <cell r="I8">
            <v>1925</v>
          </cell>
        </row>
        <row r="9">
          <cell r="C9">
            <v>13997</v>
          </cell>
          <cell r="D9">
            <v>7734</v>
          </cell>
          <cell r="E9">
            <v>6204</v>
          </cell>
          <cell r="F9">
            <v>3640</v>
          </cell>
          <cell r="G9">
            <v>261</v>
          </cell>
          <cell r="H9">
            <v>9552</v>
          </cell>
          <cell r="I9">
            <v>5396</v>
          </cell>
        </row>
        <row r="11">
          <cell r="C11">
            <v>91</v>
          </cell>
          <cell r="D11">
            <v>48</v>
          </cell>
          <cell r="E11">
            <v>18</v>
          </cell>
          <cell r="F11">
            <v>8</v>
          </cell>
          <cell r="G11">
            <v>1</v>
          </cell>
          <cell r="H11">
            <v>81</v>
          </cell>
          <cell r="I11">
            <v>49</v>
          </cell>
        </row>
        <row r="12">
          <cell r="C12">
            <v>19260</v>
          </cell>
          <cell r="D12">
            <v>12424</v>
          </cell>
          <cell r="E12">
            <v>8732</v>
          </cell>
          <cell r="F12">
            <v>5087</v>
          </cell>
          <cell r="G12">
            <v>653</v>
          </cell>
          <cell r="H12">
            <v>15332</v>
          </cell>
          <cell r="I12">
            <v>8673</v>
          </cell>
        </row>
        <row r="13">
          <cell r="C13">
            <v>188</v>
          </cell>
          <cell r="D13">
            <v>100</v>
          </cell>
          <cell r="E13">
            <v>1</v>
          </cell>
          <cell r="F13">
            <v>0</v>
          </cell>
          <cell r="G13">
            <v>1</v>
          </cell>
          <cell r="H13">
            <v>143</v>
          </cell>
          <cell r="I13">
            <v>76</v>
          </cell>
        </row>
        <row r="14">
          <cell r="C14">
            <v>2619</v>
          </cell>
          <cell r="D14">
            <v>2553</v>
          </cell>
          <cell r="E14">
            <v>2108</v>
          </cell>
          <cell r="F14">
            <v>2036</v>
          </cell>
          <cell r="G14">
            <v>22</v>
          </cell>
          <cell r="H14">
            <v>1873</v>
          </cell>
          <cell r="I14">
            <v>1680</v>
          </cell>
        </row>
      </sheetData>
      <sheetData sheetId="2">
        <row r="6">
          <cell r="C6">
            <v>528</v>
          </cell>
          <cell r="D6">
            <v>374</v>
          </cell>
          <cell r="E6">
            <v>215</v>
          </cell>
          <cell r="F6">
            <v>148</v>
          </cell>
          <cell r="G6">
            <v>48</v>
          </cell>
          <cell r="H6">
            <v>458</v>
          </cell>
          <cell r="I6">
            <v>344</v>
          </cell>
        </row>
        <row r="7">
          <cell r="C7">
            <v>4653</v>
          </cell>
          <cell r="D7">
            <v>2817</v>
          </cell>
          <cell r="E7">
            <v>2013</v>
          </cell>
          <cell r="F7">
            <v>1337</v>
          </cell>
          <cell r="G7">
            <v>322</v>
          </cell>
          <cell r="H7">
            <v>4010</v>
          </cell>
          <cell r="I7">
            <v>2186</v>
          </cell>
        </row>
        <row r="8">
          <cell r="C8">
            <v>1318</v>
          </cell>
          <cell r="D8">
            <v>998</v>
          </cell>
          <cell r="E8">
            <v>476</v>
          </cell>
          <cell r="F8">
            <v>438</v>
          </cell>
          <cell r="G8">
            <v>195</v>
          </cell>
          <cell r="H8">
            <v>1106</v>
          </cell>
          <cell r="I8">
            <v>1002</v>
          </cell>
        </row>
        <row r="9">
          <cell r="C9">
            <v>5704</v>
          </cell>
          <cell r="D9">
            <v>4049</v>
          </cell>
          <cell r="E9">
            <v>2423</v>
          </cell>
          <cell r="F9">
            <v>1633</v>
          </cell>
          <cell r="G9">
            <v>494</v>
          </cell>
          <cell r="H9">
            <v>4823</v>
          </cell>
          <cell r="I9">
            <v>3433</v>
          </cell>
        </row>
        <row r="11">
          <cell r="C11">
            <v>20</v>
          </cell>
          <cell r="D11">
            <v>11</v>
          </cell>
          <cell r="E11">
            <v>2</v>
          </cell>
          <cell r="F11">
            <v>2</v>
          </cell>
          <cell r="G11">
            <v>0</v>
          </cell>
          <cell r="H11">
            <v>18</v>
          </cell>
          <cell r="I11">
            <v>6</v>
          </cell>
        </row>
        <row r="12">
          <cell r="C12">
            <v>6426</v>
          </cell>
          <cell r="D12">
            <v>4148</v>
          </cell>
          <cell r="E12">
            <v>2702</v>
          </cell>
          <cell r="F12">
            <v>1921</v>
          </cell>
          <cell r="G12">
            <v>564</v>
          </cell>
          <cell r="H12">
            <v>5514</v>
          </cell>
          <cell r="I12">
            <v>3499</v>
          </cell>
        </row>
        <row r="13">
          <cell r="C13">
            <v>53</v>
          </cell>
          <cell r="D13">
            <v>30</v>
          </cell>
          <cell r="E13">
            <v>0</v>
          </cell>
          <cell r="F13">
            <v>0</v>
          </cell>
          <cell r="G13">
            <v>1</v>
          </cell>
          <cell r="H13">
            <v>42</v>
          </cell>
          <cell r="I13">
            <v>27</v>
          </cell>
        </row>
        <row r="14">
          <cell r="C14">
            <v>2196</v>
          </cell>
          <cell r="D14">
            <v>1464</v>
          </cell>
          <cell r="E14">
            <v>2018</v>
          </cell>
          <cell r="F14">
            <v>1949</v>
          </cell>
          <cell r="G14">
            <v>0</v>
          </cell>
          <cell r="H14">
            <v>2094</v>
          </cell>
          <cell r="I14">
            <v>2094</v>
          </cell>
        </row>
      </sheetData>
      <sheetData sheetId="3">
        <row r="6">
          <cell r="C6">
            <v>1061</v>
          </cell>
          <cell r="D6">
            <v>615</v>
          </cell>
          <cell r="E6">
            <v>452</v>
          </cell>
          <cell r="F6">
            <v>217</v>
          </cell>
          <cell r="G6">
            <v>52</v>
          </cell>
          <cell r="H6">
            <v>741</v>
          </cell>
          <cell r="I6">
            <v>441</v>
          </cell>
        </row>
        <row r="7">
          <cell r="C7">
            <v>9162</v>
          </cell>
          <cell r="D7">
            <v>5944</v>
          </cell>
          <cell r="E7">
            <v>4531</v>
          </cell>
          <cell r="F7">
            <v>2618</v>
          </cell>
          <cell r="G7">
            <v>381</v>
          </cell>
          <cell r="H7">
            <v>6635</v>
          </cell>
          <cell r="I7">
            <v>4608</v>
          </cell>
        </row>
        <row r="8">
          <cell r="C8">
            <v>1938</v>
          </cell>
          <cell r="D8">
            <v>1735</v>
          </cell>
          <cell r="E8">
            <v>679</v>
          </cell>
          <cell r="F8">
            <v>599</v>
          </cell>
          <cell r="G8">
            <v>152</v>
          </cell>
          <cell r="H8">
            <v>1503</v>
          </cell>
          <cell r="I8">
            <v>1334</v>
          </cell>
        </row>
        <row r="9">
          <cell r="C9">
            <v>9804</v>
          </cell>
          <cell r="D9">
            <v>6054</v>
          </cell>
          <cell r="E9">
            <v>4664</v>
          </cell>
          <cell r="F9">
            <v>2475</v>
          </cell>
          <cell r="G9">
            <v>385</v>
          </cell>
          <cell r="H9">
            <v>6987</v>
          </cell>
          <cell r="I9">
            <v>4556</v>
          </cell>
        </row>
        <row r="11">
          <cell r="C11">
            <v>38</v>
          </cell>
          <cell r="D11">
            <v>21</v>
          </cell>
          <cell r="E11">
            <v>8</v>
          </cell>
          <cell r="F11">
            <v>3</v>
          </cell>
          <cell r="G11">
            <v>0</v>
          </cell>
          <cell r="H11">
            <v>17</v>
          </cell>
          <cell r="I11">
            <v>8</v>
          </cell>
        </row>
        <row r="12">
          <cell r="C12">
            <v>12019</v>
          </cell>
          <cell r="D12">
            <v>8225</v>
          </cell>
          <cell r="E12">
            <v>5654</v>
          </cell>
          <cell r="F12">
            <v>3431</v>
          </cell>
          <cell r="G12">
            <v>585</v>
          </cell>
          <cell r="H12">
            <v>8789</v>
          </cell>
          <cell r="I12">
            <v>6340</v>
          </cell>
        </row>
        <row r="13">
          <cell r="C13">
            <v>104</v>
          </cell>
          <cell r="D13">
            <v>48</v>
          </cell>
          <cell r="E13">
            <v>0</v>
          </cell>
          <cell r="F13">
            <v>0</v>
          </cell>
          <cell r="G13">
            <v>0</v>
          </cell>
          <cell r="H13">
            <v>73</v>
          </cell>
          <cell r="I13">
            <v>35</v>
          </cell>
        </row>
        <row r="14">
          <cell r="C14">
            <v>5209</v>
          </cell>
          <cell r="D14">
            <v>5208</v>
          </cell>
          <cell r="E14">
            <v>3732</v>
          </cell>
          <cell r="F14">
            <v>3732</v>
          </cell>
          <cell r="G14">
            <v>0</v>
          </cell>
          <cell r="H14">
            <v>4901</v>
          </cell>
          <cell r="I14">
            <v>4901</v>
          </cell>
        </row>
      </sheetData>
      <sheetData sheetId="4">
        <row r="6">
          <cell r="C6">
            <v>710</v>
          </cell>
          <cell r="D6">
            <v>469</v>
          </cell>
          <cell r="E6">
            <v>281</v>
          </cell>
          <cell r="F6">
            <v>159</v>
          </cell>
          <cell r="G6">
            <v>48</v>
          </cell>
          <cell r="H6">
            <v>598</v>
          </cell>
          <cell r="I6">
            <v>404</v>
          </cell>
        </row>
        <row r="7">
          <cell r="C7">
            <v>4390</v>
          </cell>
          <cell r="D7">
            <v>3255</v>
          </cell>
          <cell r="E7">
            <v>1758</v>
          </cell>
          <cell r="F7">
            <v>1155</v>
          </cell>
          <cell r="G7">
            <v>387</v>
          </cell>
          <cell r="H7">
            <v>3687</v>
          </cell>
          <cell r="I7">
            <v>2764</v>
          </cell>
        </row>
        <row r="8">
          <cell r="C8">
            <v>1958</v>
          </cell>
          <cell r="D8">
            <v>1825</v>
          </cell>
          <cell r="E8">
            <v>641</v>
          </cell>
          <cell r="F8">
            <v>595</v>
          </cell>
          <cell r="G8">
            <v>269</v>
          </cell>
          <cell r="H8">
            <v>1713</v>
          </cell>
          <cell r="I8">
            <v>1616</v>
          </cell>
        </row>
        <row r="9">
          <cell r="C9">
            <v>5972</v>
          </cell>
          <cell r="D9">
            <v>4537</v>
          </cell>
          <cell r="E9">
            <v>2215</v>
          </cell>
          <cell r="F9">
            <v>1524</v>
          </cell>
          <cell r="G9">
            <v>541</v>
          </cell>
          <cell r="H9">
            <v>5066</v>
          </cell>
          <cell r="I9">
            <v>3919</v>
          </cell>
        </row>
        <row r="11">
          <cell r="C11">
            <v>38</v>
          </cell>
          <cell r="D11">
            <v>23</v>
          </cell>
          <cell r="E11">
            <v>2</v>
          </cell>
          <cell r="F11">
            <v>2</v>
          </cell>
          <cell r="G11">
            <v>1</v>
          </cell>
          <cell r="H11">
            <v>29</v>
          </cell>
          <cell r="I11">
            <v>17</v>
          </cell>
        </row>
        <row r="12">
          <cell r="C12">
            <v>6960</v>
          </cell>
          <cell r="D12">
            <v>5497</v>
          </cell>
          <cell r="E12">
            <v>2678</v>
          </cell>
          <cell r="F12">
            <v>1907</v>
          </cell>
          <cell r="G12">
            <v>703</v>
          </cell>
          <cell r="H12">
            <v>5913</v>
          </cell>
          <cell r="I12">
            <v>4740</v>
          </cell>
        </row>
        <row r="13">
          <cell r="C13">
            <v>60</v>
          </cell>
          <cell r="D13">
            <v>29</v>
          </cell>
          <cell r="E13">
            <v>0</v>
          </cell>
          <cell r="F13">
            <v>0</v>
          </cell>
          <cell r="G13">
            <v>0</v>
          </cell>
          <cell r="H13">
            <v>56</v>
          </cell>
          <cell r="I13">
            <v>27</v>
          </cell>
        </row>
        <row r="14">
          <cell r="C14">
            <v>14631</v>
          </cell>
          <cell r="D14">
            <v>14002</v>
          </cell>
          <cell r="E14">
            <v>8357</v>
          </cell>
          <cell r="F14">
            <v>7240</v>
          </cell>
          <cell r="G14">
            <v>0</v>
          </cell>
          <cell r="H14">
            <v>12664</v>
          </cell>
          <cell r="I14">
            <v>12035</v>
          </cell>
        </row>
      </sheetData>
      <sheetData sheetId="5">
        <row r="6">
          <cell r="C6">
            <v>1056</v>
          </cell>
          <cell r="D6">
            <v>875</v>
          </cell>
          <cell r="E6">
            <v>441</v>
          </cell>
          <cell r="F6">
            <v>356</v>
          </cell>
          <cell r="G6">
            <v>58</v>
          </cell>
          <cell r="H6">
            <v>740</v>
          </cell>
          <cell r="I6">
            <v>638</v>
          </cell>
        </row>
        <row r="7">
          <cell r="C7">
            <v>11298</v>
          </cell>
          <cell r="D7">
            <v>9489</v>
          </cell>
          <cell r="E7">
            <v>5551</v>
          </cell>
          <cell r="F7">
            <v>4496</v>
          </cell>
          <cell r="G7">
            <v>495</v>
          </cell>
          <cell r="H7">
            <v>3505</v>
          </cell>
          <cell r="I7">
            <v>2812</v>
          </cell>
        </row>
        <row r="8">
          <cell r="C8">
            <v>2683</v>
          </cell>
          <cell r="D8">
            <v>2434</v>
          </cell>
          <cell r="E8">
            <v>1174</v>
          </cell>
          <cell r="F8">
            <v>1088</v>
          </cell>
          <cell r="G8">
            <v>200</v>
          </cell>
          <cell r="H8">
            <v>1874</v>
          </cell>
          <cell r="I8">
            <v>1745</v>
          </cell>
        </row>
        <row r="9">
          <cell r="C9">
            <v>7582</v>
          </cell>
          <cell r="D9">
            <v>4914</v>
          </cell>
          <cell r="E9">
            <v>3593</v>
          </cell>
          <cell r="F9">
            <v>2528</v>
          </cell>
          <cell r="G9">
            <v>414</v>
          </cell>
          <cell r="H9">
            <v>4049</v>
          </cell>
          <cell r="I9">
            <v>3289</v>
          </cell>
        </row>
        <row r="11">
          <cell r="C11">
            <v>63</v>
          </cell>
          <cell r="D11">
            <v>59</v>
          </cell>
          <cell r="E11">
            <v>2</v>
          </cell>
          <cell r="F11">
            <v>1</v>
          </cell>
          <cell r="G11">
            <v>2</v>
          </cell>
          <cell r="H11">
            <v>21</v>
          </cell>
          <cell r="I11">
            <v>21</v>
          </cell>
        </row>
        <row r="12">
          <cell r="C12">
            <v>14863</v>
          </cell>
          <cell r="D12">
            <v>12638</v>
          </cell>
          <cell r="E12">
            <v>7164</v>
          </cell>
          <cell r="F12">
            <v>5939</v>
          </cell>
          <cell r="G12">
            <v>749</v>
          </cell>
          <cell r="H12">
            <v>6018</v>
          </cell>
          <cell r="I12">
            <v>5098</v>
          </cell>
        </row>
        <row r="13">
          <cell r="C13">
            <v>111</v>
          </cell>
          <cell r="D13">
            <v>101</v>
          </cell>
          <cell r="E13">
            <v>0</v>
          </cell>
          <cell r="F13">
            <v>0</v>
          </cell>
          <cell r="G13">
            <v>2</v>
          </cell>
          <cell r="H13">
            <v>80</v>
          </cell>
          <cell r="I13">
            <v>76</v>
          </cell>
        </row>
        <row r="14">
          <cell r="C14">
            <v>8368</v>
          </cell>
          <cell r="D14">
            <v>4781</v>
          </cell>
          <cell r="E14">
            <v>5527</v>
          </cell>
          <cell r="F14">
            <v>3791</v>
          </cell>
          <cell r="G14">
            <v>0</v>
          </cell>
          <cell r="H14">
            <v>3995</v>
          </cell>
          <cell r="I14">
            <v>2345</v>
          </cell>
        </row>
      </sheetData>
      <sheetData sheetId="6">
        <row r="6">
          <cell r="C6">
            <v>2907</v>
          </cell>
          <cell r="D6">
            <v>1978</v>
          </cell>
          <cell r="E6">
            <v>1132</v>
          </cell>
          <cell r="F6">
            <v>734</v>
          </cell>
          <cell r="G6">
            <v>190</v>
          </cell>
          <cell r="H6">
            <v>2158.1</v>
          </cell>
          <cell r="I6">
            <v>1662</v>
          </cell>
        </row>
        <row r="7">
          <cell r="C7">
            <v>22937</v>
          </cell>
          <cell r="D7">
            <v>15918</v>
          </cell>
          <cell r="E7">
            <v>11131</v>
          </cell>
          <cell r="F7">
            <v>7281</v>
          </cell>
          <cell r="G7">
            <v>1289</v>
          </cell>
          <cell r="H7">
            <v>18068.400000000001</v>
          </cell>
          <cell r="I7">
            <v>12924</v>
          </cell>
        </row>
        <row r="8">
          <cell r="C8">
            <v>4061</v>
          </cell>
          <cell r="D8">
            <v>3626</v>
          </cell>
          <cell r="E8">
            <v>1537</v>
          </cell>
          <cell r="F8">
            <v>1412</v>
          </cell>
          <cell r="G8">
            <v>746</v>
          </cell>
          <cell r="H8">
            <v>3210.6</v>
          </cell>
          <cell r="I8">
            <v>3017</v>
          </cell>
        </row>
        <row r="9">
          <cell r="C9">
            <v>20447</v>
          </cell>
          <cell r="D9">
            <v>14127</v>
          </cell>
          <cell r="E9">
            <v>9117</v>
          </cell>
          <cell r="F9">
            <v>6339</v>
          </cell>
          <cell r="G9">
            <v>1584</v>
          </cell>
          <cell r="H9">
            <v>15452.7</v>
          </cell>
          <cell r="I9">
            <v>10935</v>
          </cell>
        </row>
        <row r="11">
          <cell r="C11">
            <v>126</v>
          </cell>
          <cell r="D11">
            <v>97</v>
          </cell>
          <cell r="E11">
            <v>6</v>
          </cell>
          <cell r="F11">
            <v>3</v>
          </cell>
          <cell r="G11">
            <v>6</v>
          </cell>
          <cell r="H11">
            <v>101.9</v>
          </cell>
          <cell r="I11">
            <v>85</v>
          </cell>
        </row>
        <row r="12">
          <cell r="C12">
            <v>29611</v>
          </cell>
          <cell r="D12">
            <v>21313</v>
          </cell>
          <cell r="E12">
            <v>13794</v>
          </cell>
          <cell r="F12">
            <v>9424</v>
          </cell>
          <cell r="G12">
            <v>2218</v>
          </cell>
          <cell r="H12">
            <v>23225</v>
          </cell>
          <cell r="I12">
            <v>17432</v>
          </cell>
        </row>
        <row r="13">
          <cell r="C13">
            <v>168</v>
          </cell>
          <cell r="D13">
            <v>112</v>
          </cell>
          <cell r="E13">
            <v>0</v>
          </cell>
          <cell r="F13">
            <v>0</v>
          </cell>
          <cell r="G13">
            <v>1</v>
          </cell>
          <cell r="H13">
            <v>109.7</v>
          </cell>
          <cell r="I13">
            <v>86</v>
          </cell>
        </row>
        <row r="14">
          <cell r="C14">
            <v>10161</v>
          </cell>
          <cell r="D14">
            <v>10009</v>
          </cell>
          <cell r="E14">
            <v>8610</v>
          </cell>
          <cell r="F14">
            <v>8524</v>
          </cell>
          <cell r="G14">
            <v>131</v>
          </cell>
          <cell r="H14">
            <v>8352.9</v>
          </cell>
          <cell r="I14">
            <v>8803</v>
          </cell>
        </row>
      </sheetData>
      <sheetData sheetId="7">
        <row r="6">
          <cell r="C6">
            <v>2127</v>
          </cell>
          <cell r="D6">
            <v>1522</v>
          </cell>
          <cell r="E6">
            <v>765</v>
          </cell>
          <cell r="F6">
            <v>508</v>
          </cell>
          <cell r="G6">
            <v>194</v>
          </cell>
          <cell r="H6">
            <v>2010</v>
          </cell>
          <cell r="I6">
            <v>1478</v>
          </cell>
        </row>
        <row r="7">
          <cell r="C7">
            <v>17363</v>
          </cell>
          <cell r="D7">
            <v>12205</v>
          </cell>
          <cell r="E7">
            <v>8002</v>
          </cell>
          <cell r="F7">
            <v>5328</v>
          </cell>
          <cell r="G7">
            <v>1044</v>
          </cell>
          <cell r="H7">
            <v>15982</v>
          </cell>
          <cell r="I7">
            <v>11769</v>
          </cell>
        </row>
        <row r="8">
          <cell r="C8">
            <v>4917</v>
          </cell>
          <cell r="D8">
            <v>4574</v>
          </cell>
          <cell r="E8">
            <v>1977</v>
          </cell>
          <cell r="F8">
            <v>1829</v>
          </cell>
          <cell r="G8">
            <v>604</v>
          </cell>
          <cell r="H8">
            <v>4606</v>
          </cell>
          <cell r="I8">
            <v>4360</v>
          </cell>
        </row>
        <row r="9">
          <cell r="C9">
            <v>19481</v>
          </cell>
          <cell r="D9">
            <v>14106</v>
          </cell>
          <cell r="E9">
            <v>8842</v>
          </cell>
          <cell r="F9">
            <v>6055</v>
          </cell>
          <cell r="G9">
            <v>1142</v>
          </cell>
          <cell r="H9">
            <v>18044</v>
          </cell>
          <cell r="I9">
            <v>13421</v>
          </cell>
        </row>
        <row r="11">
          <cell r="C11">
            <v>57</v>
          </cell>
          <cell r="D11">
            <v>32</v>
          </cell>
          <cell r="E11">
            <v>10</v>
          </cell>
          <cell r="F11">
            <v>16</v>
          </cell>
          <cell r="G11">
            <v>3</v>
          </cell>
          <cell r="H11">
            <v>55</v>
          </cell>
          <cell r="I11">
            <v>25</v>
          </cell>
        </row>
        <row r="12">
          <cell r="C12">
            <v>24213</v>
          </cell>
          <cell r="D12">
            <v>18146</v>
          </cell>
          <cell r="E12">
            <v>10734</v>
          </cell>
          <cell r="F12">
            <v>7649</v>
          </cell>
          <cell r="G12">
            <v>1837</v>
          </cell>
          <cell r="H12">
            <v>22417</v>
          </cell>
          <cell r="I12">
            <v>17466</v>
          </cell>
        </row>
        <row r="13">
          <cell r="C13">
            <v>137</v>
          </cell>
          <cell r="D13">
            <v>123</v>
          </cell>
          <cell r="E13">
            <v>0</v>
          </cell>
          <cell r="F13">
            <v>0</v>
          </cell>
          <cell r="G13">
            <v>2</v>
          </cell>
          <cell r="H13">
            <v>126</v>
          </cell>
          <cell r="I13">
            <v>116</v>
          </cell>
        </row>
        <row r="14">
          <cell r="C14">
            <v>15812</v>
          </cell>
          <cell r="D14">
            <v>15718</v>
          </cell>
          <cell r="E14">
            <v>13276</v>
          </cell>
          <cell r="F14">
            <v>13273</v>
          </cell>
          <cell r="G14">
            <v>128</v>
          </cell>
          <cell r="H14">
            <v>15465</v>
          </cell>
          <cell r="I14">
            <v>15391</v>
          </cell>
        </row>
      </sheetData>
      <sheetData sheetId="8">
        <row r="6">
          <cell r="C6">
            <v>382</v>
          </cell>
          <cell r="D6">
            <v>233</v>
          </cell>
          <cell r="E6">
            <v>167</v>
          </cell>
          <cell r="F6">
            <v>87</v>
          </cell>
          <cell r="G6">
            <v>19</v>
          </cell>
          <cell r="H6">
            <v>0</v>
          </cell>
          <cell r="I6">
            <v>0</v>
          </cell>
        </row>
        <row r="7">
          <cell r="C7">
            <v>2606</v>
          </cell>
          <cell r="D7">
            <v>1290</v>
          </cell>
          <cell r="E7">
            <v>1414</v>
          </cell>
          <cell r="F7">
            <v>591</v>
          </cell>
          <cell r="G7">
            <v>80</v>
          </cell>
          <cell r="H7">
            <v>0</v>
          </cell>
          <cell r="I7">
            <v>0</v>
          </cell>
        </row>
        <row r="8">
          <cell r="C8">
            <v>840</v>
          </cell>
          <cell r="D8">
            <v>731</v>
          </cell>
          <cell r="E8">
            <v>392</v>
          </cell>
          <cell r="F8">
            <v>329</v>
          </cell>
          <cell r="G8">
            <v>76</v>
          </cell>
          <cell r="H8">
            <v>0</v>
          </cell>
          <cell r="I8">
            <v>0</v>
          </cell>
        </row>
        <row r="9">
          <cell r="C9">
            <v>2747</v>
          </cell>
          <cell r="D9">
            <v>1349</v>
          </cell>
          <cell r="E9">
            <v>1593</v>
          </cell>
          <cell r="F9">
            <v>682</v>
          </cell>
          <cell r="G9">
            <v>43</v>
          </cell>
          <cell r="H9">
            <v>0</v>
          </cell>
          <cell r="I9">
            <v>0</v>
          </cell>
        </row>
        <row r="11">
          <cell r="C11">
            <v>15</v>
          </cell>
          <cell r="D11">
            <v>5</v>
          </cell>
          <cell r="E11">
            <v>7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>
            <v>3781</v>
          </cell>
          <cell r="D12">
            <v>2226</v>
          </cell>
          <cell r="E12">
            <v>1966</v>
          </cell>
          <cell r="F12">
            <v>1007</v>
          </cell>
          <cell r="G12">
            <v>175</v>
          </cell>
          <cell r="H12">
            <v>0</v>
          </cell>
          <cell r="I12">
            <v>0</v>
          </cell>
        </row>
        <row r="13">
          <cell r="C13">
            <v>32</v>
          </cell>
          <cell r="D13">
            <v>23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>
            <v>553</v>
          </cell>
          <cell r="D14">
            <v>551</v>
          </cell>
          <cell r="E14">
            <v>522</v>
          </cell>
          <cell r="F14">
            <v>520</v>
          </cell>
          <cell r="G14">
            <v>0</v>
          </cell>
          <cell r="H14">
            <v>0</v>
          </cell>
          <cell r="I14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3"/>
  <sheetViews>
    <sheetView workbookViewId="0">
      <selection sqref="A1:N1"/>
    </sheetView>
  </sheetViews>
  <sheetFormatPr defaultRowHeight="15"/>
  <cols>
    <col min="1" max="1" width="27.7109375" style="42" customWidth="1"/>
    <col min="2" max="2" width="4.5703125" style="43" customWidth="1"/>
    <col min="3" max="3" width="8.140625" style="43" customWidth="1"/>
    <col min="4" max="4" width="7.5703125" style="43" customWidth="1"/>
    <col min="5" max="5" width="10.5703125" style="43" customWidth="1"/>
    <col min="6" max="6" width="11" style="43" customWidth="1"/>
    <col min="7" max="7" width="6.7109375" style="43" customWidth="1"/>
    <col min="8" max="8" width="7.28515625" style="43" customWidth="1"/>
    <col min="9" max="9" width="7.85546875" style="43" customWidth="1"/>
    <col min="10" max="10" width="6.85546875" style="43" customWidth="1"/>
    <col min="11" max="11" width="8.5703125" style="43" customWidth="1"/>
    <col min="12" max="12" width="9.28515625" style="43" customWidth="1"/>
    <col min="13" max="13" width="8.28515625" style="43" customWidth="1"/>
    <col min="14" max="14" width="7.85546875" style="43" customWidth="1"/>
  </cols>
  <sheetData>
    <row r="1" spans="1:14" ht="18.75">
      <c r="A1" s="81" t="s">
        <v>362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15" customHeight="1">
      <c r="A2" s="84" t="s">
        <v>351</v>
      </c>
      <c r="B2" s="87" t="s">
        <v>1</v>
      </c>
      <c r="C2" s="89" t="s">
        <v>84</v>
      </c>
      <c r="D2" s="90"/>
      <c r="E2" s="89" t="s">
        <v>85</v>
      </c>
      <c r="F2" s="90"/>
      <c r="G2" s="89" t="s">
        <v>86</v>
      </c>
      <c r="H2" s="90"/>
      <c r="I2" s="93" t="s">
        <v>87</v>
      </c>
      <c r="J2" s="94"/>
      <c r="K2" s="94"/>
      <c r="L2" s="94"/>
      <c r="M2" s="94"/>
      <c r="N2" s="95"/>
    </row>
    <row r="3" spans="1:14" ht="57" customHeight="1">
      <c r="A3" s="85"/>
      <c r="B3" s="88"/>
      <c r="C3" s="91"/>
      <c r="D3" s="92"/>
      <c r="E3" s="91"/>
      <c r="F3" s="92"/>
      <c r="G3" s="91"/>
      <c r="H3" s="92"/>
      <c r="I3" s="93" t="s">
        <v>88</v>
      </c>
      <c r="J3" s="95"/>
      <c r="K3" s="93" t="s">
        <v>89</v>
      </c>
      <c r="L3" s="95"/>
      <c r="M3" s="93" t="s">
        <v>90</v>
      </c>
      <c r="N3" s="95"/>
    </row>
    <row r="4" spans="1:14" ht="36">
      <c r="A4" s="86"/>
      <c r="B4" s="23"/>
      <c r="C4" s="24" t="s">
        <v>91</v>
      </c>
      <c r="D4" s="25" t="s">
        <v>92</v>
      </c>
      <c r="E4" s="24" t="s">
        <v>91</v>
      </c>
      <c r="F4" s="25" t="s">
        <v>93</v>
      </c>
      <c r="G4" s="24" t="s">
        <v>91</v>
      </c>
      <c r="H4" s="25" t="s">
        <v>93</v>
      </c>
      <c r="I4" s="24" t="s">
        <v>91</v>
      </c>
      <c r="J4" s="25" t="s">
        <v>94</v>
      </c>
      <c r="K4" s="24" t="s">
        <v>91</v>
      </c>
      <c r="L4" s="25" t="s">
        <v>93</v>
      </c>
      <c r="M4" s="24" t="s">
        <v>91</v>
      </c>
      <c r="N4" s="25" t="s">
        <v>93</v>
      </c>
    </row>
    <row r="5" spans="1:14" ht="18.75" customHeight="1">
      <c r="A5" s="24" t="s">
        <v>6</v>
      </c>
      <c r="B5" s="23" t="s">
        <v>7</v>
      </c>
      <c r="C5" s="24">
        <v>1</v>
      </c>
      <c r="D5" s="24">
        <v>2</v>
      </c>
      <c r="E5" s="24">
        <v>3</v>
      </c>
      <c r="F5" s="24">
        <v>4</v>
      </c>
      <c r="G5" s="24">
        <v>5</v>
      </c>
      <c r="H5" s="24">
        <v>6</v>
      </c>
      <c r="I5" s="24">
        <v>7</v>
      </c>
      <c r="J5" s="24">
        <v>8</v>
      </c>
      <c r="K5" s="24">
        <v>9</v>
      </c>
      <c r="L5" s="24">
        <v>10</v>
      </c>
      <c r="M5" s="24">
        <v>11</v>
      </c>
      <c r="N5" s="24">
        <v>12</v>
      </c>
    </row>
    <row r="6" spans="1:14" ht="24">
      <c r="A6" s="26" t="s">
        <v>95</v>
      </c>
      <c r="B6" s="61" t="s">
        <v>96</v>
      </c>
      <c r="C6" s="60">
        <f>C9+C142</f>
        <v>769639</v>
      </c>
      <c r="D6" s="60">
        <f>D9+D142</f>
        <v>514560</v>
      </c>
      <c r="E6" s="60">
        <f>E9+E142</f>
        <v>6909920822.0009584</v>
      </c>
      <c r="F6" s="60">
        <f>F9+F142</f>
        <v>4663799156.8359594</v>
      </c>
      <c r="G6" s="33">
        <f>ROUND((E6/C6),0)</f>
        <v>8978</v>
      </c>
      <c r="H6" s="33">
        <f>ROUND((F6/D6),0)</f>
        <v>9064</v>
      </c>
      <c r="I6" s="60">
        <f>I9+I142</f>
        <v>53188</v>
      </c>
      <c r="J6" s="60">
        <f>J9+J142</f>
        <v>30139</v>
      </c>
      <c r="K6" s="60">
        <f>K9+K142</f>
        <v>264413470.46280003</v>
      </c>
      <c r="L6" s="60">
        <f>L9+L142</f>
        <v>147858496.72860003</v>
      </c>
      <c r="M6" s="33">
        <f>ROUND((K6/I6),0)</f>
        <v>4971</v>
      </c>
      <c r="N6" s="33">
        <f>ROUND((L6/J6),0)</f>
        <v>4906</v>
      </c>
    </row>
    <row r="7" spans="1:14" ht="36">
      <c r="A7" s="28" t="s">
        <v>97</v>
      </c>
      <c r="B7" s="61" t="s">
        <v>98</v>
      </c>
      <c r="C7" s="60">
        <f>C69+C111+C140+C183</f>
        <v>527835.1</v>
      </c>
      <c r="D7" s="60">
        <f>D69+D111+D140+D183</f>
        <v>344921.60000000003</v>
      </c>
      <c r="E7" s="60">
        <f>E69+E111+E140+E183</f>
        <v>4450299636.30056</v>
      </c>
      <c r="F7" s="60">
        <f>F69+F111+F140+F183</f>
        <v>2974820684.1621599</v>
      </c>
      <c r="G7" s="33">
        <f>ROUND((E7/C7),0)</f>
        <v>8431</v>
      </c>
      <c r="H7" s="33">
        <f>ROUND((F7/D7),0)</f>
        <v>8625</v>
      </c>
      <c r="I7" s="60">
        <f>I69+I111+I140+I183</f>
        <v>36031.599999999991</v>
      </c>
      <c r="J7" s="60">
        <f>J69+J111+J140+J183</f>
        <v>19704.5</v>
      </c>
      <c r="K7" s="60">
        <f>K69+K111+K140+K183</f>
        <v>170935107.63500002</v>
      </c>
      <c r="L7" s="60">
        <f>L69+L111+L140+L183</f>
        <v>93563743.309800014</v>
      </c>
      <c r="M7" s="33">
        <f>ROUND((K7/I7),0)</f>
        <v>4744</v>
      </c>
      <c r="N7" s="33">
        <f>ROUND((L7/J7),0)</f>
        <v>4748</v>
      </c>
    </row>
    <row r="8" spans="1:14" ht="24" customHeight="1">
      <c r="A8" s="102" t="s">
        <v>99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4"/>
    </row>
    <row r="9" spans="1:14" ht="24">
      <c r="A9" s="26" t="s">
        <v>100</v>
      </c>
      <c r="B9" s="61" t="s">
        <v>101</v>
      </c>
      <c r="C9" s="60">
        <f>C11+C70+C112</f>
        <v>768564</v>
      </c>
      <c r="D9" s="60">
        <f>D11+D70+D112</f>
        <v>514552</v>
      </c>
      <c r="E9" s="60">
        <f>E11+E70+E112</f>
        <v>6899435067.4109583</v>
      </c>
      <c r="F9" s="60">
        <f>F11+F70+F112</f>
        <v>4663760442.4559593</v>
      </c>
      <c r="G9" s="33">
        <f>ROUND((E9/C9),0)</f>
        <v>8977</v>
      </c>
      <c r="H9" s="33">
        <f>ROUND((F9/D9),0)</f>
        <v>9064</v>
      </c>
      <c r="I9" s="60">
        <f>I11+I70+I112</f>
        <v>53183</v>
      </c>
      <c r="J9" s="60">
        <f>J11+J70+J112</f>
        <v>30139</v>
      </c>
      <c r="K9" s="60">
        <f>K11+K70+K112</f>
        <v>264384277.46280003</v>
      </c>
      <c r="L9" s="60">
        <f>L11+L70+L112</f>
        <v>147858496.72860003</v>
      </c>
      <c r="M9" s="33">
        <f>ROUND((K9/I9),0)</f>
        <v>4971</v>
      </c>
      <c r="N9" s="33">
        <f>ROUND((L9/J9),0)</f>
        <v>4906</v>
      </c>
    </row>
    <row r="10" spans="1:14">
      <c r="A10" s="24" t="s">
        <v>102</v>
      </c>
      <c r="B10" s="99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6"/>
    </row>
    <row r="11" spans="1:14" ht="36">
      <c r="A11" s="26" t="s">
        <v>103</v>
      </c>
      <c r="B11" s="61" t="s">
        <v>104</v>
      </c>
      <c r="C11" s="60">
        <f>SUM(C12,C14,C16,C18,C20,C22,C24,C26,C28,C30,C32)</f>
        <v>604136</v>
      </c>
      <c r="D11" s="60">
        <f>SUM(D12,D14,D16,D18,D20,D22,D24,D26,D28,D30,D32)</f>
        <v>425217</v>
      </c>
      <c r="E11" s="60">
        <f>SUM(E12,E14,E16,E18,E20,E22,E24,E26,E28,E30,E32)</f>
        <v>5610922782.7481985</v>
      </c>
      <c r="F11" s="60">
        <f>SUM(F12,F14,F16,F18,F20,F22,F24,F26,F28,F30,F32)</f>
        <v>3952936711.1545997</v>
      </c>
      <c r="G11" s="33">
        <f t="shared" ref="G11:H32" si="0">ROUND((E11/C11),0)</f>
        <v>9288</v>
      </c>
      <c r="H11" s="33">
        <f t="shared" si="0"/>
        <v>9296</v>
      </c>
      <c r="I11" s="60">
        <f>SUM(I12,I14,I16,I18,I20,I22,I24,I26,I28,I30,I32)</f>
        <v>42615</v>
      </c>
      <c r="J11" s="60">
        <f>SUM(J12,J14,J16,J18,J20,J22,J24,J26,J28,J30,J32)</f>
        <v>24675</v>
      </c>
      <c r="K11" s="60">
        <f>SUM(K12,K14,K16,K18,K20,K22,K24,K26,K28,K30,K32)</f>
        <v>209678259.62900001</v>
      </c>
      <c r="L11" s="60">
        <f>SUM(L12,L14,L16,L18,L20,L22,L24,L26,L28,L30,L32)</f>
        <v>116601056.88480002</v>
      </c>
      <c r="M11" s="33">
        <f t="shared" ref="M11:N33" si="1">ROUND((K11/I11),0)</f>
        <v>4920</v>
      </c>
      <c r="N11" s="33">
        <f t="shared" si="1"/>
        <v>4725</v>
      </c>
    </row>
    <row r="12" spans="1:14">
      <c r="A12" s="29" t="s">
        <v>105</v>
      </c>
      <c r="B12" s="30" t="s">
        <v>106</v>
      </c>
      <c r="C12" s="31">
        <f>'[1]Бишкек+ЕАЭС'!C12+'[1]Чуй.обл+ЕАЭС'!C12+'[1]Талас обл.'!C12+'[1]Ыссык-Кул. обл.+ЕАЭС'!C12+'[1]Нарын обл.'!C12+'[1]Баткен обл.+ЕАЭС'!C12+'[1]Дж-Абад обл+ЕАЭС'!C12+'[1]Ош. обл.'!C12+'[1]г.Ош+ЕАЭС'!C12</f>
        <v>1308</v>
      </c>
      <c r="D12" s="31">
        <f>'[1]Бишкек+ЕАЭС'!D12+'[1]Чуй.обл+ЕАЭС'!D12+'[1]Талас обл.'!D12+'[1]Ыссык-Кул. обл.+ЕАЭС'!D12+'[1]Нарын обл.'!D12+'[1]Баткен обл.+ЕАЭС'!D12+'[1]Дж-Абад обл+ЕАЭС'!D12+'[1]Ош. обл.'!D12+'[1]г.Ош+ЕАЭС'!D12</f>
        <v>486</v>
      </c>
      <c r="E12" s="31">
        <f>'[1]Бишкек+ЕАЭС'!E12+'[1]Чуй.обл+ЕАЭС'!E12+'[1]Талас обл.'!E12+'[1]Ыссык-Кул. обл.+ЕАЭС'!E12+'[1]Нарын обл.'!E12+'[1]Баткен обл.+ЕАЭС'!E12+'[1]Дж-Абад обл+ЕАЭС'!E12+'[1]Ош. обл.'!E12+'[1]г.Ош+ЕАЭС'!E12</f>
        <v>1535307.9300000002</v>
      </c>
      <c r="F12" s="31">
        <f>'[1]Бишкек+ЕАЭС'!F12+'[1]Чуй.обл+ЕАЭС'!F12+'[1]Талас обл.'!F12+'[1]Ыссык-Кул. обл.+ЕАЭС'!F12+'[1]Нарын обл.'!F12+'[1]Баткен обл.+ЕАЭС'!F12+'[1]Дж-Абад обл+ЕАЭС'!F12+'[1]Ош. обл.'!F12+'[1]г.Ош+ЕАЭС'!F12</f>
        <v>574461.75</v>
      </c>
      <c r="G12" s="23">
        <f t="shared" si="0"/>
        <v>1174</v>
      </c>
      <c r="H12" s="23">
        <f t="shared" si="0"/>
        <v>1182</v>
      </c>
      <c r="I12" s="31">
        <f>'[1]Бишкек+ЕАЭС'!I12+'[1]Чуй.обл+ЕАЭС'!I12+'[1]Талас обл.'!I12+'[1]Ыссык-Кул. обл.+ЕАЭС'!I12+'[1]Нарын обл.'!I12+'[1]Баткен обл.+ЕАЭС'!I12+'[1]Дж-Абад обл+ЕАЭС'!I12+'[1]Ош. обл.'!I12+'[1]г.Ош+ЕАЭС'!I12</f>
        <v>614</v>
      </c>
      <c r="J12" s="31">
        <f>'[1]Бишкек+ЕАЭС'!J12+'[1]Чуй.обл+ЕАЭС'!J12+'[1]Талас обл.'!J12+'[1]Ыссык-Кул. обл.+ЕАЭС'!J12+'[1]Нарын обл.'!J12+'[1]Баткен обл.+ЕАЭС'!J12+'[1]Дж-Абад обл+ЕАЭС'!J12+'[1]Ош. обл.'!J12+'[1]г.Ош+ЕАЭС'!J12</f>
        <v>245</v>
      </c>
      <c r="K12" s="31">
        <f>'[1]Бишкек+ЕАЭС'!K12+'[1]Чуй.обл+ЕАЭС'!K12+'[1]Талас обл.'!K12+'[1]Ыссык-Кул. обл.+ЕАЭС'!K12+'[1]Нарын обл.'!K12+'[1]Баткен обл.+ЕАЭС'!K12+'[1]Дж-Абад обл+ЕАЭС'!K12+'[1]Ош. обл.'!K12+'[1]г.Ош+ЕАЭС'!K12</f>
        <v>697579.42</v>
      </c>
      <c r="L12" s="31">
        <f>'[1]Бишкек+ЕАЭС'!L12+'[1]Чуй.обл+ЕАЭС'!L12+'[1]Талас обл.'!L12+'[1]Ыссык-Кул. обл.+ЕАЭС'!L12+'[1]Нарын обл.'!L12+'[1]Баткен обл.+ЕАЭС'!L12+'[1]Дж-Абад обл+ЕАЭС'!L12+'[1]Ош. обл.'!L12+'[1]г.Ош+ЕАЭС'!L12</f>
        <v>282613.24</v>
      </c>
      <c r="M12" s="23">
        <f t="shared" si="1"/>
        <v>1136</v>
      </c>
      <c r="N12" s="23">
        <f t="shared" si="1"/>
        <v>1154</v>
      </c>
    </row>
    <row r="13" spans="1:14">
      <c r="A13" s="25" t="s">
        <v>107</v>
      </c>
      <c r="B13" s="30" t="s">
        <v>108</v>
      </c>
      <c r="C13" s="31">
        <f>'[1]Бишкек+ЕАЭС'!C13+'[1]Чуй.обл+ЕАЭС'!C13+'[1]Талас обл.'!C13+'[1]Ыссык-Кул. обл.+ЕАЭС'!C13+'[1]Нарын обл.'!C13+'[1]Баткен обл.+ЕАЭС'!C13+'[1]Дж-Абад обл+ЕАЭС'!C13+'[1]Ош. обл.'!C13+'[1]г.Ош+ЕАЭС'!C13</f>
        <v>705.3</v>
      </c>
      <c r="D13" s="31">
        <f>'[1]Бишкек+ЕАЭС'!D13+'[1]Чуй.обл+ЕАЭС'!D13+'[1]Талас обл.'!D13+'[1]Ыссык-Кул. обл.+ЕАЭС'!D13+'[1]Нарын обл.'!D13+'[1]Баткен обл.+ЕАЭС'!D13+'[1]Дж-Абад обл+ЕАЭС'!D13+'[1]Ош. обл.'!D13+'[1]г.Ош+ЕАЭС'!D13</f>
        <v>238.2</v>
      </c>
      <c r="E13" s="31">
        <f>'[1]Бишкек+ЕАЭС'!E13+'[1]Чуй.обл+ЕАЭС'!E13+'[1]Талас обл.'!E13+'[1]Ыссык-Кул. обл.+ЕАЭС'!E13+'[1]Нарын обл.'!E13+'[1]Баткен обл.+ЕАЭС'!E13+'[1]Дж-Абад обл+ЕАЭС'!E13+'[1]Ош. обл.'!E13+'[1]г.Ош+ЕАЭС'!E13</f>
        <v>838769.3899999999</v>
      </c>
      <c r="F13" s="31">
        <f>'[1]Бишкек+ЕАЭС'!F13+'[1]Чуй.обл+ЕАЭС'!F13+'[1]Талас обл.'!F13+'[1]Ыссык-Кул. обл.+ЕАЭС'!F13+'[1]Нарын обл.'!F13+'[1]Баткен обл.+ЕАЭС'!F13+'[1]Дж-Абад обл+ЕАЭС'!F13+'[1]Ош. обл.'!F13+'[1]г.Ош+ЕАЭС'!F13</f>
        <v>282014.76</v>
      </c>
      <c r="G13" s="23">
        <f>ROUND((E13/C13),0)</f>
        <v>1189</v>
      </c>
      <c r="H13" s="23">
        <f>ROUND((F13/D13),0)</f>
        <v>1184</v>
      </c>
      <c r="I13" s="31">
        <f>'[1]Бишкек+ЕАЭС'!I13+'[1]Чуй.обл+ЕАЭС'!I13+'[1]Талас обл.'!I13+'[1]Ыссык-Кул. обл.+ЕАЭС'!I13+'[1]Нарын обл.'!I13+'[1]Баткен обл.+ЕАЭС'!I13+'[1]Дж-Абад обл+ЕАЭС'!I13+'[1]Ош. обл.'!I13+'[1]г.Ош+ЕАЭС'!I13</f>
        <v>345.6</v>
      </c>
      <c r="J13" s="31">
        <f>'[1]Бишкек+ЕАЭС'!J13+'[1]Чуй.обл+ЕАЭС'!J13+'[1]Талас обл.'!J13+'[1]Ыссык-Кул. обл.+ЕАЭС'!J13+'[1]Нарын обл.'!J13+'[1]Баткен обл.+ЕАЭС'!J13+'[1]Дж-Абад обл+ЕАЭС'!J13+'[1]Ош. обл.'!J13+'[1]г.Ош+ЕАЭС'!J13</f>
        <v>122.8</v>
      </c>
      <c r="K13" s="31">
        <f>'[1]Бишкек+ЕАЭС'!K13+'[1]Чуй.обл+ЕАЭС'!K13+'[1]Талас обл.'!K13+'[1]Ыссык-Кул. обл.+ЕАЭС'!K13+'[1]Нарын обл.'!K13+'[1]Баткен обл.+ЕАЭС'!K13+'[1]Дж-Абад обл+ЕАЭС'!K13+'[1]Ош. обл.'!K13+'[1]г.Ош+ЕАЭС'!K13</f>
        <v>395429.91</v>
      </c>
      <c r="L13" s="31">
        <f>'[1]Бишкек+ЕАЭС'!L13+'[1]Чуй.обл+ЕАЭС'!L13+'[1]Талас обл.'!L13+'[1]Ыссык-Кул. обл.+ЕАЭС'!L13+'[1]Нарын обл.'!L13+'[1]Баткен обл.+ЕАЭС'!L13+'[1]Дж-Абад обл+ЕАЭС'!L13+'[1]Ош. обл.'!L13+'[1]г.Ош+ЕАЭС'!L13</f>
        <v>143125.95000000001</v>
      </c>
      <c r="M13" s="23">
        <f t="shared" si="1"/>
        <v>1144</v>
      </c>
      <c r="N13" s="23">
        <f>ROUND((L13/J13),0)</f>
        <v>1166</v>
      </c>
    </row>
    <row r="14" spans="1:14">
      <c r="A14" s="29" t="s">
        <v>109</v>
      </c>
      <c r="B14" s="30" t="s">
        <v>110</v>
      </c>
      <c r="C14" s="31">
        <f>'[1]Бишкек+ЕАЭС'!C14+'[1]Чуй.обл+ЕАЭС'!C14+'[1]Талас обл.'!C14+'[1]Ыссык-Кул. обл.+ЕАЭС'!C14+'[1]Нарын обл.'!C14+'[1]Баткен обл.+ЕАЭС'!C14+'[1]Дж-Абад обл+ЕАЭС'!C14+'[1]Ош. обл.'!C14+'[1]г.Ош+ЕАЭС'!C14</f>
        <v>3627</v>
      </c>
      <c r="D14" s="31">
        <f>'[1]Бишкек+ЕАЭС'!D14+'[1]Чуй.обл+ЕАЭС'!D14+'[1]Талас обл.'!D14+'[1]Ыссык-Кул. обл.+ЕАЭС'!D14+'[1]Нарын обл.'!D14+'[1]Баткен обл.+ЕАЭС'!D14+'[1]Дж-Абад обл+ЕАЭС'!D14+'[1]Ош. обл.'!D14+'[1]г.Ош+ЕАЭС'!D14</f>
        <v>2130</v>
      </c>
      <c r="E14" s="31">
        <f>'[1]Бишкек+ЕАЭС'!E14+'[1]Чуй.обл+ЕАЭС'!E14+'[1]Талас обл.'!E14+'[1]Ыссык-Кул. обл.+ЕАЭС'!E14+'[1]Нарын обл.'!E14+'[1]Баткен обл.+ЕАЭС'!E14+'[1]Дж-Абад обл+ЕАЭС'!E14+'[1]Ош. обл.'!E14+'[1]г.Ош+ЕАЭС'!E14</f>
        <v>6626959.4419999998</v>
      </c>
      <c r="F14" s="31">
        <f>'[1]Бишкек+ЕАЭС'!F14+'[1]Чуй.обл+ЕАЭС'!F14+'[1]Талас обл.'!F14+'[1]Ыссык-Кул. обл.+ЕАЭС'!F14+'[1]Нарын обл.'!F14+'[1]Баткен обл.+ЕАЭС'!F14+'[1]Дж-Абад обл+ЕАЭС'!F14+'[1]Ош. обл.'!F14+'[1]г.Ош+ЕАЭС'!F14</f>
        <v>3908827.5700000003</v>
      </c>
      <c r="G14" s="23">
        <f t="shared" si="0"/>
        <v>1827</v>
      </c>
      <c r="H14" s="23">
        <f t="shared" si="0"/>
        <v>1835</v>
      </c>
      <c r="I14" s="31">
        <f>'[1]Бишкек+ЕАЭС'!I14+'[1]Чуй.обл+ЕАЭС'!I14+'[1]Талас обл.'!I14+'[1]Ыссык-Кул. обл.+ЕАЭС'!I14+'[1]Нарын обл.'!I14+'[1]Баткен обл.+ЕАЭС'!I14+'[1]Дж-Абад обл+ЕАЭС'!I14+'[1]Ош. обл.'!I14+'[1]г.Ош+ЕАЭС'!I14</f>
        <v>1661</v>
      </c>
      <c r="J14" s="31">
        <f>'[1]Бишкек+ЕАЭС'!J14+'[1]Чуй.обл+ЕАЭС'!J14+'[1]Талас обл.'!J14+'[1]Ыссык-Кул. обл.+ЕАЭС'!J14+'[1]Нарын обл.'!J14+'[1]Баткен обл.+ЕАЭС'!J14+'[1]Дж-Абад обл+ЕАЭС'!J14+'[1]Ош. обл.'!J14+'[1]г.Ош+ЕАЭС'!J14</f>
        <v>973</v>
      </c>
      <c r="K14" s="31">
        <f>'[1]Бишкек+ЕАЭС'!K14+'[1]Чуй.обл+ЕАЭС'!K14+'[1]Талас обл.'!K14+'[1]Ыссык-Кул. обл.+ЕАЭС'!K14+'[1]Нарын обл.'!K14+'[1]Баткен обл.+ЕАЭС'!K14+'[1]Дж-Абад обл+ЕАЭС'!K14+'[1]Ош. обл.'!K14+'[1]г.Ош+ЕАЭС'!K14</f>
        <v>3005473.63</v>
      </c>
      <c r="L14" s="31">
        <f>'[1]Бишкек+ЕАЭС'!L14+'[1]Чуй.обл+ЕАЭС'!L14+'[1]Талас обл.'!L14+'[1]Ыссык-Кул. обл.+ЕАЭС'!L14+'[1]Нарын обл.'!L14+'[1]Баткен обл.+ЕАЭС'!L14+'[1]Дж-Абад обл+ЕАЭС'!L14+'[1]Ош. обл.'!L14+'[1]г.Ош+ЕАЭС'!L14</f>
        <v>1770761.31</v>
      </c>
      <c r="M14" s="23">
        <f t="shared" si="1"/>
        <v>1809</v>
      </c>
      <c r="N14" s="23">
        <f t="shared" si="1"/>
        <v>1820</v>
      </c>
    </row>
    <row r="15" spans="1:14">
      <c r="A15" s="25" t="s">
        <v>107</v>
      </c>
      <c r="B15" s="30" t="s">
        <v>111</v>
      </c>
      <c r="C15" s="31">
        <f>'[1]Бишкек+ЕАЭС'!C15+'[1]Чуй.обл+ЕАЭС'!C15+'[1]Талас обл.'!C15+'[1]Ыссык-Кул. обл.+ЕАЭС'!C15+'[1]Нарын обл.'!C15+'[1]Баткен обл.+ЕАЭС'!C15+'[1]Дж-Абад обл+ЕАЭС'!C15+'[1]Ош. обл.'!C15+'[1]г.Ош+ЕАЭС'!C15</f>
        <v>2352.1</v>
      </c>
      <c r="D15" s="31">
        <f>'[1]Бишкек+ЕАЭС'!D15+'[1]Чуй.обл+ЕАЭС'!D15+'[1]Талас обл.'!D15+'[1]Ыссык-Кул. обл.+ЕАЭС'!D15+'[1]Нарын обл.'!D15+'[1]Баткен обл.+ЕАЭС'!D15+'[1]Дж-Абад обл+ЕАЭС'!D15+'[1]Ош. обл.'!D15+'[1]г.Ош+ЕАЭС'!D15</f>
        <v>1365.4</v>
      </c>
      <c r="E15" s="31">
        <f>'[1]Бишкек+ЕАЭС'!E15+'[1]Чуй.обл+ЕАЭС'!E15+'[1]Талас обл.'!E15+'[1]Ыссык-Кул. обл.+ЕАЭС'!E15+'[1]Нарын обл.'!E15+'[1]Баткен обл.+ЕАЭС'!E15+'[1]Дж-Абад обл+ЕАЭС'!E15+'[1]Ош. обл.'!E15+'[1]г.Ош+ЕАЭС'!E15</f>
        <v>4332932.03</v>
      </c>
      <c r="F15" s="31">
        <f>'[1]Бишкек+ЕАЭС'!F15+'[1]Чуй.обл+ЕАЭС'!F15+'[1]Талас обл.'!F15+'[1]Ыссык-Кул. обл.+ЕАЭС'!F15+'[1]Нарын обл.'!F15+'[1]Баткен обл.+ЕАЭС'!F15+'[1]Дж-Абад обл+ЕАЭС'!F15+'[1]Ош. обл.'!F15+'[1]г.Ош+ЕАЭС'!F15</f>
        <v>2523921.46</v>
      </c>
      <c r="G15" s="23">
        <f>ROUND((E15/C15),0)</f>
        <v>1842</v>
      </c>
      <c r="H15" s="23">
        <f>ROUND((F15/D15),0)</f>
        <v>1848</v>
      </c>
      <c r="I15" s="31">
        <f>'[1]Бишкек+ЕАЭС'!I15+'[1]Чуй.обл+ЕАЭС'!I15+'[1]Талас обл.'!I15+'[1]Ыссык-Кул. обл.+ЕАЭС'!I15+'[1]Нарын обл.'!I15+'[1]Баткен обл.+ЕАЭС'!I15+'[1]Дж-Абад обл+ЕАЭС'!I15+'[1]Ош. обл.'!I15+'[1]г.Ош+ЕАЭС'!I15</f>
        <v>1133</v>
      </c>
      <c r="J15" s="31">
        <f>'[1]Бишкек+ЕАЭС'!J15+'[1]Чуй.обл+ЕАЭС'!J15+'[1]Талас обл.'!J15+'[1]Ыссык-Кул. обл.+ЕАЭС'!J15+'[1]Нарын обл.'!J15+'[1]Баткен обл.+ЕАЭС'!J15+'[1]Дж-Абад обл+ЕАЭС'!J15+'[1]Ош. обл.'!J15+'[1]г.Ош+ЕАЭС'!J15</f>
        <v>649</v>
      </c>
      <c r="K15" s="31">
        <f>'[1]Бишкек+ЕАЭС'!K15+'[1]Чуй.обл+ЕАЭС'!K15+'[1]Талас обл.'!K15+'[1]Ыссык-Кул. обл.+ЕАЭС'!K15+'[1]Нарын обл.'!K15+'[1]Баткен обл.+ЕАЭС'!K15+'[1]Дж-Абад обл+ЕАЭС'!K15+'[1]Ош. обл.'!K15+'[1]г.Ош+ЕАЭС'!K15</f>
        <v>2061244.7</v>
      </c>
      <c r="L15" s="31">
        <f>'[1]Бишкек+ЕАЭС'!L15+'[1]Чуй.обл+ЕАЭС'!L15+'[1]Талас обл.'!L15+'[1]Ыссык-Кул. обл.+ЕАЭС'!L15+'[1]Нарын обл.'!L15+'[1]Баткен обл.+ЕАЭС'!L15+'[1]Дж-Абад обл+ЕАЭС'!L15+'[1]Ош. обл.'!L15+'[1]г.Ош+ЕАЭС'!L15</f>
        <v>1189217.69</v>
      </c>
      <c r="M15" s="23">
        <f t="shared" si="1"/>
        <v>1819</v>
      </c>
      <c r="N15" s="23">
        <f>ROUND((L15/J15),0)</f>
        <v>1832</v>
      </c>
    </row>
    <row r="16" spans="1:14">
      <c r="A16" s="29" t="s">
        <v>112</v>
      </c>
      <c r="B16" s="30" t="s">
        <v>113</v>
      </c>
      <c r="C16" s="31">
        <f>'[1]Бишкек+ЕАЭС'!C16+'[1]Чуй.обл+ЕАЭС'!C16+'[1]Талас обл.'!C16+'[1]Ыссык-Кул. обл.+ЕАЭС'!C16+'[1]Нарын обл.'!C16+'[1]Баткен обл.+ЕАЭС'!C16+'[1]Дж-Абад обл+ЕАЭС'!C16+'[1]Ош. обл.'!C16+'[1]г.Ош+ЕАЭС'!C16</f>
        <v>15886</v>
      </c>
      <c r="D16" s="31">
        <f>'[1]Бишкек+ЕАЭС'!D16+'[1]Чуй.обл+ЕАЭС'!D16+'[1]Талас обл.'!D16+'[1]Ыссык-Кул. обл.+ЕАЭС'!D16+'[1]Нарын обл.'!D16+'[1]Баткен обл.+ЕАЭС'!D16+'[1]Дж-Абад обл+ЕАЭС'!D16+'[1]Ош. обл.'!D16+'[1]г.Ош+ЕАЭС'!D16</f>
        <v>9601</v>
      </c>
      <c r="E16" s="31">
        <f>'[1]Бишкек+ЕАЭС'!E16+'[1]Чуй.обл+ЕАЭС'!E16+'[1]Талас обл.'!E16+'[1]Ыссык-Кул. обл.+ЕАЭС'!E16+'[1]Нарын обл.'!E16+'[1]Баткен обл.+ЕАЭС'!E16+'[1]Дж-Абад обл+ЕАЭС'!E16+'[1]Ош. обл.'!E16+'[1]г.Ош+ЕАЭС'!E16</f>
        <v>40195572.280000001</v>
      </c>
      <c r="F16" s="31">
        <f>'[1]Бишкек+ЕАЭС'!F16+'[1]Чуй.обл+ЕАЭС'!F16+'[1]Талас обл.'!F16+'[1]Ыссык-Кул. обл.+ЕАЭС'!F16+'[1]Нарын обл.'!F16+'[1]Баткен обл.+ЕАЭС'!F16+'[1]Дж-Абад обл+ЕАЭС'!F16+'[1]Ош. обл.'!F16+'[1]г.Ош+ЕАЭС'!F16</f>
        <v>24480491.879999999</v>
      </c>
      <c r="G16" s="23">
        <f t="shared" si="0"/>
        <v>2530</v>
      </c>
      <c r="H16" s="23">
        <f t="shared" si="0"/>
        <v>2550</v>
      </c>
      <c r="I16" s="31">
        <f>'[1]Бишкек+ЕАЭС'!I16+'[1]Чуй.обл+ЕАЭС'!I16+'[1]Талас обл.'!I16+'[1]Ыссык-Кул. обл.+ЕАЭС'!I16+'[1]Нарын обл.'!I16+'[1]Баткен обл.+ЕАЭС'!I16+'[1]Дж-Абад обл+ЕАЭС'!I16+'[1]Ош. обл.'!I16+'[1]г.Ош+ЕАЭС'!I16</f>
        <v>5334</v>
      </c>
      <c r="J16" s="31">
        <f>'[1]Бишкек+ЕАЭС'!J16+'[1]Чуй.обл+ЕАЭС'!J16+'[1]Талас обл.'!J16+'[1]Ыссык-Кул. обл.+ЕАЭС'!J16+'[1]Нарын обл.'!J16+'[1]Баткен обл.+ЕАЭС'!J16+'[1]Дж-Абад обл+ЕАЭС'!J16+'[1]Ош. обл.'!J16+'[1]г.Ош+ЕАЭС'!J16</f>
        <v>3011</v>
      </c>
      <c r="K16" s="31">
        <f>'[1]Бишкек+ЕАЭС'!K16+'[1]Чуй.обл+ЕАЭС'!K16+'[1]Талас обл.'!K16+'[1]Ыссык-Кул. обл.+ЕАЭС'!K16+'[1]Нарын обл.'!K16+'[1]Баткен обл.+ЕАЭС'!K16+'[1]Дж-Абад обл+ЕАЭС'!K16+'[1]Ош. обл.'!K16+'[1]г.Ош+ЕАЭС'!K16</f>
        <v>13389430.060000001</v>
      </c>
      <c r="L16" s="31">
        <f>'[1]Бишкек+ЕАЭС'!L16+'[1]Чуй.обл+ЕАЭС'!L16+'[1]Талас обл.'!L16+'[1]Ыссык-Кул. обл.+ЕАЭС'!L16+'[1]Нарын обл.'!L16+'[1]Баткен обл.+ЕАЭС'!L16+'[1]Дж-Абад обл+ЕАЭС'!L16+'[1]Ош. обл.'!L16+'[1]г.Ош+ЕАЭС'!L16</f>
        <v>7589712.0800000001</v>
      </c>
      <c r="M16" s="23">
        <f t="shared" si="1"/>
        <v>2510</v>
      </c>
      <c r="N16" s="23">
        <f t="shared" si="1"/>
        <v>2521</v>
      </c>
    </row>
    <row r="17" spans="1:14">
      <c r="A17" s="25" t="s">
        <v>107</v>
      </c>
      <c r="B17" s="30" t="s">
        <v>114</v>
      </c>
      <c r="C17" s="31">
        <f>'[1]Бишкек+ЕАЭС'!C17+'[1]Чуй.обл+ЕАЭС'!C17+'[1]Талас обл.'!C17+'[1]Ыссык-Кул. обл.+ЕАЭС'!C17+'[1]Нарын обл.'!C17+'[1]Баткен обл.+ЕАЭС'!C17+'[1]Дж-Абад обл+ЕАЭС'!C17+'[1]Ош. обл.'!C17+'[1]г.Ош+ЕАЭС'!C17</f>
        <v>9474.6</v>
      </c>
      <c r="D17" s="31">
        <f>'[1]Бишкек+ЕАЭС'!D17+'[1]Чуй.обл+ЕАЭС'!D17+'[1]Талас обл.'!D17+'[1]Ыссык-Кул. обл.+ЕАЭС'!D17+'[1]Нарын обл.'!D17+'[1]Баткен обл.+ЕАЭС'!D17+'[1]Дж-Абад обл+ЕАЭС'!D17+'[1]Ош. обл.'!D17+'[1]г.Ош+ЕАЭС'!D17</f>
        <v>5209.5</v>
      </c>
      <c r="E17" s="31">
        <f>'[1]Бишкек+ЕАЭС'!E17+'[1]Чуй.обл+ЕАЭС'!E17+'[1]Талас обл.'!E17+'[1]Ыссык-Кул. обл.+ЕАЭС'!E17+'[1]Нарын обл.'!E17+'[1]Баткен обл.+ЕАЭС'!E17+'[1]Дж-Абад обл+ЕАЭС'!E17+'[1]Ош. обл.'!E17+'[1]г.Ош+ЕАЭС'!E17</f>
        <v>23215016.029199999</v>
      </c>
      <c r="F17" s="31">
        <f>'[1]Бишкек+ЕАЭС'!F17+'[1]Чуй.обл+ЕАЭС'!F17+'[1]Талас обл.'!F17+'[1]Ыссык-Кул. обл.+ЕАЭС'!F17+'[1]Нарын обл.'!F17+'[1]Баткен обл.+ЕАЭС'!F17+'[1]Дж-Абад обл+ЕАЭС'!F17+'[1]Ош. обл.'!F17+'[1]г.Ош+ЕАЭС'!F17</f>
        <v>13138987.8792</v>
      </c>
      <c r="G17" s="23">
        <f>ROUND((E17/C17),0)</f>
        <v>2450</v>
      </c>
      <c r="H17" s="23">
        <f>ROUND((F17/D17),0)</f>
        <v>2522</v>
      </c>
      <c r="I17" s="31">
        <f>'[1]Бишкек+ЕАЭС'!I17+'[1]Чуй.обл+ЕАЭС'!I17+'[1]Талас обл.'!I17+'[1]Ыссык-Кул. обл.+ЕАЭС'!I17+'[1]Нарын обл.'!I17+'[1]Баткен обл.+ЕАЭС'!I17+'[1]Дж-Абад обл+ЕАЭС'!I17+'[1]Ош. обл.'!I17+'[1]г.Ош+ЕАЭС'!I17</f>
        <v>3232</v>
      </c>
      <c r="J17" s="31">
        <f>'[1]Бишкек+ЕАЭС'!J17+'[1]Чуй.обл+ЕАЭС'!J17+'[1]Талас обл.'!J17+'[1]Ыссык-Кул. обл.+ЕАЭС'!J17+'[1]Нарын обл.'!J17+'[1]Баткен обл.+ЕАЭС'!J17+'[1]Дж-Абад обл+ЕАЭС'!J17+'[1]Ош. обл.'!J17+'[1]г.Ош+ЕАЭС'!J17</f>
        <v>1668</v>
      </c>
      <c r="K17" s="31">
        <f>'[1]Бишкек+ЕАЭС'!K17+'[1]Чуй.обл+ЕАЭС'!K17+'[1]Талас обл.'!K17+'[1]Ыссык-Кул. обл.+ЕАЭС'!K17+'[1]Нарын обл.'!K17+'[1]Баткен обл.+ЕАЭС'!K17+'[1]Дж-Абад обл+ЕАЭС'!K17+'[1]Ош. обл.'!K17+'[1]г.Ош+ЕАЭС'!K17</f>
        <v>8029702.21</v>
      </c>
      <c r="L17" s="31">
        <f>'[1]Бишкек+ЕАЭС'!L17+'[1]Чуй.обл+ЕАЭС'!L17+'[1]Талас обл.'!L17+'[1]Ыссык-Кул. обл.+ЕАЭС'!L17+'[1]Нарын обл.'!L17+'[1]Баткен обл.+ЕАЭС'!L17+'[1]Дж-Абад обл+ЕАЭС'!L17+'[1]Ош. обл.'!L17+'[1]г.Ош+ЕАЭС'!L17</f>
        <v>4162185.7</v>
      </c>
      <c r="M17" s="23">
        <f t="shared" si="1"/>
        <v>2484</v>
      </c>
      <c r="N17" s="23">
        <f>ROUND((L17/J17),0)</f>
        <v>2495</v>
      </c>
    </row>
    <row r="18" spans="1:14">
      <c r="A18" s="29" t="s">
        <v>115</v>
      </c>
      <c r="B18" s="30" t="s">
        <v>116</v>
      </c>
      <c r="C18" s="31">
        <f>'[1]Бишкек+ЕАЭС'!C18+'[1]Чуй.обл+ЕАЭС'!C18+'[1]Талас обл.'!C18+'[1]Ыссык-Кул. обл.+ЕАЭС'!C18+'[1]Нарын обл.'!C18+'[1]Баткен обл.+ЕАЭС'!C18+'[1]Дж-Абад обл+ЕАЭС'!C18+'[1]Ош. обл.'!C18+'[1]г.Ош+ЕАЭС'!C18</f>
        <v>30188</v>
      </c>
      <c r="D18" s="31">
        <f>'[1]Бишкек+ЕАЭС'!D18+'[1]Чуй.обл+ЕАЭС'!D18+'[1]Талас обл.'!D18+'[1]Ыссык-Кул. обл.+ЕАЭС'!D18+'[1]Нарын обл.'!D18+'[1]Баткен обл.+ЕАЭС'!D18+'[1]Дж-Абад обл+ЕАЭС'!D18+'[1]Ош. обл.'!D18+'[1]г.Ош+ЕАЭС'!D18</f>
        <v>21201</v>
      </c>
      <c r="E18" s="31">
        <f>'[1]Бишкек+ЕАЭС'!E18+'[1]Чуй.обл+ЕАЭС'!E18+'[1]Талас обл.'!E18+'[1]Ыссык-Кул. обл.+ЕАЭС'!E18+'[1]Нарын обл.'!E18+'[1]Баткен обл.+ЕАЭС'!E18+'[1]Дж-Абад обл+ЕАЭС'!E18+'[1]Ош. обл.'!E18+'[1]г.Ош+ЕАЭС'!E18</f>
        <v>109076583.3312</v>
      </c>
      <c r="F18" s="31">
        <f>'[1]Бишкек+ЕАЭС'!F18+'[1]Чуй.обл+ЕАЭС'!F18+'[1]Талас обл.'!F18+'[1]Ыссык-Кул. обл.+ЕАЭС'!F18+'[1]Нарын обл.'!F18+'[1]Баткен обл.+ЕАЭС'!F18+'[1]Дж-Абад обл+ЕАЭС'!F18+'[1]Ош. обл.'!F18+'[1]г.Ош+ЕАЭС'!F18</f>
        <v>76906973.359800011</v>
      </c>
      <c r="G18" s="23">
        <f t="shared" si="0"/>
        <v>3613</v>
      </c>
      <c r="H18" s="23">
        <f t="shared" si="0"/>
        <v>3628</v>
      </c>
      <c r="I18" s="31">
        <f>'[1]Бишкек+ЕАЭС'!I18+'[1]Чуй.обл+ЕАЭС'!I18+'[1]Талас обл.'!I18+'[1]Ыссык-Кул. обл.+ЕАЭС'!I18+'[1]Нарын обл.'!I18+'[1]Баткен обл.+ЕАЭС'!I18+'[1]Дж-Абад обл+ЕАЭС'!I18+'[1]Ош. обл.'!I18+'[1]г.Ош+ЕАЭС'!I18</f>
        <v>9263</v>
      </c>
      <c r="J18" s="31">
        <f>'[1]Бишкек+ЕАЭС'!J18+'[1]Чуй.обл+ЕАЭС'!J18+'[1]Талас обл.'!J18+'[1]Ыссык-Кул. обл.+ЕАЭС'!J18+'[1]Нарын обл.'!J18+'[1]Баткен обл.+ЕАЭС'!J18+'[1]Дж-Абад обл+ЕАЭС'!J18+'[1]Ош. обл.'!J18+'[1]г.Ош+ЕАЭС'!J18</f>
        <v>6185</v>
      </c>
      <c r="K18" s="31">
        <f>'[1]Бишкек+ЕАЭС'!K18+'[1]Чуй.обл+ЕАЭС'!K18+'[1]Талас обл.'!K18+'[1]Ыссык-Кул. обл.+ЕАЭС'!K18+'[1]Нарын обл.'!K18+'[1]Баткен обл.+ЕАЭС'!K18+'[1]Дж-Абад обл+ЕАЭС'!K18+'[1]Ош. обл.'!K18+'[1]г.Ош+ЕАЭС'!K18</f>
        <v>33620388.07</v>
      </c>
      <c r="L18" s="31">
        <f>'[1]Бишкек+ЕАЭС'!L18+'[1]Чуй.обл+ЕАЭС'!L18+'[1]Талас обл.'!L18+'[1]Ыссык-Кул. обл.+ЕАЭС'!L18+'[1]Нарын обл.'!L18+'[1]Баткен обл.+ЕАЭС'!L18+'[1]Дж-Абад обл+ЕАЭС'!L18+'[1]Ош. обл.'!L18+'[1]г.Ош+ЕАЭС'!L18</f>
        <v>22595174.200400002</v>
      </c>
      <c r="M18" s="23">
        <f t="shared" si="1"/>
        <v>3630</v>
      </c>
      <c r="N18" s="23">
        <f t="shared" si="1"/>
        <v>3653</v>
      </c>
    </row>
    <row r="19" spans="1:14">
      <c r="A19" s="25" t="s">
        <v>107</v>
      </c>
      <c r="B19" s="30" t="s">
        <v>117</v>
      </c>
      <c r="C19" s="31">
        <f>'[1]Бишкек+ЕАЭС'!C19+'[1]Чуй.обл+ЕАЭС'!C19+'[1]Талас обл.'!C19+'[1]Ыссык-Кул. обл.+ЕАЭС'!C19+'[1]Нарын обл.'!C19+'[1]Баткен обл.+ЕАЭС'!C19+'[1]Дж-Абад обл+ЕАЭС'!C19+'[1]Ош. обл.'!C19+'[1]г.Ош+ЕАЭС'!C19</f>
        <v>18726.8</v>
      </c>
      <c r="D19" s="31">
        <f>'[1]Бишкек+ЕАЭС'!D19+'[1]Чуй.обл+ЕАЭС'!D19+'[1]Талас обл.'!D19+'[1]Ыссык-Кул. обл.+ЕАЭС'!D19+'[1]Нарын обл.'!D19+'[1]Баткен обл.+ЕАЭС'!D19+'[1]Дж-Абад обл+ЕАЭС'!D19+'[1]Ош. обл.'!D19+'[1]г.Ош+ЕАЭС'!D19</f>
        <v>12842.4</v>
      </c>
      <c r="E19" s="31">
        <f>'[1]Бишкек+ЕАЭС'!E19+'[1]Чуй.обл+ЕАЭС'!E19+'[1]Талас обл.'!E19+'[1]Ыссык-Кул. обл.+ЕАЭС'!E19+'[1]Нарын обл.'!E19+'[1]Баткен обл.+ЕАЭС'!E19+'[1]Дж-Абад обл+ЕАЭС'!E19+'[1]Ош. обл.'!E19+'[1]г.Ош+ЕАЭС'!E19</f>
        <v>68476028.074599996</v>
      </c>
      <c r="F19" s="31">
        <f>'[1]Бишкек+ЕАЭС'!F19+'[1]Чуй.обл+ЕАЭС'!F19+'[1]Талас обл.'!F19+'[1]Ыссык-Кул. обл.+ЕАЭС'!F19+'[1]Нарын обл.'!F19+'[1]Баткен обл.+ЕАЭС'!F19+'[1]Дж-Абад обл+ЕАЭС'!F19+'[1]Ош. обл.'!F19+'[1]г.Ош+ЕАЭС'!F19</f>
        <v>47203554.008400001</v>
      </c>
      <c r="G19" s="23">
        <f>ROUND((E19/C19),0)</f>
        <v>3657</v>
      </c>
      <c r="H19" s="23">
        <f>ROUND((F19/D19),0)</f>
        <v>3676</v>
      </c>
      <c r="I19" s="31">
        <f>'[1]Бишкек+ЕАЭС'!I19+'[1]Чуй.обл+ЕАЭС'!I19+'[1]Талас обл.'!I19+'[1]Ыссык-Кул. обл.+ЕАЭС'!I19+'[1]Нарын обл.'!I19+'[1]Баткен обл.+ЕАЭС'!I19+'[1]Дж-Абад обл+ЕАЭС'!I19+'[1]Ош. обл.'!I19+'[1]г.Ош+ЕАЭС'!I19</f>
        <v>6431.9</v>
      </c>
      <c r="J19" s="31">
        <f>'[1]Бишкек+ЕАЭС'!J19+'[1]Чуй.обл+ЕАЭС'!J19+'[1]Талас обл.'!J19+'[1]Ыссык-Кул. обл.+ЕАЭС'!J19+'[1]Нарын обл.'!J19+'[1]Баткен обл.+ЕАЭС'!J19+'[1]Дж-Абад обл+ЕАЭС'!J19+'[1]Ош. обл.'!J19+'[1]г.Ош+ЕАЭС'!J19</f>
        <v>4232.8</v>
      </c>
      <c r="K19" s="31">
        <f>'[1]Бишкек+ЕАЭС'!K19+'[1]Чуй.обл+ЕАЭС'!K19+'[1]Талас обл.'!K19+'[1]Ыссык-Кул. обл.+ЕАЭС'!K19+'[1]Нарын обл.'!K19+'[1]Баткен обл.+ЕАЭС'!K19+'[1]Дж-Абад обл+ЕАЭС'!K19+'[1]Ош. обл.'!K19+'[1]г.Ош+ЕАЭС'!K19</f>
        <v>23572611.7084</v>
      </c>
      <c r="L19" s="31">
        <f>'[1]Бишкек+ЕАЭС'!L19+'[1]Чуй.обл+ЕАЭС'!L19+'[1]Талас обл.'!L19+'[1]Ыссык-Кул. обл.+ЕАЭС'!L19+'[1]Нарын обл.'!L19+'[1]Баткен обл.+ЕАЭС'!L19+'[1]Дж-Абад обл+ЕАЭС'!L19+'[1]Ош. обл.'!L19+'[1]г.Ош+ЕАЭС'!L19</f>
        <v>15640911.210000001</v>
      </c>
      <c r="M19" s="23">
        <f t="shared" si="1"/>
        <v>3665</v>
      </c>
      <c r="N19" s="23">
        <f>ROUND((L19/J19),0)</f>
        <v>3695</v>
      </c>
    </row>
    <row r="20" spans="1:14">
      <c r="A20" s="29" t="s">
        <v>118</v>
      </c>
      <c r="B20" s="30" t="s">
        <v>119</v>
      </c>
      <c r="C20" s="31">
        <f>'[1]Бишкек+ЕАЭС'!C20+'[1]Чуй.обл+ЕАЭС'!C20+'[1]Талас обл.'!C20+'[1]Ыссык-Кул. обл.+ЕАЭС'!C20+'[1]Нарын обл.'!C20+'[1]Баткен обл.+ЕАЭС'!C20+'[1]Дж-Абад обл+ЕАЭС'!C20+'[1]Ош. обл.'!C20+'[1]г.Ош+ЕАЭС'!C20</f>
        <v>82560</v>
      </c>
      <c r="D20" s="31">
        <f>'[1]Бишкек+ЕАЭС'!D20+'[1]Чуй.обл+ЕАЭС'!D20+'[1]Талас обл.'!D20+'[1]Ыссык-Кул. обл.+ЕАЭС'!D20+'[1]Нарын обл.'!D20+'[1]Баткен обл.+ЕАЭС'!D20+'[1]Дж-Абад обл+ЕАЭС'!D20+'[1]Ош. обл.'!D20+'[1]г.Ош+ЕАЭС'!D20</f>
        <v>55357</v>
      </c>
      <c r="E20" s="31">
        <f>'[1]Бишкек+ЕАЭС'!E20+'[1]Чуй.обл+ЕАЭС'!E20+'[1]Талас обл.'!E20+'[1]Ыссык-Кул. обл.+ЕАЭС'!E20+'[1]Нарын обл.'!E20+'[1]Баткен обл.+ЕАЭС'!E20+'[1]Дж-Абад обл+ЕАЭС'!E20+'[1]Ош. обл.'!E20+'[1]г.Ош+ЕАЭС'!E20</f>
        <v>371358844.05900002</v>
      </c>
      <c r="F20" s="31">
        <f>'[1]Бишкек+ЕАЭС'!F20+'[1]Чуй.обл+ЕАЭС'!F20+'[1]Талас обл.'!F20+'[1]Ыссык-Кул. обл.+ЕАЭС'!F20+'[1]Нарын обл.'!F20+'[1]Баткен обл.+ЕАЭС'!F20+'[1]Дж-Абад обл+ЕАЭС'!F20+'[1]Ош. обл.'!F20+'[1]г.Ош+ЕАЭС'!F20</f>
        <v>248435896.13439998</v>
      </c>
      <c r="G20" s="23">
        <f t="shared" si="0"/>
        <v>4498</v>
      </c>
      <c r="H20" s="23">
        <f t="shared" si="0"/>
        <v>4488</v>
      </c>
      <c r="I20" s="31">
        <f>'[1]Бишкек+ЕАЭС'!I20+'[1]Чуй.обл+ЕАЭС'!I20+'[1]Талас обл.'!I20+'[1]Ыссык-Кул. обл.+ЕАЭС'!I20+'[1]Нарын обл.'!I20+'[1]Баткен обл.+ЕАЭС'!I20+'[1]Дж-Абад обл+ЕАЭС'!I20+'[1]Ош. обл.'!I20+'[1]г.Ош+ЕАЭС'!I20</f>
        <v>13171</v>
      </c>
      <c r="J20" s="31">
        <f>'[1]Бишкек+ЕАЭС'!J20+'[1]Чуй.обл+ЕАЭС'!J20+'[1]Талас обл.'!J20+'[1]Ыссык-Кул. обл.+ЕАЭС'!J20+'[1]Нарын обл.'!J20+'[1]Баткен обл.+ЕАЭС'!J20+'[1]Дж-Абад обл+ЕАЭС'!J20+'[1]Ош. обл.'!J20+'[1]г.Ош+ЕАЭС'!J20</f>
        <v>7417</v>
      </c>
      <c r="K20" s="31">
        <f>'[1]Бишкек+ЕАЭС'!K20+'[1]Чуй.обл+ЕАЭС'!K20+'[1]Талас обл.'!K20+'[1]Ыссык-Кул. обл.+ЕАЭС'!K20+'[1]Нарын обл.'!K20+'[1]Баткен обл.+ЕАЭС'!K20+'[1]Дж-Абад обл+ЕАЭС'!K20+'[1]Ош. обл.'!K20+'[1]г.Ош+ЕАЭС'!K20</f>
        <v>57391445.066600002</v>
      </c>
      <c r="L20" s="31">
        <f>'[1]Бишкек+ЕАЭС'!L20+'[1]Чуй.обл+ЕАЭС'!L20+'[1]Талас обл.'!L20+'[1]Ыссык-Кул. обл.+ЕАЭС'!L20+'[1]Нарын обл.'!L20+'[1]Баткен обл.+ЕАЭС'!L20+'[1]Дж-Абад обл+ЕАЭС'!L20+'[1]Ош. обл.'!L20+'[1]г.Ош+ЕАЭС'!L20</f>
        <v>32157440.884399999</v>
      </c>
      <c r="M20" s="23">
        <f t="shared" si="1"/>
        <v>4357</v>
      </c>
      <c r="N20" s="23">
        <f t="shared" si="1"/>
        <v>4336</v>
      </c>
    </row>
    <row r="21" spans="1:14">
      <c r="A21" s="25" t="s">
        <v>107</v>
      </c>
      <c r="B21" s="30" t="s">
        <v>120</v>
      </c>
      <c r="C21" s="31">
        <f>'[1]Бишкек+ЕАЭС'!C21+'[1]Чуй.обл+ЕАЭС'!C21+'[1]Талас обл.'!C21+'[1]Ыссык-Кул. обл.+ЕАЭС'!C21+'[1]Нарын обл.'!C21+'[1]Баткен обл.+ЕАЭС'!C21+'[1]Дж-Абад обл+ЕАЭС'!C21+'[1]Ош. обл.'!C21+'[1]г.Ош+ЕАЭС'!C21</f>
        <v>63194.2</v>
      </c>
      <c r="D21" s="31">
        <f>'[1]Бишкек+ЕАЭС'!D21+'[1]Чуй.обл+ЕАЭС'!D21+'[1]Талас обл.'!D21+'[1]Ыссык-Кул. обл.+ЕАЭС'!D21+'[1]Нарын обл.'!D21+'[1]Баткен обл.+ЕАЭС'!D21+'[1]Дж-Абад обл+ЕАЭС'!D21+'[1]Ош. обл.'!D21+'[1]г.Ош+ЕАЭС'!D21</f>
        <v>40830.1</v>
      </c>
      <c r="E21" s="31">
        <f>'[1]Бишкек+ЕАЭС'!E21+'[1]Чуй.обл+ЕАЭС'!E21+'[1]Талас обл.'!E21+'[1]Ыссык-Кул. обл.+ЕАЭС'!E21+'[1]Нарын обл.'!E21+'[1]Баткен обл.+ЕАЭС'!E21+'[1]Дж-Абад обл+ЕАЭС'!E21+'[1]Ош. обл.'!E21+'[1]г.Ош+ЕАЭС'!E21</f>
        <v>284027072.22819996</v>
      </c>
      <c r="F21" s="31">
        <f>'[1]Бишкек+ЕАЭС'!F21+'[1]Чуй.обл+ЕАЭС'!F21+'[1]Талас обл.'!F21+'[1]Ыссык-Кул. обл.+ЕАЭС'!F21+'[1]Нарын обл.'!F21+'[1]Баткен обл.+ЕАЭС'!F21+'[1]Дж-Абад обл+ЕАЭС'!F21+'[1]Ош. обл.'!F21+'[1]г.Ош+ЕАЭС'!F21</f>
        <v>183025469.8624</v>
      </c>
      <c r="G21" s="23">
        <f>ROUND((E21/C21),0)</f>
        <v>4495</v>
      </c>
      <c r="H21" s="23">
        <f>ROUND((F21/D21),0)</f>
        <v>4483</v>
      </c>
      <c r="I21" s="31">
        <f>'[1]Бишкек+ЕАЭС'!I21+'[1]Чуй.обл+ЕАЭС'!I21+'[1]Талас обл.'!I21+'[1]Ыссык-Кул. обл.+ЕАЭС'!I21+'[1]Нарын обл.'!I21+'[1]Баткен обл.+ЕАЭС'!I21+'[1]Дж-Абад обл+ЕАЭС'!I21+'[1]Ош. обл.'!I21+'[1]г.Ош+ЕАЭС'!I21</f>
        <v>9912.1</v>
      </c>
      <c r="J21" s="31">
        <f>'[1]Бишкек+ЕАЭС'!J21+'[1]Чуй.обл+ЕАЭС'!J21+'[1]Талас обл.'!J21+'[1]Ыссык-Кул. обл.+ЕАЭС'!J21+'[1]Нарын обл.'!J21+'[1]Баткен обл.+ЕАЭС'!J21+'[1]Дж-Абад обл+ЕАЭС'!J21+'[1]Ош. обл.'!J21+'[1]г.Ош+ЕАЭС'!J21</f>
        <v>5234.3999999999996</v>
      </c>
      <c r="K21" s="31">
        <f>'[1]Бишкек+ЕАЭС'!K21+'[1]Чуй.обл+ЕАЭС'!K21+'[1]Талас обл.'!K21+'[1]Ыссык-Кул. обл.+ЕАЭС'!K21+'[1]Нарын обл.'!K21+'[1]Баткен обл.+ЕАЭС'!K21+'[1]Дж-Абад обл+ЕАЭС'!K21+'[1]Ош. обл.'!K21+'[1]г.Ош+ЕАЭС'!K21</f>
        <v>43066519.593199998</v>
      </c>
      <c r="L21" s="31">
        <f>'[1]Бишкек+ЕАЭС'!L21+'[1]Чуй.обл+ЕАЭС'!L21+'[1]Талас обл.'!L21+'[1]Ыссык-Кул. обл.+ЕАЭС'!L21+'[1]Нарын обл.'!L21+'[1]Баткен обл.+ЕАЭС'!L21+'[1]Дж-Абад обл+ЕАЭС'!L21+'[1]Ош. обл.'!L21+'[1]г.Ош+ЕАЭС'!L21</f>
        <v>22584797.5244</v>
      </c>
      <c r="M21" s="23">
        <f t="shared" si="1"/>
        <v>4345</v>
      </c>
      <c r="N21" s="23">
        <f>ROUND((L21/J21),0)</f>
        <v>4315</v>
      </c>
    </row>
    <row r="22" spans="1:14">
      <c r="A22" s="29" t="s">
        <v>121</v>
      </c>
      <c r="B22" s="30" t="s">
        <v>122</v>
      </c>
      <c r="C22" s="31">
        <f>'[1]Бишкек+ЕАЭС'!C22+'[1]Чуй.обл+ЕАЭС'!C22+'[1]Талас обл.'!C22+'[1]Ыссык-Кул. обл.+ЕАЭС'!C22+'[1]Нарын обл.'!C22+'[1]Баткен обл.+ЕАЭС'!C22+'[1]Дж-Абад обл+ЕАЭС'!C22+'[1]Ош. обл.'!C22+'[1]г.Ош+ЕАЭС'!C22</f>
        <v>215466</v>
      </c>
      <c r="D22" s="31">
        <f>'[1]Бишкек+ЕАЭС'!D22+'[1]Чуй.обл+ЕАЭС'!D22+'[1]Талас обл.'!D22+'[1]Ыссык-Кул. обл.+ЕАЭС'!D22+'[1]Нарын обл.'!D22+'[1]Баткен обл.+ЕАЭС'!D22+'[1]Дж-Абад обл+ЕАЭС'!D22+'[1]Ош. обл.'!D22+'[1]г.Ош+ЕАЭС'!D22</f>
        <v>146533</v>
      </c>
      <c r="E22" s="31">
        <f>'[1]Бишкек+ЕАЭС'!E22+'[1]Чуй.обл+ЕАЭС'!E22+'[1]Талас обл.'!E22+'[1]Ыссык-Кул. обл.+ЕАЭС'!E22+'[1]Нарын обл.'!E22+'[1]Баткен обл.+ЕАЭС'!E22+'[1]Дж-Абад обл+ЕАЭС'!E22+'[1]Ош. обл.'!E22+'[1]г.Ош+ЕАЭС'!E22</f>
        <v>1519984506.3640003</v>
      </c>
      <c r="F22" s="31">
        <f>'[1]Бишкек+ЕАЭС'!F22+'[1]Чуй.обл+ЕАЭС'!F22+'[1]Талас обл.'!F22+'[1]Ыссык-Кул. обл.+ЕАЭС'!F22+'[1]Нарын обл.'!F22+'[1]Баткен обл.+ЕАЭС'!F22+'[1]Дж-Абад обл+ЕАЭС'!F22+'[1]Ош. обл.'!F22+'[1]г.Ош+ЕАЭС'!F22</f>
        <v>1043522660.3198</v>
      </c>
      <c r="G22" s="23">
        <f t="shared" si="0"/>
        <v>7054</v>
      </c>
      <c r="H22" s="23">
        <f t="shared" si="0"/>
        <v>7121</v>
      </c>
      <c r="I22" s="31">
        <f>'[1]Бишкек+ЕАЭС'!I22+'[1]Чуй.обл+ЕАЭС'!I22+'[1]Талас обл.'!I22+'[1]Ыссык-Кул. обл.+ЕАЭС'!I22+'[1]Нарын обл.'!I22+'[1]Баткен обл.+ЕАЭС'!I22+'[1]Дж-Абад обл+ЕАЭС'!I22+'[1]Ош. обл.'!I22+'[1]г.Ош+ЕАЭС'!I22</f>
        <v>10365</v>
      </c>
      <c r="J22" s="31">
        <f>'[1]Бишкек+ЕАЭС'!J22+'[1]Чуй.обл+ЕАЭС'!J22+'[1]Талас обл.'!J22+'[1]Ыссык-Кул. обл.+ЕАЭС'!J22+'[1]Нарын обл.'!J22+'[1]Баткен обл.+ЕАЭС'!J22+'[1]Дж-Абад обл+ЕАЭС'!J22+'[1]Ош. обл.'!J22+'[1]г.Ош+ЕАЭС'!J22</f>
        <v>5960</v>
      </c>
      <c r="K22" s="31">
        <f>'[1]Бишкек+ЕАЭС'!K22+'[1]Чуй.обл+ЕАЭС'!K22+'[1]Талас обл.'!K22+'[1]Ыссык-Кул. обл.+ЕАЭС'!K22+'[1]Нарын обл.'!K22+'[1]Баткен обл.+ЕАЭС'!K22+'[1]Дж-Абад обл+ЕАЭС'!K22+'[1]Ош. обл.'!K22+'[1]г.Ош+ЕАЭС'!K22</f>
        <v>68152099.760400012</v>
      </c>
      <c r="L22" s="31">
        <f>'[1]Бишкек+ЕАЭС'!L22+'[1]Чуй.обл+ЕАЭС'!L22+'[1]Талас обл.'!L22+'[1]Ыссык-Кул. обл.+ЕАЭС'!L22+'[1]Нарын обл.'!L22+'[1]Баткен обл.+ЕАЭС'!L22+'[1]Дж-Абад обл+ЕАЭС'!L22+'[1]Ош. обл.'!L22+'[1]г.Ош+ЕАЭС'!L22</f>
        <v>39830072.753800005</v>
      </c>
      <c r="M22" s="23">
        <f t="shared" si="1"/>
        <v>6575</v>
      </c>
      <c r="N22" s="23">
        <f t="shared" si="1"/>
        <v>6683</v>
      </c>
    </row>
    <row r="23" spans="1:14">
      <c r="A23" s="25" t="s">
        <v>107</v>
      </c>
      <c r="B23" s="30" t="s">
        <v>123</v>
      </c>
      <c r="C23" s="31">
        <f>'[1]Бишкек+ЕАЭС'!C23+'[1]Чуй.обл+ЕАЭС'!C23+'[1]Талас обл.'!C23+'[1]Ыссык-Кул. обл.+ЕАЭС'!C23+'[1]Нарын обл.'!C23+'[1]Баткен обл.+ЕАЭС'!C23+'[1]Дж-Абад обл+ЕАЭС'!C23+'[1]Ош. обл.'!C23+'[1]г.Ош+ЕАЭС'!C23</f>
        <v>156192.6</v>
      </c>
      <c r="D23" s="31">
        <f>'[1]Бишкек+ЕАЭС'!D23+'[1]Чуй.обл+ЕАЭС'!D23+'[1]Талас обл.'!D23+'[1]Ыссык-Кул. обл.+ЕАЭС'!D23+'[1]Нарын обл.'!D23+'[1]Баткен обл.+ЕАЭС'!D23+'[1]Дж-Абад обл+ЕАЭС'!D23+'[1]Ош. обл.'!D23+'[1]г.Ош+ЕАЭС'!D23</f>
        <v>103415.6</v>
      </c>
      <c r="E23" s="31">
        <f>'[1]Бишкек+ЕАЭС'!E23+'[1]Чуй.обл+ЕАЭС'!E23+'[1]Талас обл.'!E23+'[1]Ыссык-Кул. обл.+ЕАЭС'!E23+'[1]Нарын обл.'!E23+'[1]Баткен обл.+ЕАЭС'!E23+'[1]Дж-Абад обл+ЕАЭС'!E23+'[1]Ош. обл.'!E23+'[1]г.Ош+ЕАЭС'!E23</f>
        <v>1096971410.8630002</v>
      </c>
      <c r="F23" s="31">
        <f>'[1]Бишкек+ЕАЭС'!F23+'[1]Чуй.обл+ЕАЭС'!F23+'[1]Талас обл.'!F23+'[1]Ыссык-Кул. обл.+ЕАЭС'!F23+'[1]Нарын обл.'!F23+'[1]Баткен обл.+ЕАЭС'!F23+'[1]Дж-Абад обл+ЕАЭС'!F23+'[1]Ош. обл.'!F23+'[1]г.Ош+ЕАЭС'!F23</f>
        <v>735887585.78219998</v>
      </c>
      <c r="G23" s="23">
        <f>ROUND((E23/C23),0)</f>
        <v>7023</v>
      </c>
      <c r="H23" s="23">
        <f>ROUND((F23/D23),0)</f>
        <v>7116</v>
      </c>
      <c r="I23" s="31">
        <f>'[1]Бишкек+ЕАЭС'!I23+'[1]Чуй.обл+ЕАЭС'!I23+'[1]Талас обл.'!I23+'[1]Ыссык-Кул. обл.+ЕАЭС'!I23+'[1]Нарын обл.'!I23+'[1]Баткен обл.+ЕАЭС'!I23+'[1]Дж-Абад обл+ЕАЭС'!I23+'[1]Ош. обл.'!I23+'[1]г.Ош+ЕАЭС'!I23</f>
        <v>6721.1</v>
      </c>
      <c r="J23" s="31">
        <f>'[1]Бишкек+ЕАЭС'!J23+'[1]Чуй.обл+ЕАЭС'!J23+'[1]Талас обл.'!J23+'[1]Ыссык-Кул. обл.+ЕАЭС'!J23+'[1]Нарын обл.'!J23+'[1]Баткен обл.+ЕАЭС'!J23+'[1]Дж-Абад обл+ЕАЭС'!J23+'[1]Ош. обл.'!J23+'[1]г.Ош+ЕАЭС'!J23</f>
        <v>3736.7</v>
      </c>
      <c r="K23" s="31">
        <f>'[1]Бишкек+ЕАЭС'!K23+'[1]Чуй.обл+ЕАЭС'!K23+'[1]Талас обл.'!K23+'[1]Ыссык-Кул. обл.+ЕАЭС'!K23+'[1]Нарын обл.'!K23+'[1]Баткен обл.+ЕАЭС'!K23+'[1]Дж-Абад обл+ЕАЭС'!K23+'[1]Ош. обл.'!K23+'[1]г.Ош+ЕАЭС'!K23</f>
        <v>43015350.415600002</v>
      </c>
      <c r="L23" s="31">
        <f>'[1]Бишкек+ЕАЭС'!L23+'[1]Чуй.обл+ЕАЭС'!L23+'[1]Талас обл.'!L23+'[1]Ыссык-Кул. обл.+ЕАЭС'!L23+'[1]Нарын обл.'!L23+'[1]Баткен обл.+ЕАЭС'!L23+'[1]Дж-Абад обл+ЕАЭС'!L23+'[1]Ош. обл.'!L23+'[1]г.Ош+ЕАЭС'!L23</f>
        <v>24018554.891600002</v>
      </c>
      <c r="M23" s="23">
        <f t="shared" si="1"/>
        <v>6400</v>
      </c>
      <c r="N23" s="23">
        <f t="shared" si="1"/>
        <v>6428</v>
      </c>
    </row>
    <row r="24" spans="1:14">
      <c r="A24" s="29" t="s">
        <v>124</v>
      </c>
      <c r="B24" s="30" t="s">
        <v>125</v>
      </c>
      <c r="C24" s="31">
        <f>'[1]Бишкек+ЕАЭС'!C24+'[1]Чуй.обл+ЕАЭС'!C24+'[1]Талас обл.'!C24+'[1]Ыссык-Кул. обл.+ЕАЭС'!C24+'[1]Нарын обл.'!C24+'[1]Баткен обл.+ЕАЭС'!C24+'[1]Дж-Абад обл+ЕАЭС'!C24+'[1]Ош. обл.'!C24+'[1]г.Ош+ЕАЭС'!C24</f>
        <v>194763</v>
      </c>
      <c r="D24" s="31">
        <f>'[1]Бишкек+ЕАЭС'!D24+'[1]Чуй.обл+ЕАЭС'!D24+'[1]Талас обл.'!D24+'[1]Ыссык-Кул. обл.+ЕАЭС'!D24+'[1]Нарын обл.'!D24+'[1]Баткен обл.+ЕАЭС'!D24+'[1]Дж-Абад обл+ЕАЭС'!D24+'[1]Ош. обл.'!D24+'[1]г.Ош+ЕАЭС'!D24</f>
        <v>152365</v>
      </c>
      <c r="E24" s="31">
        <f>'[1]Бишкек+ЕАЭС'!E24+'[1]Чуй.обл+ЕАЭС'!E24+'[1]Талас обл.'!E24+'[1]Ыссык-Кул. обл.+ЕАЭС'!E24+'[1]Нарын обл.'!E24+'[1]Баткен обл.+ЕАЭС'!E24+'[1]Дж-Абад обл+ЕАЭС'!E24+'[1]Ош. обл.'!E24+'[1]г.Ош+ЕАЭС'!E24</f>
        <v>2356930923.5059991</v>
      </c>
      <c r="F24" s="31">
        <f>'[1]Бишкек+ЕАЭС'!F24+'[1]Чуй.обл+ЕАЭС'!F24+'[1]Талас обл.'!F24+'[1]Ыссык-Кул. обл.+ЕАЭС'!F24+'[1]Нарын обл.'!F24+'[1]Баткен обл.+ЕАЭС'!F24+'[1]Дж-Абад обл+ЕАЭС'!F24+'[1]Ош. обл.'!F24+'[1]г.Ош+ЕАЭС'!F24</f>
        <v>1836380509.5537996</v>
      </c>
      <c r="G24" s="23">
        <f t="shared" si="0"/>
        <v>12102</v>
      </c>
      <c r="H24" s="23">
        <f t="shared" si="0"/>
        <v>12053</v>
      </c>
      <c r="I24" s="31">
        <f>'[1]Бишкек+ЕАЭС'!I24+'[1]Чуй.обл+ЕАЭС'!I24+'[1]Талас обл.'!I24+'[1]Ыссык-Кул. обл.+ЕАЭС'!I24+'[1]Нарын обл.'!I24+'[1]Баткен обл.+ЕАЭС'!I24+'[1]Дж-Абад обл+ЕАЭС'!I24+'[1]Ош. обл.'!I24+'[1]г.Ош+ЕАЭС'!I24</f>
        <v>1539</v>
      </c>
      <c r="J24" s="31">
        <f>'[1]Бишкек+ЕАЭС'!J24+'[1]Чуй.обл+ЕАЭС'!J24+'[1]Талас обл.'!J24+'[1]Ыссык-Кул. обл.+ЕАЭС'!J24+'[1]Нарын обл.'!J24+'[1]Баткен обл.+ЕАЭС'!J24+'[1]Дж-Абад обл+ЕАЭС'!J24+'[1]Ош. обл.'!J24+'[1]г.Ош+ЕАЭС'!J24</f>
        <v>684</v>
      </c>
      <c r="K24" s="31">
        <f>'[1]Бишкек+ЕАЭС'!K24+'[1]Чуй.обл+ЕАЭС'!K24+'[1]Талас обл.'!K24+'[1]Ыссык-Кул. обл.+ЕАЭС'!K24+'[1]Нарын обл.'!K24+'[1]Баткен обл.+ЕАЭС'!K24+'[1]Дж-Абад обл+ЕАЭС'!K24+'[1]Ош. обл.'!K24+'[1]г.Ош+ЕАЭС'!K24</f>
        <v>18278686.1142</v>
      </c>
      <c r="L24" s="31">
        <f>'[1]Бишкек+ЕАЭС'!L24+'[1]Чуй.обл+ЕАЭС'!L24+'[1]Талас обл.'!L24+'[1]Ыссык-Кул. обл.+ЕАЭС'!L24+'[1]Нарын обл.'!L24+'[1]Баткен обл.+ЕАЭС'!L24+'[1]Дж-Абад обл+ЕАЭС'!L24+'[1]Ош. обл.'!L24+'[1]г.Ош+ЕАЭС'!L24</f>
        <v>8083378.2607999993</v>
      </c>
      <c r="M24" s="23">
        <f t="shared" si="1"/>
        <v>11877</v>
      </c>
      <c r="N24" s="23">
        <f t="shared" si="1"/>
        <v>11818</v>
      </c>
    </row>
    <row r="25" spans="1:14">
      <c r="A25" s="25" t="s">
        <v>107</v>
      </c>
      <c r="B25" s="30" t="s">
        <v>126</v>
      </c>
      <c r="C25" s="31">
        <f>'[1]Бишкек+ЕАЭС'!C25+'[1]Чуй.обл+ЕАЭС'!C25+'[1]Талас обл.'!C25+'[1]Ыссык-Кул. обл.+ЕАЭС'!C25+'[1]Нарын обл.'!C25+'[1]Баткен обл.+ЕАЭС'!C25+'[1]Дж-Абад обл+ЕАЭС'!C25+'[1]Ош. обл.'!C25+'[1]г.Ош+ЕАЭС'!C25</f>
        <v>135041.60000000001</v>
      </c>
      <c r="D25" s="31">
        <f>'[1]Бишкек+ЕАЭС'!D25+'[1]Чуй.обл+ЕАЭС'!D25+'[1]Талас обл.'!D25+'[1]Ыссык-Кул. обл.+ЕАЭС'!D25+'[1]Нарын обл.'!D25+'[1]Баткен обл.+ЕАЭС'!D25+'[1]Дж-Абад обл+ЕАЭС'!D25+'[1]Ош. обл.'!D25+'[1]г.Ош+ЕАЭС'!D25</f>
        <v>105166.5</v>
      </c>
      <c r="E25" s="31">
        <f>'[1]Бишкек+ЕАЭС'!E25+'[1]Чуй.обл+ЕАЭС'!E25+'[1]Талас обл.'!E25+'[1]Ыссык-Кул. обл.+ЕАЭС'!E25+'[1]Нарын обл.'!E25+'[1]Баткен обл.+ЕАЭС'!E25+'[1]Дж-Абад обл+ЕАЭС'!E25+'[1]Ош. обл.'!E25+'[1]г.Ош+ЕАЭС'!E25</f>
        <v>1624955878.1751995</v>
      </c>
      <c r="F25" s="31">
        <f>'[1]Бишкек+ЕАЭС'!F25+'[1]Чуй.обл+ЕАЭС'!F25+'[1]Талас обл.'!F25+'[1]Ыссык-Кул. обл.+ЕАЭС'!F25+'[1]Нарын обл.'!F25+'[1]Баткен обл.+ЕАЭС'!F25+'[1]Дж-Абад обл+ЕАЭС'!F25+'[1]Ош. обл.'!F25+'[1]г.Ош+ЕАЭС'!F25</f>
        <v>1261107766.5605998</v>
      </c>
      <c r="G25" s="23">
        <f>ROUND((E25/C25),0)</f>
        <v>12033</v>
      </c>
      <c r="H25" s="23">
        <f>ROUND((F25/D25),0)</f>
        <v>11992</v>
      </c>
      <c r="I25" s="31">
        <f>'[1]Бишкек+ЕАЭС'!I25+'[1]Чуй.обл+ЕАЭС'!I25+'[1]Талас обл.'!I25+'[1]Ыссык-Кул. обл.+ЕАЭС'!I25+'[1]Нарын обл.'!I25+'[1]Баткен обл.+ЕАЭС'!I25+'[1]Дж-Абад обл+ЕАЭС'!I25+'[1]Ош. обл.'!I25+'[1]г.Ош+ЕАЭС'!I25</f>
        <v>659.3</v>
      </c>
      <c r="J25" s="31">
        <f>'[1]Бишкек+ЕАЭС'!J25+'[1]Чуй.обл+ЕАЭС'!J25+'[1]Талас обл.'!J25+'[1]Ыссык-Кул. обл.+ЕАЭС'!J25+'[1]Нарын обл.'!J25+'[1]Баткен обл.+ЕАЭС'!J25+'[1]Дж-Абад обл+ЕАЭС'!J25+'[1]Ош. обл.'!J25+'[1]г.Ош+ЕАЭС'!J25</f>
        <v>239.9</v>
      </c>
      <c r="K25" s="31">
        <f>'[1]Бишкек+ЕАЭС'!K25+'[1]Чуй.обл+ЕАЭС'!K25+'[1]Талас обл.'!K25+'[1]Ыссык-Кул. обл.+ЕАЭС'!K25+'[1]Нарын обл.'!K25+'[1]Баткен обл.+ЕАЭС'!K25+'[1]Дж-Абад обл+ЕАЭС'!K25+'[1]Ош. обл.'!K25+'[1]г.Ош+ЕАЭС'!K25</f>
        <v>7747377.6516000004</v>
      </c>
      <c r="L25" s="31">
        <f>'[1]Бишкек+ЕАЭС'!L25+'[1]Чуй.обл+ЕАЭС'!L25+'[1]Талас обл.'!L25+'[1]Ыссык-Кул. обл.+ЕАЭС'!L25+'[1]Нарын обл.'!L25+'[1]Баткен обл.+ЕАЭС'!L25+'[1]Дж-Абад обл+ЕАЭС'!L25+'[1]Ош. обл.'!L25+'[1]г.Ош+ЕАЭС'!L25</f>
        <v>2801031.04</v>
      </c>
      <c r="M25" s="23">
        <f t="shared" si="1"/>
        <v>11751</v>
      </c>
      <c r="N25" s="23">
        <f t="shared" si="1"/>
        <v>11676</v>
      </c>
    </row>
    <row r="26" spans="1:14">
      <c r="A26" s="29" t="s">
        <v>127</v>
      </c>
      <c r="B26" s="30" t="s">
        <v>128</v>
      </c>
      <c r="C26" s="31">
        <f>'[1]Бишкек+ЕАЭС'!C26+'[1]Чуй.обл+ЕАЭС'!C26+'[1]Талас обл.'!C26+'[1]Ыссык-Кул. обл.+ЕАЭС'!C26+'[1]Нарын обл.'!C26+'[1]Баткен обл.+ЕАЭС'!C26+'[1]Дж-Абад обл+ЕАЭС'!C26+'[1]Ош. обл.'!C26+'[1]г.Ош+ЕАЭС'!C26+'[1]ЦА,ЕАЭС'!C26</f>
        <v>41916</v>
      </c>
      <c r="D26" s="31">
        <f>'[1]Бишкек+ЕАЭС'!D26+'[1]Чуй.обл+ЕАЭС'!D26+'[1]Талас обл.'!D26+'[1]Ыссык-Кул. обл.+ЕАЭС'!D26+'[1]Нарын обл.'!D26+'[1]Баткен обл.+ЕАЭС'!D26+'[1]Дж-Абад обл+ЕАЭС'!D26+'[1]Ош. обл.'!D26+'[1]г.Ош+ЕАЭС'!D26+'[1]ЦА,ЕАЭС'!D26</f>
        <v>27818</v>
      </c>
      <c r="E26" s="31">
        <f>'[1]Бишкек+ЕАЭС'!E26+'[1]Чуй.обл+ЕАЭС'!E26+'[1]Талас обл.'!E26+'[1]Ыссык-Кул. обл.+ЕАЭС'!E26+'[1]Нарын обл.'!E26+'[1]Баткен обл.+ЕАЭС'!E26+'[1]Дж-Абад обл+ЕАЭС'!E26+'[1]Ош. обл.'!E26+'[1]г.Ош+ЕАЭС'!E26+'[1]ЦА,ЕАЭС'!E26</f>
        <v>708007090.45480001</v>
      </c>
      <c r="F26" s="31">
        <f>'[1]Бишкек+ЕАЭС'!F26+'[1]Чуй.обл+ЕАЭС'!F26+'[1]Талас обл.'!F26+'[1]Ыссык-Кул. обл.+ЕАЭС'!F26+'[1]Нарын обл.'!F26+'[1]Баткен обл.+ЕАЭС'!F26+'[1]Дж-Абад обл+ЕАЭС'!F26+'[1]Ош. обл.'!F26+'[1]г.Ош+ЕАЭС'!F26+'[1]ЦА,ЕАЭС'!F26</f>
        <v>468244701.17619997</v>
      </c>
      <c r="G26" s="23">
        <f t="shared" si="0"/>
        <v>16891</v>
      </c>
      <c r="H26" s="23">
        <f t="shared" si="0"/>
        <v>16832</v>
      </c>
      <c r="I26" s="31">
        <f>'[1]Бишкек+ЕАЭС'!I26+'[1]Чуй.обл+ЕАЭС'!I26+'[1]Талас обл.'!I26+'[1]Ыссык-Кул. обл.+ЕАЭС'!I26+'[1]Нарын обл.'!I26+'[1]Баткен обл.+ЕАЭС'!I26+'[1]Дж-Абад обл+ЕАЭС'!I26+'[1]Ош. обл.'!I26+'[1]г.Ош+ЕАЭС'!I26+'[1]ЦА,ЕАЭС'!I26</f>
        <v>374</v>
      </c>
      <c r="J26" s="31">
        <f>'[1]Бишкек+ЕАЭС'!J26+'[1]Чуй.обл+ЕАЭС'!J26+'[1]Талас обл.'!J26+'[1]Ыссык-Кул. обл.+ЕАЭС'!J26+'[1]Нарын обл.'!J26+'[1]Баткен обл.+ЕАЭС'!J26+'[1]Дж-Абад обл+ЕАЭС'!J26+'[1]Ош. обл.'!J26+'[1]г.Ош+ЕАЭС'!J26+'[1]ЦА,ЕАЭС'!J26</f>
        <v>123</v>
      </c>
      <c r="K26" s="31">
        <f>'[1]Бишкек+ЕАЭС'!K26+'[1]Чуй.обл+ЕАЭС'!K26+'[1]Талас обл.'!K26+'[1]Ыссык-Кул. обл.+ЕАЭС'!K26+'[1]Нарын обл.'!K26+'[1]Баткен обл.+ЕАЭС'!K26+'[1]Дж-Абад обл+ЕАЭС'!K26+'[1]Ош. обл.'!K26+'[1]г.Ош+ЕАЭС'!K26+'[1]ЦА,ЕАЭС'!K26</f>
        <v>6349125.9132000003</v>
      </c>
      <c r="L26" s="31">
        <f>'[1]Бишкек+ЕАЭС'!L26+'[1]Чуй.обл+ЕАЭС'!L26+'[1]Талас обл.'!L26+'[1]Ыссык-Кул. обл.+ЕАЭС'!L26+'[1]Нарын обл.'!L26+'[1]Баткен обл.+ЕАЭС'!L26+'[1]Дж-Абад обл+ЕАЭС'!L26+'[1]Ош. обл.'!L26+'[1]г.Ош+ЕАЭС'!L26+'[1]ЦА,ЕАЭС'!L26</f>
        <v>2075609.7554000001</v>
      </c>
      <c r="M26" s="23">
        <f t="shared" si="1"/>
        <v>16976</v>
      </c>
      <c r="N26" s="23">
        <f t="shared" si="1"/>
        <v>16875</v>
      </c>
    </row>
    <row r="27" spans="1:14">
      <c r="A27" s="25" t="s">
        <v>107</v>
      </c>
      <c r="B27" s="30" t="s">
        <v>129</v>
      </c>
      <c r="C27" s="31">
        <f>'[1]Бишкек+ЕАЭС'!C27+'[1]Чуй.обл+ЕАЭС'!C27+'[1]Талас обл.'!C27+'[1]Ыссык-Кул. обл.+ЕАЭС'!C27+'[1]Нарын обл.'!C27+'[1]Баткен обл.+ЕАЭС'!C27+'[1]Дж-Абад обл+ЕАЭС'!C27+'[1]Ош. обл.'!C27+'[1]г.Ош+ЕАЭС'!C27</f>
        <v>19981.8</v>
      </c>
      <c r="D27" s="31">
        <f>'[1]Бишкек+ЕАЭС'!D27+'[1]Чуй.обл+ЕАЭС'!D27+'[1]Талас обл.'!D27+'[1]Ыссык-Кул. обл.+ЕАЭС'!D27+'[1]Нарын обл.'!D27+'[1]Баткен обл.+ЕАЭС'!D27+'[1]Дж-Абад обл+ЕАЭС'!D27+'[1]Ош. обл.'!D27+'[1]г.Ош+ЕАЭС'!D27</f>
        <v>12285.2</v>
      </c>
      <c r="E27" s="31">
        <f>'[1]Бишкек+ЕАЭС'!E27+'[1]Чуй.обл+ЕАЭС'!E27+'[1]Талас обл.'!E27+'[1]Ыссык-Кул. обл.+ЕАЭС'!E27+'[1]Нарын обл.'!E27+'[1]Баткен обл.+ЕАЭС'!E27+'[1]Дж-Абад обл+ЕАЭС'!E27+'[1]Ош. обл.'!E27+'[1]г.Ош+ЕАЭС'!E27</f>
        <v>333643565.54039997</v>
      </c>
      <c r="F27" s="31">
        <f>'[1]Бишкек+ЕАЭС'!F27+'[1]Чуй.обл+ЕАЭС'!F27+'[1]Талас обл.'!F27+'[1]Ыссык-Кул. обл.+ЕАЭС'!F27+'[1]Нарын обл.'!F27+'[1]Баткен обл.+ЕАЭС'!F27+'[1]Дж-Абад обл+ЕАЭС'!F27+'[1]Ош. обл.'!F27+'[1]г.Ош+ЕАЭС'!F27</f>
        <v>203763711.14120001</v>
      </c>
      <c r="G27" s="23">
        <f>ROUND((E27/C27),0)</f>
        <v>16697</v>
      </c>
      <c r="H27" s="23">
        <f>ROUND((F27/D27),0)</f>
        <v>16586</v>
      </c>
      <c r="I27" s="31">
        <f>'[1]Бишкек+ЕАЭС'!I27+'[1]Чуй.обл+ЕАЭС'!I27+'[1]Талас обл.'!I27+'[1]Ыссык-Кул. обл.+ЕАЭС'!I27+'[1]Нарын обл.'!I27+'[1]Баткен обл.+ЕАЭС'!I27+'[1]Дж-Абад обл+ЕАЭС'!I27+'[1]Ош. обл.'!I27+'[1]г.Ош+ЕАЭС'!I27</f>
        <v>109</v>
      </c>
      <c r="J27" s="31">
        <f>'[1]Бишкек+ЕАЭС'!J27+'[1]Чуй.обл+ЕАЭС'!J27+'[1]Талас обл.'!J27+'[1]Ыссык-Кул. обл.+ЕАЭС'!J27+'[1]Нарын обл.'!J27+'[1]Баткен обл.+ЕАЭС'!J27+'[1]Дж-Абад обл+ЕАЭС'!J27+'[1]Ош. обл.'!J27+'[1]г.Ош+ЕАЭС'!J27</f>
        <v>24</v>
      </c>
      <c r="K27" s="31">
        <f>'[1]Бишкек+ЕАЭС'!K27+'[1]Чуй.обл+ЕАЭС'!K27+'[1]Талас обл.'!K27+'[1]Ыссык-Кул. обл.+ЕАЭС'!K27+'[1]Нарын обл.'!K27+'[1]Баткен обл.+ЕАЭС'!K27+'[1]Дж-Абад обл+ЕАЭС'!K27+'[1]Ош. обл.'!K27+'[1]г.Ош+ЕАЭС'!K27</f>
        <v>1837609.8877999999</v>
      </c>
      <c r="L27" s="31">
        <f>'[1]Бишкек+ЕАЭС'!L27+'[1]Чуй.обл+ЕАЭС'!L27+'[1]Талас обл.'!L27+'[1]Ыссык-Кул. обл.+ЕАЭС'!L27+'[1]Нарын обл.'!L27+'[1]Баткен обл.+ЕАЭС'!L27+'[1]Дж-Абад обл+ЕАЭС'!L27+'[1]Ош. обл.'!L27+'[1]г.Ош+ЕАЭС'!L27</f>
        <v>407132</v>
      </c>
      <c r="M27" s="23">
        <f t="shared" si="1"/>
        <v>16859</v>
      </c>
      <c r="N27" s="23">
        <f t="shared" si="1"/>
        <v>16964</v>
      </c>
    </row>
    <row r="28" spans="1:14">
      <c r="A28" s="29" t="s">
        <v>130</v>
      </c>
      <c r="B28" s="30" t="s">
        <v>131</v>
      </c>
      <c r="C28" s="31">
        <f>'[1]Бишкек+ЕАЭС'!C28+'[1]Чуй.обл+ЕАЭС'!C28+'[1]Талас обл.'!C28+'[1]Ыссык-Кул. обл.+ЕАЭС'!C28+'[1]Нарын обл.'!C28+'[1]Баткен обл.+ЕАЭС'!C28+'[1]Дж-Абад обл+ЕАЭС'!C28+'[1]Ош. обл.'!C28+'[1]г.Ош+ЕАЭС'!C28</f>
        <v>14045</v>
      </c>
      <c r="D28" s="31">
        <f>'[1]Бишкек+ЕАЭС'!D28+'[1]Чуй.обл+ЕАЭС'!D28+'[1]Талас обл.'!D28+'[1]Ыссык-Кул. обл.+ЕАЭС'!D28+'[1]Нарын обл.'!D28+'[1]Баткен обл.+ЕАЭС'!D28+'[1]Дж-Абад обл+ЕАЭС'!D28+'[1]Ош. обл.'!D28+'[1]г.Ош+ЕАЭС'!D28</f>
        <v>7962</v>
      </c>
      <c r="E28" s="31">
        <f>'[1]Бишкек+ЕАЭС'!E28+'[1]Чуй.обл+ЕАЭС'!E28+'[1]Талас обл.'!E28+'[1]Ыссык-Кул. обл.+ЕАЭС'!E28+'[1]Нарын обл.'!E28+'[1]Баткен обл.+ЕАЭС'!E28+'[1]Дж-Абад обл+ЕАЭС'!E28+'[1]Ош. обл.'!E28+'[1]г.Ош+ЕАЭС'!E28</f>
        <v>330238538.45560002</v>
      </c>
      <c r="F28" s="31">
        <f>'[1]Бишкек+ЕАЭС'!F28+'[1]Чуй.обл+ЕАЭС'!F28+'[1]Талас обл.'!F28+'[1]Ыссык-Кул. обл.+ЕАЭС'!F28+'[1]Нарын обл.'!F28+'[1]Баткен обл.+ЕАЭС'!F28+'[1]Дж-Абад обл+ЕАЭС'!F28+'[1]Ош. обл.'!F28+'[1]г.Ош+ЕАЭС'!F28</f>
        <v>185885642.11760002</v>
      </c>
      <c r="G28" s="23">
        <f t="shared" si="0"/>
        <v>23513</v>
      </c>
      <c r="H28" s="23">
        <f t="shared" si="0"/>
        <v>23347</v>
      </c>
      <c r="I28" s="31">
        <f>'[1]Бишкек+ЕАЭС'!I28+'[1]Чуй.обл+ЕАЭС'!I28+'[1]Талас обл.'!I28+'[1]Ыссык-Кул. обл.+ЕАЭС'!I28+'[1]Нарын обл.'!I28+'[1]Баткен обл.+ЕАЭС'!I28+'[1]Дж-Абад обл+ЕАЭС'!I28+'[1]Ош. обл.'!I28+'[1]г.Ош+ЕАЭС'!I28</f>
        <v>190</v>
      </c>
      <c r="J28" s="31">
        <f>'[1]Бишкек+ЕАЭС'!J28+'[1]Чуй.обл+ЕАЭС'!J28+'[1]Талас обл.'!J28+'[1]Ыссык-Кул. обл.+ЕАЭС'!J28+'[1]Нарын обл.'!J28+'[1]Баткен обл.+ЕАЭС'!J28+'[1]Дж-Абад обл+ЕАЭС'!J28+'[1]Ош. обл.'!J28+'[1]г.Ош+ЕАЭС'!J28</f>
        <v>55</v>
      </c>
      <c r="K28" s="31">
        <f>'[1]Бишкек+ЕАЭС'!K28+'[1]Чуй.обл+ЕАЭС'!K28+'[1]Талас обл.'!K28+'[1]Ыссык-Кул. обл.+ЕАЭС'!K28+'[1]Нарын обл.'!K28+'[1]Баткен обл.+ЕАЭС'!K28+'[1]Дж-Абад обл+ЕАЭС'!K28+'[1]Ош. обл.'!K28+'[1]г.Ош+ЕАЭС'!K28</f>
        <v>4499300.5946000004</v>
      </c>
      <c r="L28" s="31">
        <f>'[1]Бишкек+ЕАЭС'!L28+'[1]Чуй.обл+ЕАЭС'!L28+'[1]Талас обл.'!L28+'[1]Ыссык-Кул. обл.+ЕАЭС'!L28+'[1]Нарын обл.'!L28+'[1]Баткен обл.+ЕАЭС'!L28+'[1]Дж-Абад обл+ЕАЭС'!L28+'[1]Ош. обл.'!L28+'[1]г.Ош+ЕАЭС'!L28</f>
        <v>1300361.3999999999</v>
      </c>
      <c r="M28" s="23">
        <f t="shared" si="1"/>
        <v>23681</v>
      </c>
      <c r="N28" s="23">
        <f t="shared" si="1"/>
        <v>23643</v>
      </c>
    </row>
    <row r="29" spans="1:14">
      <c r="A29" s="25" t="s">
        <v>107</v>
      </c>
      <c r="B29" s="30" t="s">
        <v>132</v>
      </c>
      <c r="C29" s="31">
        <f>'[1]Бишкек+ЕАЭС'!C29+'[1]Чуй.обл+ЕАЭС'!C29+'[1]Талас обл.'!C29+'[1]Ыссык-Кул. обл.+ЕАЭС'!C29+'[1]Нарын обл.'!C29+'[1]Баткен обл.+ЕАЭС'!C29+'[1]Дж-Абад обл+ЕАЭС'!C29+'[1]Ош. обл.'!C29+'[1]г.Ош+ЕАЭС'!C29</f>
        <v>3486.1</v>
      </c>
      <c r="D29" s="31">
        <f>'[1]Бишкек+ЕАЭС'!D29+'[1]Чуй.обл+ЕАЭС'!D29+'[1]Талас обл.'!D29+'[1]Ыссык-Кул. обл.+ЕАЭС'!D29+'[1]Нарын обл.'!D29+'[1]Баткен обл.+ЕАЭС'!D29+'[1]Дж-Абад обл+ЕАЭС'!D29+'[1]Ош. обл.'!D29+'[1]г.Ош+ЕАЭС'!D29</f>
        <v>1631.9</v>
      </c>
      <c r="E29" s="31">
        <f>'[1]Бишкек+ЕАЭС'!E29+'[1]Чуй.обл+ЕАЭС'!E29+'[1]Талас обл.'!E29+'[1]Ыссык-Кул. обл.+ЕАЭС'!E29+'[1]Нарын обл.'!E29+'[1]Баткен обл.+ЕАЭС'!E29+'[1]Дж-Абад обл+ЕАЭС'!E29+'[1]Ош. обл.'!E29+'[1]г.Ош+ЕАЭС'!E29</f>
        <v>80335088.852200001</v>
      </c>
      <c r="F29" s="31">
        <f>'[1]Бишкек+ЕАЭС'!F29+'[1]Чуй.обл+ЕАЭС'!F29+'[1]Талас обл.'!F29+'[1]Ыссык-Кул. обл.+ЕАЭС'!F29+'[1]Нарын обл.'!F29+'[1]Баткен обл.+ЕАЭС'!F29+'[1]Дж-Абад обл+ЕАЭС'!F29+'[1]Ош. обл.'!F29+'[1]г.Ош+ЕАЭС'!F29</f>
        <v>37072690.1118</v>
      </c>
      <c r="G29" s="23">
        <f t="shared" si="0"/>
        <v>23044</v>
      </c>
      <c r="H29" s="23">
        <f t="shared" si="0"/>
        <v>22718</v>
      </c>
      <c r="I29" s="31">
        <f>'[1]Бишкек+ЕАЭС'!I29+'[1]Чуй.обл+ЕАЭС'!I29+'[1]Талас обл.'!I29+'[1]Ыссык-Кул. обл.+ЕАЭС'!I29+'[1]Нарын обл.'!I29+'[1]Баткен обл.+ЕАЭС'!I29+'[1]Дж-Абад обл+ЕАЭС'!I29+'[1]Ош. обл.'!I29+'[1]г.Ош+ЕАЭС'!I29</f>
        <v>29</v>
      </c>
      <c r="J29" s="31">
        <f>'[1]Бишкек+ЕАЭС'!J29+'[1]Чуй.обл+ЕАЭС'!J29+'[1]Талас обл.'!J29+'[1]Ыссык-Кул. обл.+ЕАЭС'!J29+'[1]Нарын обл.'!J29+'[1]Баткен обл.+ЕАЭС'!J29+'[1]Дж-Абад обл+ЕАЭС'!J29+'[1]Ош. обл.'!J29+'[1]г.Ош+ЕАЭС'!J29</f>
        <v>6</v>
      </c>
      <c r="K29" s="31">
        <f>'[1]Бишкек+ЕАЭС'!K29+'[1]Чуй.обл+ЕАЭС'!K29+'[1]Талас обл.'!K29+'[1]Ыссык-Кул. обл.+ЕАЭС'!K29+'[1]Нарын обл.'!K29+'[1]Баткен обл.+ЕАЭС'!K29+'[1]Дж-Абад обл+ЕАЭС'!K29+'[1]Ош. обл.'!K29+'[1]г.Ош+ЕАЭС'!K29</f>
        <v>692841.19460000005</v>
      </c>
      <c r="L29" s="31">
        <f>'[1]Бишкек+ЕАЭС'!L29+'[1]Чуй.обл+ЕАЭС'!L29+'[1]Талас обл.'!L29+'[1]Ыссык-Кул. обл.+ЕАЭС'!L29+'[1]Нарын обл.'!L29+'[1]Баткен обл.+ЕАЭС'!L29+'[1]Дж-Абад обл+ЕАЭС'!L29+'[1]Ош. обл.'!L29+'[1]г.Ош+ЕАЭС'!L29</f>
        <v>146963</v>
      </c>
      <c r="M29" s="23">
        <f t="shared" si="1"/>
        <v>23891</v>
      </c>
      <c r="N29" s="23">
        <f t="shared" si="1"/>
        <v>24494</v>
      </c>
    </row>
    <row r="30" spans="1:14">
      <c r="A30" s="29" t="s">
        <v>133</v>
      </c>
      <c r="B30" s="30" t="s">
        <v>134</v>
      </c>
      <c r="C30" s="31">
        <f>'[1]Бишкек+ЕАЭС'!C30+'[1]Чуй.обл+ЕАЭС'!C30+'[1]Талас обл.'!C30+'[1]Ыссык-Кул. обл.+ЕАЭС'!C30+'[1]Нарын обл.'!C30+'[1]Баткен обл.+ЕАЭС'!C30+'[1]Дж-Абад обл+ЕАЭС'!C30+'[1]Ош. обл.'!C30+'[1]г.Ош+ЕАЭС'!C30</f>
        <v>4018</v>
      </c>
      <c r="D30" s="31">
        <f>'[1]Бишкек+ЕАЭС'!D30+'[1]Чуй.обл+ЕАЭС'!D30+'[1]Талас обл.'!D30+'[1]Ыссык-Кул. обл.+ЕАЭС'!D30+'[1]Нарын обл.'!D30+'[1]Баткен обл.+ЕАЭС'!D30+'[1]Дж-Абад обл+ЕАЭС'!D30+'[1]Ош. обл.'!D30+'[1]г.Ош+ЕАЭС'!D30</f>
        <v>1658</v>
      </c>
      <c r="E30" s="31">
        <f>'[1]Бишкек+ЕАЭС'!E30+'[1]Чуй.обл+ЕАЭС'!E30+'[1]Талас обл.'!E30+'[1]Ыссык-Кул. обл.+ЕАЭС'!E30+'[1]Нарын обл.'!E30+'[1]Баткен обл.+ЕАЭС'!E30+'[1]Дж-Абад обл+ЕАЭС'!E30+'[1]Ош. обл.'!E30+'[1]г.Ош+ЕАЭС'!E30</f>
        <v>142109700.93560001</v>
      </c>
      <c r="F30" s="31">
        <f>'[1]Бишкек+ЕАЭС'!F30+'[1]Чуй.обл+ЕАЭС'!F30+'[1]Талас обл.'!F30+'[1]Ыссык-Кул. обл.+ЕАЭС'!F30+'[1]Нарын обл.'!F30+'[1]Баткен обл.+ЕАЭС'!F30+'[1]Дж-Абад обл+ЕАЭС'!F30+'[1]Ош. обл.'!F30+'[1]г.Ош+ЕАЭС'!F30</f>
        <v>57370493.292999998</v>
      </c>
      <c r="G30" s="23">
        <f t="shared" si="0"/>
        <v>35368</v>
      </c>
      <c r="H30" s="23">
        <f t="shared" si="0"/>
        <v>34602</v>
      </c>
      <c r="I30" s="31">
        <f>'[1]Бишкек+ЕАЭС'!I30+'[1]Чуй.обл+ЕАЭС'!I30+'[1]Талас обл.'!I30+'[1]Ыссык-Кул. обл.+ЕАЭС'!I30+'[1]Нарын обл.'!I30+'[1]Баткен обл.+ЕАЭС'!I30+'[1]Дж-Абад обл+ЕАЭС'!I30+'[1]Ош. обл.'!I30+'[1]г.Ош+ЕАЭС'!I30</f>
        <v>95</v>
      </c>
      <c r="J30" s="31">
        <f>'[1]Бишкек+ЕАЭС'!J30+'[1]Чуй.обл+ЕАЭС'!J30+'[1]Талас обл.'!J30+'[1]Ыссык-Кул. обл.+ЕАЭС'!J30+'[1]Нарын обл.'!J30+'[1]Баткен обл.+ЕАЭС'!J30+'[1]Дж-Абад обл+ЕАЭС'!J30+'[1]Ош. обл.'!J30+'[1]г.Ош+ЕАЭС'!J30</f>
        <v>19</v>
      </c>
      <c r="K30" s="31">
        <f>'[1]Бишкек+ЕАЭС'!K30+'[1]Чуй.обл+ЕАЭС'!K30+'[1]Талас обл.'!K30+'[1]Ыссык-Кул. обл.+ЕАЭС'!K30+'[1]Нарын обл.'!K30+'[1]Баткен обл.+ЕАЭС'!K30+'[1]Дж-Абад обл+ЕАЭС'!K30+'[1]Ош. обл.'!K30+'[1]г.Ош+ЕАЭС'!K30</f>
        <v>3487567</v>
      </c>
      <c r="L30" s="31">
        <f>'[1]Бишкек+ЕАЭС'!L30+'[1]Чуй.обл+ЕАЭС'!L30+'[1]Талас обл.'!L30+'[1]Ыссык-Кул. обл.+ЕАЭС'!L30+'[1]Нарын обл.'!L30+'[1]Баткен обл.+ЕАЭС'!L30+'[1]Дж-Абад обл+ЕАЭС'!L30+'[1]Ош. обл.'!L30+'[1]г.Ош+ЕАЭС'!L30</f>
        <v>697461</v>
      </c>
      <c r="M30" s="23">
        <f t="shared" si="1"/>
        <v>36711</v>
      </c>
      <c r="N30" s="23">
        <f t="shared" si="1"/>
        <v>36708</v>
      </c>
    </row>
    <row r="31" spans="1:14">
      <c r="A31" s="25" t="s">
        <v>107</v>
      </c>
      <c r="B31" s="30" t="s">
        <v>135</v>
      </c>
      <c r="C31" s="31">
        <f>'[1]Бишкек+ЕАЭС'!C31+'[1]Чуй.обл+ЕАЭС'!C31+'[1]Талас обл.'!C31+'[1]Ыссык-Кул. обл.+ЕАЭС'!C31+'[1]Нарын обл.'!C31+'[1]Баткен обл.+ЕАЭС'!C31+'[1]Дж-Абад обл+ЕАЭС'!C31+'[1]Ош. обл.'!C31+'[1]г.Ош+ЕАЭС'!C31</f>
        <v>595</v>
      </c>
      <c r="D31" s="31">
        <f>'[1]Бишкек+ЕАЭС'!D31+'[1]Чуй.обл+ЕАЭС'!D31+'[1]Талас обл.'!D31+'[1]Ыссык-Кул. обл.+ЕАЭС'!D31+'[1]Нарын обл.'!D31+'[1]Баткен обл.+ЕАЭС'!D31+'[1]Дж-Абад обл+ЕАЭС'!D31+'[1]Ош. обл.'!D31+'[1]г.Ош+ЕАЭС'!D31</f>
        <v>146</v>
      </c>
      <c r="E31" s="31">
        <f>'[1]Бишкек+ЕАЭС'!E31+'[1]Чуй.обл+ЕАЭС'!E31+'[1]Талас обл.'!E31+'[1]Ыссык-Кул. обл.+ЕАЭС'!E31+'[1]Нарын обл.'!E31+'[1]Баткен обл.+ЕАЭС'!E31+'[1]Дж-Абад обл+ЕАЭС'!E31+'[1]Ош. обл.'!E31+'[1]г.Ош+ЕАЭС'!E31</f>
        <v>21140195.555000003</v>
      </c>
      <c r="F31" s="31">
        <f>'[1]Бишкек+ЕАЭС'!F31+'[1]Чуй.обл+ЕАЭС'!F31+'[1]Талас обл.'!F31+'[1]Ыссык-Кул. обл.+ЕАЭС'!F31+'[1]Нарын обл.'!F31+'[1]Баткен обл.+ЕАЭС'!F31+'[1]Дж-Абад обл+ЕАЭС'!F31+'[1]Ош. обл.'!F31+'[1]г.Ош+ЕАЭС'!F31</f>
        <v>5002489.5949999997</v>
      </c>
      <c r="G31" s="23">
        <f t="shared" si="0"/>
        <v>35530</v>
      </c>
      <c r="H31" s="23">
        <f t="shared" si="0"/>
        <v>34264</v>
      </c>
      <c r="I31" s="31">
        <f>'[1]Бишкек+ЕАЭС'!I31+'[1]Чуй.обл+ЕАЭС'!I31+'[1]Талас обл.'!I31+'[1]Ыссык-Кул. обл.+ЕАЭС'!I31+'[1]Нарын обл.'!I31+'[1]Баткен обл.+ЕАЭС'!I31+'[1]Дж-Абад обл+ЕАЭС'!I31+'[1]Ош. обл.'!I31+'[1]г.Ош+ЕАЭС'!I31</f>
        <v>30</v>
      </c>
      <c r="J31" s="31">
        <f>'[1]Бишкек+ЕАЭС'!J31+'[1]Чуй.обл+ЕАЭС'!J31+'[1]Талас обл.'!J31+'[1]Ыссык-Кул. обл.+ЕАЭС'!J31+'[1]Нарын обл.'!J31+'[1]Баткен обл.+ЕАЭС'!J31+'[1]Дж-Абад обл+ЕАЭС'!J31+'[1]Ош. обл.'!J31+'[1]г.Ош+ЕАЭС'!J31</f>
        <v>3</v>
      </c>
      <c r="K31" s="31">
        <f>'[1]Бишкек+ЕАЭС'!K31+'[1]Чуй.обл+ЕАЭС'!K31+'[1]Талас обл.'!K31+'[1]Ыссык-Кул. обл.+ЕАЭС'!K31+'[1]Нарын обл.'!K31+'[1]Баткен обл.+ЕАЭС'!K31+'[1]Дж-Абад обл+ЕАЭС'!K31+'[1]Ош. обл.'!K31+'[1]г.Ош+ЕАЭС'!K31</f>
        <v>1096378</v>
      </c>
      <c r="L31" s="31">
        <f>'[1]Бишкек+ЕАЭС'!L31+'[1]Чуй.обл+ЕАЭС'!L31+'[1]Талас обл.'!L31+'[1]Ыссык-Кул. обл.+ЕАЭС'!L31+'[1]Нарын обл.'!L31+'[1]Баткен обл.+ЕАЭС'!L31+'[1]Дж-Абад обл+ЕАЭС'!L31+'[1]Ош. обл.'!L31+'[1]г.Ош+ЕАЭС'!L31</f>
        <v>109788</v>
      </c>
      <c r="M31" s="23">
        <f t="shared" si="1"/>
        <v>36546</v>
      </c>
      <c r="N31" s="59">
        <f t="shared" si="1"/>
        <v>36596</v>
      </c>
    </row>
    <row r="32" spans="1:14">
      <c r="A32" s="29" t="s">
        <v>136</v>
      </c>
      <c r="B32" s="32">
        <v>14</v>
      </c>
      <c r="C32" s="31">
        <f>'[1]Бишкек+ЕАЭС'!C32+'[1]Чуй.обл+ЕАЭС'!C32+'[1]Талас обл.'!C32+'[1]Ыссык-Кул. обл.+ЕАЭС'!C32+'[1]Нарын обл.'!C32+'[1]Баткен обл.+ЕАЭС'!C32+'[1]Дж-Абад обл+ЕАЭС'!C32+'[1]Ош. обл.'!C32+'[1]г.Ош+ЕАЭС'!C32</f>
        <v>359</v>
      </c>
      <c r="D32" s="31">
        <f>'[1]Бишкек+ЕАЭС'!D32+'[1]Чуй.обл+ЕАЭС'!D32+'[1]Талас обл.'!D32+'[1]Ыссык-Кул. обл.+ЕАЭС'!D32+'[1]Нарын обл.'!D32+'[1]Баткен обл.+ЕАЭС'!D32+'[1]Дж-Абад обл+ЕАЭС'!D32+'[1]Ош. обл.'!D32+'[1]г.Ош+ЕАЭС'!D32</f>
        <v>106</v>
      </c>
      <c r="E32" s="31">
        <f>'[1]Бишкек+ЕАЭС'!E32+'[1]Чуй.обл+ЕАЭС'!E32+'[1]Талас обл.'!E32+'[1]Ыссык-Кул. обл.+ЕАЭС'!E32+'[1]Нарын обл.'!E32+'[1]Баткен обл.+ЕАЭС'!E32+'[1]Дж-Абад обл+ЕАЭС'!E32+'[1]Ош. обл.'!E32+'[1]г.Ош+ЕАЭС'!E32</f>
        <v>24858755.989999998</v>
      </c>
      <c r="F32" s="31">
        <f>'[1]Бишкек+ЕАЭС'!F32+'[1]Чуй.обл+ЕАЭС'!F32+'[1]Талас обл.'!F32+'[1]Ыссык-Кул. обл.+ЕАЭС'!F32+'[1]Нарын обл.'!F32+'[1]Баткен обл.+ЕАЭС'!F32+'[1]Дж-Абад обл+ЕАЭС'!F32+'[1]Ош. обл.'!F32+'[1]г.Ош+ЕАЭС'!F32</f>
        <v>7226054</v>
      </c>
      <c r="G32" s="23">
        <f t="shared" si="0"/>
        <v>69244</v>
      </c>
      <c r="H32" s="23">
        <f t="shared" si="0"/>
        <v>68170</v>
      </c>
      <c r="I32" s="31">
        <f>'[1]Бишкек+ЕАЭС'!I32+'[1]Чуй.обл+ЕАЭС'!I32+'[1]Талас обл.'!I32+'[1]Ыссык-Кул. обл.+ЕАЭС'!I32+'[1]Нарын обл.'!I32+'[1]Баткен обл.+ЕАЭС'!I32+'[1]Дж-Абад обл+ЕАЭС'!I32+'[1]Ош. обл.'!I32+'[1]г.Ош+ЕАЭС'!I32</f>
        <v>9</v>
      </c>
      <c r="J32" s="31">
        <f>'[1]Бишкек+ЕАЭС'!J32+'[1]Чуй.обл+ЕАЭС'!J32+'[1]Талас обл.'!J32+'[1]Ыссык-Кул. обл.+ЕАЭС'!J32+'[1]Нарын обл.'!J32+'[1]Баткен обл.+ЕАЭС'!J32+'[1]Дж-Абад обл+ЕАЭС'!J32+'[1]Ош. обл.'!J32+'[1]г.Ош+ЕАЭС'!J32</f>
        <v>3</v>
      </c>
      <c r="K32" s="31">
        <f>'[1]Бишкек+ЕАЭС'!K32+'[1]Чуй.обл+ЕАЭС'!K32+'[1]Талас обл.'!K32+'[1]Ыссык-Кул. обл.+ЕАЭС'!K32+'[1]Нарын обл.'!K32+'[1]Баткен обл.+ЕАЭС'!K32+'[1]Дж-Абад обл+ЕАЭС'!K32+'[1]Ош. обл.'!K32+'[1]г.Ош+ЕАЭС'!K32</f>
        <v>807164</v>
      </c>
      <c r="L32" s="31">
        <f>'[1]Бишкек+ЕАЭС'!L32+'[1]Чуй.обл+ЕАЭС'!L32+'[1]Талас обл.'!L32+'[1]Ыссык-Кул. обл.+ЕАЭС'!L32+'[1]Нарын обл.'!L32+'[1]Баткен обл.+ЕАЭС'!L32+'[1]Дж-Абад обл+ЕАЭС'!L32+'[1]Ош. обл.'!L32+'[1]г.Ош+ЕАЭС'!L32</f>
        <v>218472</v>
      </c>
      <c r="M32" s="23">
        <f t="shared" si="1"/>
        <v>89685</v>
      </c>
      <c r="N32" s="23">
        <f t="shared" si="1"/>
        <v>72824</v>
      </c>
    </row>
    <row r="33" spans="1:14">
      <c r="A33" s="25" t="s">
        <v>107</v>
      </c>
      <c r="B33" s="30" t="s">
        <v>137</v>
      </c>
      <c r="C33" s="31">
        <f>'[1]Бишкек+ЕАЭС'!C33+'[1]Чуй.обл+ЕАЭС'!C33+'[1]Талас обл.'!C33+'[1]Ыссык-Кул. обл.+ЕАЭС'!C33+'[1]Нарын обл.'!C33+'[1]Баткен обл.+ЕАЭС'!C33+'[1]Дж-Абад обл+ЕАЭС'!C33+'[1]Ош. обл.'!C33+'[1]г.Ош+ЕАЭС'!C33</f>
        <v>47</v>
      </c>
      <c r="D33" s="31">
        <f>'[1]Бишкек+ЕАЭС'!D33+'[1]Чуй.обл+ЕАЭС'!D33+'[1]Талас обл.'!D33+'[1]Ыссык-Кул. обл.+ЕАЭС'!D33+'[1]Нарын обл.'!D33+'[1]Баткен обл.+ЕАЭС'!D33+'[1]Дж-Абад обл+ЕАЭС'!D33+'[1]Ош. обл.'!D33+'[1]г.Ош+ЕАЭС'!D33</f>
        <v>9</v>
      </c>
      <c r="E33" s="31">
        <f>'[1]Бишкек+ЕАЭС'!E33+'[1]Чуй.обл+ЕАЭС'!E33+'[1]Талас обл.'!E33+'[1]Ыссык-Кул. обл.+ЕАЭС'!E33+'[1]Нарын обл.'!E33+'[1]Баткен обл.+ЕАЭС'!E33+'[1]Дж-Абад обл+ЕАЭС'!E33+'[1]Ош. обл.'!E33+'[1]г.Ош+ЕАЭС'!E33</f>
        <v>3227640</v>
      </c>
      <c r="F33" s="31">
        <f>'[1]Бишкек+ЕАЭС'!F33+'[1]Чуй.обл+ЕАЭС'!F33+'[1]Талас обл.'!F33+'[1]Ыссык-Кул. обл.+ЕАЭС'!F33+'[1]Нарын обл.'!F33+'[1]Баткен обл.+ЕАЭС'!F33+'[1]Дж-Абад обл+ЕАЭС'!F33+'[1]Ош. обл.'!F33+'[1]г.Ош+ЕАЭС'!F33</f>
        <v>645214</v>
      </c>
      <c r="G33" s="23">
        <f>ROUND((E33/C33),0)</f>
        <v>68673</v>
      </c>
      <c r="H33" s="23">
        <f>ROUND((F33/D33),0)</f>
        <v>71690</v>
      </c>
      <c r="I33" s="31">
        <f>'[1]Бишкек+ЕАЭС'!I33+'[1]Чуй.обл+ЕАЭС'!I33+'[1]Талас обл.'!I33+'[1]Ыссык-Кул. обл.+ЕАЭС'!I33+'[1]Нарын обл.'!I33+'[1]Баткен обл.+ЕАЭС'!I33+'[1]Дж-Абад обл+ЕАЭС'!I33+'[1]Ош. обл.'!I33+'[1]г.Ош+ЕАЭС'!I33</f>
        <v>3</v>
      </c>
      <c r="J33" s="31">
        <f>'[1]Бишкек+ЕАЭС'!J33+'[1]Чуй.обл+ЕАЭС'!J33+'[1]Талас обл.'!J33+'[1]Ыссык-Кул. обл.+ЕАЭС'!J33+'[1]Нарын обл.'!J33+'[1]Баткен обл.+ЕАЭС'!J33+'[1]Дж-Абад обл+ЕАЭС'!J33+'[1]Ош. обл.'!J33+'[1]г.Ош+ЕАЭС'!J33</f>
        <v>1</v>
      </c>
      <c r="K33" s="31">
        <f>'[1]Бишкек+ЕАЭС'!K33+'[1]Чуй.обл+ЕАЭС'!K33+'[1]Талас обл.'!K33+'[1]Ыссык-Кул. обл.+ЕАЭС'!K33+'[1]Нарын обл.'!K33+'[1]Баткен обл.+ЕАЭС'!K33+'[1]Дж-Абад обл+ЕАЭС'!K33+'[1]Ош. обл.'!K33+'[1]г.Ош+ЕАЭС'!K33</f>
        <v>347513</v>
      </c>
      <c r="L33" s="31">
        <f>'[1]Бишкек+ЕАЭС'!L33+'[1]Чуй.обл+ЕАЭС'!L33+'[1]Талас обл.'!L33+'[1]Ыссык-Кул. обл.+ЕАЭС'!L33+'[1]Нарын обл.'!L33+'[1]Баткен обл.+ЕАЭС'!L33+'[1]Дж-Абад обл+ЕАЭС'!L33+'[1]Ош. обл.'!L33+'[1]г.Ош+ЕАЭС'!L33</f>
        <v>78968</v>
      </c>
      <c r="M33" s="23">
        <f t="shared" si="1"/>
        <v>115838</v>
      </c>
      <c r="N33" s="23">
        <f t="shared" si="1"/>
        <v>78968</v>
      </c>
    </row>
    <row r="34" spans="1:14">
      <c r="A34" s="29" t="s">
        <v>138</v>
      </c>
      <c r="B34" s="96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8"/>
    </row>
    <row r="35" spans="1:14">
      <c r="A35" s="33" t="s">
        <v>139</v>
      </c>
      <c r="B35" s="27" t="s">
        <v>140</v>
      </c>
      <c r="C35" s="60">
        <f>SUM(C36:C37)</f>
        <v>40073</v>
      </c>
      <c r="D35" s="60">
        <f>SUM(D36:D37)</f>
        <v>25015</v>
      </c>
      <c r="E35" s="60">
        <f>SUM(E36:E37)</f>
        <v>239831719.83899999</v>
      </c>
      <c r="F35" s="60">
        <f>SUM(F36:F37)</f>
        <v>139950333.83520001</v>
      </c>
      <c r="G35" s="33">
        <f t="shared" ref="G35:H50" si="2">ROUND((E35/C35),0)</f>
        <v>5985</v>
      </c>
      <c r="H35" s="33">
        <f t="shared" si="2"/>
        <v>5595</v>
      </c>
      <c r="I35" s="60">
        <f>SUM(I36:I37)</f>
        <v>16107</v>
      </c>
      <c r="J35" s="60">
        <f>SUM(J36:J37)</f>
        <v>9974</v>
      </c>
      <c r="K35" s="60">
        <f>SUM(K36:K37)</f>
        <v>88083220.040399998</v>
      </c>
      <c r="L35" s="60">
        <f>SUM(L36:L37)</f>
        <v>51898618.310799994</v>
      </c>
      <c r="M35" s="33">
        <f>ROUND((K35/I35),0)</f>
        <v>5469</v>
      </c>
      <c r="N35" s="33">
        <f>ROUND((L35/J35),0)</f>
        <v>5203</v>
      </c>
    </row>
    <row r="36" spans="1:14" ht="24">
      <c r="A36" s="25" t="s">
        <v>141</v>
      </c>
      <c r="B36" s="30" t="s">
        <v>142</v>
      </c>
      <c r="C36" s="54">
        <f>'[1]Бишкек+ЕАЭС'!C36+'[1]Чуй.обл+ЕАЭС'!C36+'[1]Талас обл.'!C36+'[1]Ыссык-Кул. обл.+ЕАЭС'!C36+'[1]Нарын обл.'!C36+'[1]Баткен обл.+ЕАЭС'!C36+'[1]Дж-Абад обл+ЕАЭС'!C36+'[1]Ош. обл.'!C36+'[1]г.Ош+ЕАЭС'!C36</f>
        <v>32847</v>
      </c>
      <c r="D36" s="54">
        <f>'[1]Бишкек+ЕАЭС'!D36+'[1]Чуй.обл+ЕАЭС'!D36+'[1]Талас обл.'!D36+'[1]Ыссык-Кул. обл.+ЕАЭС'!D36+'[1]Нарын обл.'!D36+'[1]Баткен обл.+ЕАЭС'!D36+'[1]Дж-Абад обл+ЕАЭС'!D36+'[1]Ош. обл.'!D36+'[1]г.Ош+ЕАЭС'!D36</f>
        <v>21727</v>
      </c>
      <c r="E36" s="54">
        <f>'[1]Бишкек+ЕАЭС'!E36+'[1]Чуй.обл+ЕАЭС'!E36+'[1]Талас обл.'!E36+'[1]Ыссык-Кул. обл.+ЕАЭС'!E36+'[1]Нарын обл.'!E36+'[1]Баткен обл.+ЕАЭС'!E36+'[1]Дж-Абад обл+ЕАЭС'!E36+'[1]Ош. обл.'!E36+'[1]г.Ош+ЕАЭС'!E36</f>
        <v>218759538.389</v>
      </c>
      <c r="F36" s="54">
        <f>'[1]Бишкек+ЕАЭС'!F36+'[1]Чуй.обл+ЕАЭС'!F36+'[1]Талас обл.'!F36+'[1]Ыссык-Кул. обл.+ЕАЭС'!F36+'[1]Нарын обл.'!F36+'[1]Баткен обл.+ЕАЭС'!F36+'[1]Дж-Абад обл+ЕАЭС'!F36+'[1]Ош. обл.'!F36+'[1]г.Ош+ЕАЭС'!F36</f>
        <v>130641623.43520001</v>
      </c>
      <c r="G36" s="24">
        <f t="shared" si="2"/>
        <v>6660</v>
      </c>
      <c r="H36" s="24">
        <f t="shared" si="2"/>
        <v>6013</v>
      </c>
      <c r="I36" s="54">
        <f>'[1]Бишкек+ЕАЭС'!I36+'[1]Чуй.обл+ЕАЭС'!I36+'[1]Талас обл.'!I36+'[1]Ыссык-Кул. обл.+ЕАЭС'!I36+'[1]Нарын обл.'!I36+'[1]Баткен обл.+ЕАЭС'!I36+'[1]Дж-Абад обл+ЕАЭС'!I36+'[1]Ош. обл.'!I36+'[1]г.Ош+ЕАЭС'!I36</f>
        <v>12677</v>
      </c>
      <c r="J36" s="54">
        <f>'[1]Бишкек+ЕАЭС'!J36+'[1]Чуй.обл+ЕАЭС'!J36+'[1]Талас обл.'!J36+'[1]Ыссык-Кул. обл.+ЕАЭС'!J36+'[1]Нарын обл.'!J36+'[1]Баткен обл.+ЕАЭС'!J36+'[1]Дж-Абад обл+ЕАЭС'!J36+'[1]Ош. обл.'!J36+'[1]г.Ош+ЕАЭС'!J36</f>
        <v>8422</v>
      </c>
      <c r="K36" s="54">
        <f>'[1]Бишкек+ЕАЭС'!K36+'[1]Чуй.обл+ЕАЭС'!K36+'[1]Талас обл.'!K36+'[1]Ыссык-Кул. обл.+ЕАЭС'!K36+'[1]Нарын обл.'!K36+'[1]Баткен обл.+ЕАЭС'!K36+'[1]Дж-Абад обл+ЕАЭС'!K36+'[1]Ош. обл.'!K36+'[1]г.Ош+ЕАЭС'!K36</f>
        <v>78129797.610399991</v>
      </c>
      <c r="L36" s="54">
        <f>'[1]Бишкек+ЕАЭС'!L36+'[1]Чуй.обл+ЕАЭС'!L36+'[1]Талас обл.'!L36+'[1]Ыссык-Кул. обл.+ЕАЭС'!L36+'[1]Нарын обл.'!L36+'[1]Баткен обл.+ЕАЭС'!L36+'[1]Дж-Абад обл+ЕАЭС'!L36+'[1]Ош. обл.'!L36+'[1]г.Ош+ЕАЭС'!L36</f>
        <v>47483765.880799994</v>
      </c>
      <c r="M36" s="24">
        <f t="shared" ref="M36:N51" si="3">ROUND((K36/I36),0)</f>
        <v>6163</v>
      </c>
      <c r="N36" s="24">
        <f t="shared" si="3"/>
        <v>5638</v>
      </c>
    </row>
    <row r="37" spans="1:14" ht="24">
      <c r="A37" s="25" t="s">
        <v>143</v>
      </c>
      <c r="B37" s="30" t="s">
        <v>144</v>
      </c>
      <c r="C37" s="54">
        <f>'[1]Бишкек+ЕАЭС'!C37+'[1]Чуй.обл+ЕАЭС'!C37+'[1]Талас обл.'!C37+'[1]Ыссык-Кул. обл.+ЕАЭС'!C37+'[1]Нарын обл.'!C37+'[1]Баткен обл.+ЕАЭС'!C37+'[1]Дж-Абад обл+ЕАЭС'!C37+'[1]Ош. обл.'!C37+'[1]г.Ош+ЕАЭС'!C37</f>
        <v>7226</v>
      </c>
      <c r="D37" s="54">
        <f>'[1]Бишкек+ЕАЭС'!D37+'[1]Чуй.обл+ЕАЭС'!D37+'[1]Талас обл.'!D37+'[1]Ыссык-Кул. обл.+ЕАЭС'!D37+'[1]Нарын обл.'!D37+'[1]Баткен обл.+ЕАЭС'!D37+'[1]Дж-Абад обл+ЕАЭС'!D37+'[1]Ош. обл.'!D37+'[1]г.Ош+ЕАЭС'!D37</f>
        <v>3288</v>
      </c>
      <c r="E37" s="54">
        <f>'[1]Бишкек+ЕАЭС'!E37+'[1]Чуй.обл+ЕАЭС'!E37+'[1]Талас обл.'!E37+'[1]Ыссык-Кул. обл.+ЕАЭС'!E37+'[1]Нарын обл.'!E37+'[1]Баткен обл.+ЕАЭС'!E37+'[1]Дж-Абад обл+ЕАЭС'!E37+'[1]Ош. обл.'!E37+'[1]г.Ош+ЕАЭС'!E37</f>
        <v>21072181.450000003</v>
      </c>
      <c r="F37" s="54">
        <f>'[1]Бишкек+ЕАЭС'!F37+'[1]Чуй.обл+ЕАЭС'!F37+'[1]Талас обл.'!F37+'[1]Ыссык-Кул. обл.+ЕАЭС'!F37+'[1]Нарын обл.'!F37+'[1]Баткен обл.+ЕАЭС'!F37+'[1]Дж-Абад обл+ЕАЭС'!F37+'[1]Ош. обл.'!F37+'[1]г.Ош+ЕАЭС'!F37</f>
        <v>9308710.3999999985</v>
      </c>
      <c r="G37" s="24">
        <f t="shared" si="2"/>
        <v>2916</v>
      </c>
      <c r="H37" s="24">
        <f t="shared" si="2"/>
        <v>2831</v>
      </c>
      <c r="I37" s="54">
        <f>'[1]Бишкек+ЕАЭС'!I37+'[1]Чуй.обл+ЕАЭС'!I37+'[1]Талас обл.'!I37+'[1]Ыссык-Кул. обл.+ЕАЭС'!I37+'[1]Нарын обл.'!I37+'[1]Баткен обл.+ЕАЭС'!I37+'[1]Дж-Абад обл+ЕАЭС'!I37+'[1]Ош. обл.'!I37+'[1]г.Ош+ЕАЭС'!I37</f>
        <v>3430</v>
      </c>
      <c r="J37" s="54">
        <f>'[1]Бишкек+ЕАЭС'!J37+'[1]Чуй.обл+ЕАЭС'!J37+'[1]Талас обл.'!J37+'[1]Ыссык-Кул. обл.+ЕАЭС'!J37+'[1]Нарын обл.'!J37+'[1]Баткен обл.+ЕАЭС'!J37+'[1]Дж-Абад обл+ЕАЭС'!J37+'[1]Ош. обл.'!J37+'[1]г.Ош+ЕАЭС'!J37</f>
        <v>1552</v>
      </c>
      <c r="K37" s="54">
        <f>'[1]Бишкек+ЕАЭС'!K37+'[1]Чуй.обл+ЕАЭС'!K37+'[1]Талас обл.'!K37+'[1]Ыссык-Кул. обл.+ЕАЭС'!K37+'[1]Нарын обл.'!K37+'[1]Баткен обл.+ЕАЭС'!K37+'[1]Дж-Абад обл+ЕАЭС'!K37+'[1]Ош. обл.'!K37+'[1]г.Ош+ЕАЭС'!K37</f>
        <v>9953422.4299999997</v>
      </c>
      <c r="L37" s="54">
        <f>'[1]Бишкек+ЕАЭС'!L37+'[1]Чуй.обл+ЕАЭС'!L37+'[1]Талас обл.'!L37+'[1]Ыссык-Кул. обл.+ЕАЭС'!L37+'[1]Нарын обл.'!L37+'[1]Баткен обл.+ЕАЭС'!L37+'[1]Дж-Абад обл+ЕАЭС'!L37+'[1]Ош. обл.'!L37+'[1]г.Ош+ЕАЭС'!L37</f>
        <v>4414852.43</v>
      </c>
      <c r="M37" s="24">
        <f t="shared" si="3"/>
        <v>2902</v>
      </c>
      <c r="N37" s="24">
        <f t="shared" si="3"/>
        <v>2845</v>
      </c>
    </row>
    <row r="38" spans="1:14" ht="48">
      <c r="A38" s="25" t="s">
        <v>145</v>
      </c>
      <c r="B38" s="49" t="s">
        <v>146</v>
      </c>
      <c r="C38" s="54">
        <f>'[1]Бишкек+ЕАЭС'!C38+'[1]Чуй.обл+ЕАЭС'!C38+'[1]Талас обл.'!C38+'[1]Ыссык-Кул. обл.+ЕАЭС'!C38+'[1]Нарын обл.'!C38+'[1]Баткен обл.+ЕАЭС'!C38+'[1]Дж-Абад обл+ЕАЭС'!C38+'[1]Ош. обл.'!C38+'[1]г.Ош+ЕАЭС'!C38</f>
        <v>314</v>
      </c>
      <c r="D38" s="54">
        <f>'[1]Бишкек+ЕАЭС'!D38+'[1]Чуй.обл+ЕАЭС'!D38+'[1]Талас обл.'!D38+'[1]Ыссык-Кул. обл.+ЕАЭС'!D38+'[1]Нарын обл.'!D38+'[1]Баткен обл.+ЕАЭС'!D38+'[1]Дж-Абад обл+ЕАЭС'!D38+'[1]Ош. обл.'!D38+'[1]г.Ош+ЕАЭС'!D38</f>
        <v>147</v>
      </c>
      <c r="E38" s="54">
        <f>'[1]Бишкек+ЕАЭС'!E38+'[1]Чуй.обл+ЕАЭС'!E38+'[1]Талас обл.'!E38+'[1]Ыссык-Кул. обл.+ЕАЭС'!E38+'[1]Нарын обл.'!E38+'[1]Баткен обл.+ЕАЭС'!E38+'[1]Дж-Абад обл+ЕАЭС'!E38+'[1]Ош. обл.'!E38+'[1]г.Ош+ЕАЭС'!E38</f>
        <v>2048781.44</v>
      </c>
      <c r="F38" s="54">
        <f>'[1]Бишкек+ЕАЭС'!F38+'[1]Чуй.обл+ЕАЭС'!F38+'[1]Талас обл.'!F38+'[1]Ыссык-Кул. обл.+ЕАЭС'!F38+'[1]Нарын обл.'!F38+'[1]Баткен обл.+ЕАЭС'!F38+'[1]Дж-Абад обл+ЕАЭС'!F38+'[1]Ош. обл.'!F38+'[1]г.Ош+ЕАЭС'!F38</f>
        <v>1187308.3799999999</v>
      </c>
      <c r="G38" s="24">
        <f t="shared" si="2"/>
        <v>6525</v>
      </c>
      <c r="H38" s="24">
        <f t="shared" si="2"/>
        <v>8077</v>
      </c>
      <c r="I38" s="54">
        <f>'[1]Бишкек+ЕАЭС'!I38+'[1]Чуй.обл+ЕАЭС'!I38+'[1]Талас обл.'!I38+'[1]Ыссык-Кул. обл.+ЕАЭС'!I38+'[1]Нарын обл.'!I38+'[1]Баткен обл.+ЕАЭС'!I38+'[1]Дж-Абад обл+ЕАЭС'!I38+'[1]Ош. обл.'!I38+'[1]г.Ош+ЕАЭС'!I38</f>
        <v>13</v>
      </c>
      <c r="J38" s="54">
        <f>'[1]Бишкек+ЕАЭС'!J38+'[1]Чуй.обл+ЕАЭС'!J38+'[1]Талас обл.'!J38+'[1]Ыссык-Кул. обл.+ЕАЭС'!J38+'[1]Нарын обл.'!J38+'[1]Баткен обл.+ЕАЭС'!J38+'[1]Дж-Абад обл+ЕАЭС'!J38+'[1]Ош. обл.'!J38+'[1]г.Ош+ЕАЭС'!J38</f>
        <v>5</v>
      </c>
      <c r="K38" s="54">
        <f>'[1]Бишкек+ЕАЭС'!K38+'[1]Чуй.обл+ЕАЭС'!K38+'[1]Талас обл.'!K38+'[1]Ыссык-Кул. обл.+ЕАЭС'!K38+'[1]Нарын обл.'!K38+'[1]Баткен обл.+ЕАЭС'!K38+'[1]Дж-Абад обл+ЕАЭС'!K38+'[1]Ош. обл.'!K38+'[1]г.Ош+ЕАЭС'!K38</f>
        <v>13809</v>
      </c>
      <c r="L38" s="54">
        <f>'[1]Бишкек+ЕАЭС'!L38+'[1]Чуй.обл+ЕАЭС'!L38+'[1]Талас обл.'!L38+'[1]Ыссык-Кул. обл.+ЕАЭС'!L38+'[1]Нарын обл.'!L38+'[1]Баткен обл.+ЕАЭС'!L38+'[1]Дж-Абад обл+ЕАЭС'!L38+'[1]Ош. обл.'!L38+'[1]г.Ош+ЕАЭС'!L38</f>
        <v>2809</v>
      </c>
      <c r="M38" s="24">
        <f t="shared" si="3"/>
        <v>1062</v>
      </c>
      <c r="N38" s="24">
        <f t="shared" si="3"/>
        <v>562</v>
      </c>
    </row>
    <row r="39" spans="1:14" ht="72">
      <c r="A39" s="25" t="s">
        <v>147</v>
      </c>
      <c r="B39" s="49" t="s">
        <v>148</v>
      </c>
      <c r="C39" s="54">
        <f>'[1]Бишкек+ЕАЭС'!C39+'[1]Чуй.обл+ЕАЭС'!C39+'[1]Талас обл.'!C39+'[1]Ыссык-Кул. обл.+ЕАЭС'!C39+'[1]Нарын обл.'!C39+'[1]Баткен обл.+ЕАЭС'!C39+'[1]Дж-Абад обл+ЕАЭС'!C39+'[1]Ош. обл.'!C39+'[1]г.Ош+ЕАЭС'!C39</f>
        <v>58</v>
      </c>
      <c r="D39" s="54">
        <f>'[1]Бишкек+ЕАЭС'!D39+'[1]Чуй.обл+ЕАЭС'!D39+'[1]Талас обл.'!D39+'[1]Ыссык-Кул. обл.+ЕАЭС'!D39+'[1]Нарын обл.'!D39+'[1]Баткен обл.+ЕАЭС'!D39+'[1]Дж-Абад обл+ЕАЭС'!D39+'[1]Ош. обл.'!D39+'[1]г.Ош+ЕАЭС'!D39</f>
        <v>18</v>
      </c>
      <c r="E39" s="54">
        <f>'[1]Бишкек+ЕАЭС'!E39+'[1]Чуй.обл+ЕАЭС'!E39+'[1]Талас обл.'!E39+'[1]Ыссык-Кул. обл.+ЕАЭС'!E39+'[1]Нарын обл.'!E39+'[1]Баткен обл.+ЕАЭС'!E39+'[1]Дж-Абад обл+ЕАЭС'!E39+'[1]Ош. обл.'!E39+'[1]г.Ош+ЕАЭС'!E39</f>
        <v>75792.27</v>
      </c>
      <c r="F39" s="54">
        <f>'[1]Бишкек+ЕАЭС'!F39+'[1]Чуй.обл+ЕАЭС'!F39+'[1]Талас обл.'!F39+'[1]Ыссык-Кул. обл.+ЕАЭС'!F39+'[1]Нарын обл.'!F39+'[1]Баткен обл.+ЕАЭС'!F39+'[1]Дж-Абад обл+ЕАЭС'!F39+'[1]Ош. обл.'!F39+'[1]г.Ош+ЕАЭС'!F39</f>
        <v>20623.330000000002</v>
      </c>
      <c r="G39" s="24">
        <f t="shared" si="2"/>
        <v>1307</v>
      </c>
      <c r="H39" s="24">
        <f t="shared" si="2"/>
        <v>1146</v>
      </c>
      <c r="I39" s="54">
        <f>'[1]Бишкек+ЕАЭС'!I39+'[1]Чуй.обл+ЕАЭС'!I39+'[1]Талас обл.'!I39+'[1]Ыссык-Кул. обл.+ЕАЭС'!I39+'[1]Нарын обл.'!I39+'[1]Баткен обл.+ЕАЭС'!I39+'[1]Дж-Абад обл+ЕАЭС'!I39+'[1]Ош. обл.'!I39+'[1]г.Ош+ЕАЭС'!I39</f>
        <v>12</v>
      </c>
      <c r="J39" s="54">
        <f>'[1]Бишкек+ЕАЭС'!J39+'[1]Чуй.обл+ЕАЭС'!J39+'[1]Талас обл.'!J39+'[1]Ыссык-Кул. обл.+ЕАЭС'!J39+'[1]Нарын обл.'!J39+'[1]Баткен обл.+ЕАЭС'!J39+'[1]Дж-Абад обл+ЕАЭС'!J39+'[1]Ош. обл.'!J39+'[1]г.Ош+ЕАЭС'!J39</f>
        <v>5</v>
      </c>
      <c r="K39" s="54">
        <f>'[1]Бишкек+ЕАЭС'!K39+'[1]Чуй.обл+ЕАЭС'!K39+'[1]Талас обл.'!K39+'[1]Ыссык-Кул. обл.+ЕАЭС'!K39+'[1]Нарын обл.'!K39+'[1]Баткен обл.+ЕАЭС'!K39+'[1]Дж-Абад обл+ЕАЭС'!K39+'[1]Ош. обл.'!K39+'[1]г.Ош+ЕАЭС'!K39</f>
        <v>9359</v>
      </c>
      <c r="L39" s="54">
        <f>'[1]Бишкек+ЕАЭС'!L39+'[1]Чуй.обл+ЕАЭС'!L39+'[1]Талас обл.'!L39+'[1]Ыссык-Кул. обл.+ЕАЭС'!L39+'[1]Нарын обл.'!L39+'[1]Баткен обл.+ЕАЭС'!L39+'[1]Дж-Абад обл+ЕАЭС'!L39+'[1]Ош. обл.'!L39+'[1]г.Ош+ЕАЭС'!L39</f>
        <v>2809</v>
      </c>
      <c r="M39" s="24">
        <f t="shared" si="3"/>
        <v>780</v>
      </c>
      <c r="N39" s="24">
        <f t="shared" si="3"/>
        <v>562</v>
      </c>
    </row>
    <row r="40" spans="1:14" ht="24">
      <c r="A40" s="25" t="s">
        <v>149</v>
      </c>
      <c r="B40" s="30" t="s">
        <v>150</v>
      </c>
      <c r="C40" s="54">
        <f>'[1]Бишкек+ЕАЭС'!C40+'[1]Чуй.обл+ЕАЭС'!C40+'[1]Талас обл.'!C40+'[1]Ыссык-Кул. обл.+ЕАЭС'!C40+'[1]Нарын обл.'!C40+'[1]Баткен обл.+ЕАЭС'!C40+'[1]Дж-Абад обл+ЕАЭС'!C40+'[1]Ош. обл.'!C40+'[1]г.Ош+ЕАЭС'!C40</f>
        <v>77821</v>
      </c>
      <c r="D40" s="54">
        <f>'[1]Бишкек+ЕАЭС'!D40+'[1]Чуй.обл+ЕАЭС'!D40+'[1]Талас обл.'!D40+'[1]Ыссык-Кул. обл.+ЕАЭС'!D40+'[1]Нарын обл.'!D40+'[1]Баткен обл.+ЕАЭС'!D40+'[1]Дж-Абад обл+ЕАЭС'!D40+'[1]Ош. обл.'!D40+'[1]г.Ош+ЕАЭС'!D40</f>
        <v>48692</v>
      </c>
      <c r="E40" s="54">
        <f>'[1]Бишкек+ЕАЭС'!E40+'[1]Чуй.обл+ЕАЭС'!E40+'[1]Талас обл.'!E40+'[1]Ыссык-Кул. обл.+ЕАЭС'!E40+'[1]Нарын обл.'!E40+'[1]Баткен обл.+ЕАЭС'!E40+'[1]Дж-Абад обл+ЕАЭС'!E40+'[1]Ош. обл.'!E40+'[1]г.Ош+ЕАЭС'!E40</f>
        <v>364197780.32999998</v>
      </c>
      <c r="F40" s="54">
        <f>'[1]Бишкек+ЕАЭС'!F40+'[1]Чуй.обл+ЕАЭС'!F40+'[1]Талас обл.'!F40+'[1]Ыссык-Кул. обл.+ЕАЭС'!F40+'[1]Нарын обл.'!F40+'[1]Баткен обл.+ЕАЭС'!F40+'[1]Дж-Абад обл+ЕАЭС'!F40+'[1]Ош. обл.'!F40+'[1]г.Ош+ЕАЭС'!F40</f>
        <v>224556509.99940002</v>
      </c>
      <c r="G40" s="24">
        <f t="shared" si="2"/>
        <v>4680</v>
      </c>
      <c r="H40" s="24">
        <f t="shared" si="2"/>
        <v>4612</v>
      </c>
      <c r="I40" s="54">
        <f>'[1]Бишкек+ЕАЭС'!I40+'[1]Чуй.обл+ЕАЭС'!I40+'[1]Талас обл.'!I40+'[1]Ыссык-Кул. обл.+ЕАЭС'!I40+'[1]Нарын обл.'!I40+'[1]Баткен обл.+ЕАЭС'!I40+'[1]Дж-Абад обл+ЕАЭС'!I40+'[1]Ош. обл.'!I40+'[1]г.Ош+ЕАЭС'!I40</f>
        <v>10619</v>
      </c>
      <c r="J40" s="54">
        <f>'[1]Бишкек+ЕАЭС'!J40+'[1]Чуй.обл+ЕАЭС'!J40+'[1]Талас обл.'!J40+'[1]Ыссык-Кул. обл.+ЕАЭС'!J40+'[1]Нарын обл.'!J40+'[1]Баткен обл.+ЕАЭС'!J40+'[1]Дж-Абад обл+ЕАЭС'!J40+'[1]Ош. обл.'!J40+'[1]г.Ош+ЕАЭС'!J40</f>
        <v>6109</v>
      </c>
      <c r="K40" s="54">
        <f>'[1]Бишкек+ЕАЭС'!K40+'[1]Чуй.обл+ЕАЭС'!K40+'[1]Талас обл.'!K40+'[1]Ыссык-Кул. обл.+ЕАЭС'!K40+'[1]Нарын обл.'!K40+'[1]Баткен обл.+ЕАЭС'!K40+'[1]Дж-Абад обл+ЕАЭС'!K40+'[1]Ош. обл.'!K40+'[1]г.Ош+ЕАЭС'!K40</f>
        <v>33549088.1994</v>
      </c>
      <c r="L40" s="54">
        <f>'[1]Бишкек+ЕАЭС'!L40+'[1]Чуй.обл+ЕАЭС'!L40+'[1]Талас обл.'!L40+'[1]Ыссык-Кул. обл.+ЕАЭС'!L40+'[1]Нарын обл.'!L40+'[1]Баткен обл.+ЕАЭС'!L40+'[1]Дж-Абад обл+ЕАЭС'!L40+'[1]Ош. обл.'!L40+'[1]г.Ош+ЕАЭС'!L40</f>
        <v>18496115.204800002</v>
      </c>
      <c r="M40" s="24">
        <f t="shared" si="3"/>
        <v>3159</v>
      </c>
      <c r="N40" s="24">
        <f t="shared" si="3"/>
        <v>3028</v>
      </c>
    </row>
    <row r="41" spans="1:14" ht="48">
      <c r="A41" s="28" t="s">
        <v>151</v>
      </c>
      <c r="B41" s="61" t="s">
        <v>152</v>
      </c>
      <c r="C41" s="60">
        <f>C44+C47+C50+C51+C53+C54+C57+C58+C59+C60+C64</f>
        <v>61050</v>
      </c>
      <c r="D41" s="60">
        <f>D44+D47+D50+D51+D53+D54+D57+D58+D59+D60+D64</f>
        <v>46512</v>
      </c>
      <c r="E41" s="60">
        <f>E44+E47+E50+E51+E53+E54+E57+E58+E59+E60+E64</f>
        <v>367644921.33819997</v>
      </c>
      <c r="F41" s="60">
        <f>F44+F47+F50+F51+F53+F54+F57+F58+F59+F60+F64</f>
        <v>264468921.37399998</v>
      </c>
      <c r="G41" s="33">
        <f t="shared" si="2"/>
        <v>6022</v>
      </c>
      <c r="H41" s="33">
        <f t="shared" si="2"/>
        <v>5686</v>
      </c>
      <c r="I41" s="60">
        <f>I44+I47+I50+I51+I53+I54+I57+I58+I59+I60+I64</f>
        <v>9161</v>
      </c>
      <c r="J41" s="60">
        <f>J44+J47+J50+J51+J53+J54+J57+J58+J59+J60+J64</f>
        <v>6386</v>
      </c>
      <c r="K41" s="60">
        <f>K44+K47+K50+K51+K53+K54+K57+K58+K59+K60+K64</f>
        <v>47540023.887600005</v>
      </c>
      <c r="L41" s="60">
        <f>L44+L47+L50+L51+L53+L54+L57+L58+L59+L60+L64</f>
        <v>30303958.757600002</v>
      </c>
      <c r="M41" s="33">
        <f t="shared" si="3"/>
        <v>5189</v>
      </c>
      <c r="N41" s="33">
        <f t="shared" si="3"/>
        <v>4745</v>
      </c>
    </row>
    <row r="42" spans="1:14" ht="36">
      <c r="A42" s="28" t="s">
        <v>153</v>
      </c>
      <c r="B42" s="61" t="s">
        <v>154</v>
      </c>
      <c r="C42" s="60">
        <f>C45+C48+C55</f>
        <v>9010</v>
      </c>
      <c r="D42" s="60">
        <f t="shared" ref="D42:F43" si="4">D45+D48+D55</f>
        <v>8828</v>
      </c>
      <c r="E42" s="60">
        <f t="shared" si="4"/>
        <v>42979486.169399999</v>
      </c>
      <c r="F42" s="60">
        <f t="shared" si="4"/>
        <v>40719532.169399999</v>
      </c>
      <c r="G42" s="33">
        <f t="shared" si="2"/>
        <v>4770</v>
      </c>
      <c r="H42" s="33">
        <f t="shared" si="2"/>
        <v>4613</v>
      </c>
      <c r="I42" s="60">
        <f t="shared" ref="I42:L43" si="5">I45+I48+I55</f>
        <v>3094</v>
      </c>
      <c r="J42" s="60">
        <f t="shared" si="5"/>
        <v>3066</v>
      </c>
      <c r="K42" s="60">
        <f t="shared" si="5"/>
        <v>13686853.5944</v>
      </c>
      <c r="L42" s="60">
        <f t="shared" si="5"/>
        <v>13327958.5944</v>
      </c>
      <c r="M42" s="33">
        <f t="shared" si="3"/>
        <v>4424</v>
      </c>
      <c r="N42" s="33">
        <f t="shared" si="3"/>
        <v>4347</v>
      </c>
    </row>
    <row r="43" spans="1:14" ht="36">
      <c r="A43" s="28" t="s">
        <v>155</v>
      </c>
      <c r="B43" s="61" t="s">
        <v>156</v>
      </c>
      <c r="C43" s="60">
        <f>C46+C49+C56</f>
        <v>177</v>
      </c>
      <c r="D43" s="60">
        <f t="shared" si="4"/>
        <v>159</v>
      </c>
      <c r="E43" s="60">
        <f t="shared" si="4"/>
        <v>511248.91000000003</v>
      </c>
      <c r="F43" s="60">
        <f t="shared" si="4"/>
        <v>422255.91000000003</v>
      </c>
      <c r="G43" s="33">
        <f t="shared" si="2"/>
        <v>2888</v>
      </c>
      <c r="H43" s="33">
        <f t="shared" si="2"/>
        <v>2656</v>
      </c>
      <c r="I43" s="60">
        <f t="shared" si="5"/>
        <v>77</v>
      </c>
      <c r="J43" s="60">
        <f t="shared" si="5"/>
        <v>73</v>
      </c>
      <c r="K43" s="60">
        <f t="shared" si="5"/>
        <v>208509</v>
      </c>
      <c r="L43" s="60">
        <f t="shared" si="5"/>
        <v>195889</v>
      </c>
      <c r="M43" s="33">
        <f t="shared" si="3"/>
        <v>2708</v>
      </c>
      <c r="N43" s="33">
        <f t="shared" si="3"/>
        <v>2683</v>
      </c>
    </row>
    <row r="44" spans="1:14">
      <c r="A44" s="24" t="s">
        <v>157</v>
      </c>
      <c r="B44" s="30" t="s">
        <v>158</v>
      </c>
      <c r="C44" s="54">
        <f>'[1]Бишкек+ЕАЭС'!C44+'[1]Чуй.обл+ЕАЭС'!C44+'[1]Талас обл.'!C44+'[1]Ыссык-Кул. обл.+ЕАЭС'!C44+'[1]Нарын обл.'!C44+'[1]Баткен обл.+ЕАЭС'!C44+'[1]Дж-Абад обл+ЕАЭС'!C44+'[1]Ош. обл.'!C44+'[1]г.Ош+ЕАЭС'!C44</f>
        <v>1908</v>
      </c>
      <c r="D44" s="54">
        <f>'[1]Бишкек+ЕАЭС'!D44+'[1]Чуй.обл+ЕАЭС'!D44+'[1]Талас обл.'!D44+'[1]Ыссык-Кул. обл.+ЕАЭС'!D44+'[1]Нарын обл.'!D44+'[1]Баткен обл.+ЕАЭС'!D44+'[1]Дж-Абад обл+ЕАЭС'!D44+'[1]Ош. обл.'!D44+'[1]г.Ош+ЕАЭС'!D44</f>
        <v>284</v>
      </c>
      <c r="E44" s="54">
        <f>'[1]Бишкек+ЕАЭС'!E44+'[1]Чуй.обл+ЕАЭС'!E44+'[1]Талас обл.'!E44+'[1]Ыссык-Кул. обл.+ЕАЭС'!E44+'[1]Нарын обл.'!E44+'[1]Баткен обл.+ЕАЭС'!E44+'[1]Дж-Абад обл+ЕАЭС'!E44+'[1]Ош. обл.'!E44+'[1]г.Ош+ЕАЭС'!E44</f>
        <v>18766981.785</v>
      </c>
      <c r="F44" s="54">
        <f>'[1]Бишкек+ЕАЭС'!F44+'[1]Чуй.обл+ЕАЭС'!F44+'[1]Талас обл.'!F44+'[1]Ыссык-Кул. обл.+ЕАЭС'!F44+'[1]Нарын обл.'!F44+'[1]Баткен обл.+ЕАЭС'!F44+'[1]Дж-Абад обл+ЕАЭС'!F44+'[1]Ош. обл.'!F44+'[1]г.Ош+ЕАЭС'!F44</f>
        <v>2437830.3306</v>
      </c>
      <c r="G44" s="24">
        <f t="shared" si="2"/>
        <v>9836</v>
      </c>
      <c r="H44" s="24">
        <f t="shared" si="2"/>
        <v>8584</v>
      </c>
      <c r="I44" s="54">
        <f>'[1]Бишкек+ЕАЭС'!I44+'[1]Чуй.обл+ЕАЭС'!I44+'[1]Талас обл.'!I44+'[1]Ыссык-Кул. обл.+ЕАЭС'!I44+'[1]Нарын обл.'!I44+'[1]Баткен обл.+ЕАЭС'!I44+'[1]Дж-Абад обл+ЕАЭС'!I44+'[1]Ош. обл.'!I44+'[1]г.Ош+ЕАЭС'!I44</f>
        <v>176</v>
      </c>
      <c r="J44" s="54">
        <f>'[1]Бишкек+ЕАЭС'!J44+'[1]Чуй.обл+ЕАЭС'!J44+'[1]Талас обл.'!J44+'[1]Ыссык-Кул. обл.+ЕАЭС'!J44+'[1]Нарын обл.'!J44+'[1]Баткен обл.+ЕАЭС'!J44+'[1]Дж-Абад обл+ЕАЭС'!J44+'[1]Ош. обл.'!J44+'[1]г.Ош+ЕАЭС'!J44</f>
        <v>30</v>
      </c>
      <c r="K44" s="54">
        <f>'[1]Бишкек+ЕАЭС'!K44+'[1]Чуй.обл+ЕАЭС'!K44+'[1]Талас обл.'!K44+'[1]Ыссык-Кул. обл.+ЕАЭС'!K44+'[1]Нарын обл.'!K44+'[1]Баткен обл.+ЕАЭС'!K44+'[1]Дж-Абад обл+ЕАЭС'!K44+'[1]Ош. обл.'!K44+'[1]г.Ош+ЕАЭС'!K44</f>
        <v>1477828.1199999999</v>
      </c>
      <c r="L44" s="54">
        <f>'[1]Бишкек+ЕАЭС'!L44+'[1]Чуй.обл+ЕАЭС'!L44+'[1]Талас обл.'!L44+'[1]Ыссык-Кул. обл.+ЕАЭС'!L44+'[1]Нарын обл.'!L44+'[1]Баткен обл.+ЕАЭС'!L44+'[1]Дж-Абад обл+ЕАЭС'!L44+'[1]Ош. обл.'!L44+'[1]г.Ош+ЕАЭС'!L44</f>
        <v>234915.66</v>
      </c>
      <c r="M44" s="24">
        <f t="shared" si="3"/>
        <v>8397</v>
      </c>
      <c r="N44" s="24">
        <f t="shared" si="3"/>
        <v>7831</v>
      </c>
    </row>
    <row r="45" spans="1:14" ht="24">
      <c r="A45" s="25" t="s">
        <v>159</v>
      </c>
      <c r="B45" s="30" t="s">
        <v>160</v>
      </c>
      <c r="C45" s="54">
        <f>'[1]Бишкек+ЕАЭС'!C45+'[1]Чуй.обл+ЕАЭС'!C45+'[1]Талас обл.'!C45+'[1]Ыссык-Кул. обл.+ЕАЭС'!C45+'[1]Нарын обл.'!C45+'[1]Баткен обл.+ЕАЭС'!C45+'[1]Дж-Абад обл+ЕАЭС'!C45+'[1]Ош. обл.'!C45+'[1]г.Ош+ЕАЭС'!C45</f>
        <v>227</v>
      </c>
      <c r="D45" s="54">
        <f>'[1]Бишкек+ЕАЭС'!D45+'[1]Чуй.обл+ЕАЭС'!D45+'[1]Талас обл.'!D45+'[1]Ыссык-Кул. обл.+ЕАЭС'!D45+'[1]Нарын обл.'!D45+'[1]Баткен обл.+ЕАЭС'!D45+'[1]Дж-Абад обл+ЕАЭС'!D45+'[1]Ош. обл.'!D45+'[1]г.Ош+ЕАЭС'!D45</f>
        <v>56</v>
      </c>
      <c r="E45" s="54">
        <f>'[1]Бишкек+ЕАЭС'!E45+'[1]Чуй.обл+ЕАЭС'!E45+'[1]Талас обл.'!E45+'[1]Ыссык-Кул. обл.+ЕАЭС'!E45+'[1]Нарын обл.'!E45+'[1]Баткен обл.+ЕАЭС'!E45+'[1]Дж-Абад обл+ЕАЭС'!E45+'[1]Ош. обл.'!E45+'[1]г.Ош+ЕАЭС'!E45</f>
        <v>2618596</v>
      </c>
      <c r="F45" s="54">
        <f>'[1]Бишкек+ЕАЭС'!F45+'[1]Чуй.обл+ЕАЭС'!F45+'[1]Талас обл.'!F45+'[1]Ыссык-Кул. обл.+ЕАЭС'!F45+'[1]Нарын обл.'!F45+'[1]Баткен обл.+ЕАЭС'!F45+'[1]Дж-Абад обл+ЕАЭС'!F45+'[1]Ош. обл.'!F45+'[1]г.Ош+ЕАЭС'!F45</f>
        <v>500312</v>
      </c>
      <c r="G45" s="24">
        <f t="shared" si="2"/>
        <v>11536</v>
      </c>
      <c r="H45" s="24">
        <f t="shared" si="2"/>
        <v>8934</v>
      </c>
      <c r="I45" s="54">
        <f>'[1]Бишкек+ЕАЭС'!I45+'[1]Чуй.обл+ЕАЭС'!I45+'[1]Талас обл.'!I45+'[1]Ыссык-Кул. обл.+ЕАЭС'!I45+'[1]Нарын обл.'!I45+'[1]Баткен обл.+ЕАЭС'!I45+'[1]Дж-Абад обл+ЕАЭС'!I45+'[1]Ош. обл.'!I45+'[1]г.Ош+ЕАЭС'!I45</f>
        <v>35</v>
      </c>
      <c r="J45" s="54">
        <f>'[1]Бишкек+ЕАЭС'!J45+'[1]Чуй.обл+ЕАЭС'!J45+'[1]Талас обл.'!J45+'[1]Ыссык-Кул. обл.+ЕАЭС'!J45+'[1]Нарын обл.'!J45+'[1]Баткен обл.+ЕАЭС'!J45+'[1]Дж-Абад обл+ЕАЭС'!J45+'[1]Ош. обл.'!J45+'[1]г.Ош+ЕАЭС'!J45</f>
        <v>7</v>
      </c>
      <c r="K45" s="54">
        <f>'[1]Бишкек+ЕАЭС'!K45+'[1]Чуй.обл+ЕАЭС'!K45+'[1]Талас обл.'!K45+'[1]Ыссык-Кул. обл.+ЕАЭС'!K45+'[1]Нарын обл.'!K45+'[1]Баткен обл.+ЕАЭС'!K45+'[1]Дж-Абад обл+ЕАЭС'!K45+'[1]Ош. обл.'!K45+'[1]г.Ош+ЕАЭС'!K45</f>
        <v>412243</v>
      </c>
      <c r="L45" s="54">
        <f>'[1]Бишкек+ЕАЭС'!L45+'[1]Чуй.обл+ЕАЭС'!L45+'[1]Талас обл.'!L45+'[1]Ыссык-Кул. обл.+ЕАЭС'!L45+'[1]Нарын обл.'!L45+'[1]Баткен обл.+ЕАЭС'!L45+'[1]Дж-Абад обл+ЕАЭС'!L45+'[1]Ош. обл.'!L45+'[1]г.Ош+ЕАЭС'!L45</f>
        <v>53348</v>
      </c>
      <c r="M45" s="24">
        <f t="shared" si="3"/>
        <v>11778</v>
      </c>
      <c r="N45" s="24">
        <f t="shared" si="3"/>
        <v>7621</v>
      </c>
    </row>
    <row r="46" spans="1:14" ht="24">
      <c r="A46" s="25" t="s">
        <v>161</v>
      </c>
      <c r="B46" s="30" t="s">
        <v>162</v>
      </c>
      <c r="C46" s="54">
        <f>'[1]Бишкек+ЕАЭС'!C46+'[1]Чуй.обл+ЕАЭС'!C46+'[1]Талас обл.'!C46+'[1]Ыссык-Кул. обл.+ЕАЭС'!C46+'[1]Нарын обл.'!C46+'[1]Баткен обл.+ЕАЭС'!C46+'[1]Дж-Абад обл+ЕАЭС'!C46+'[1]Ош. обл.'!C46+'[1]г.Ош+ЕАЭС'!C46</f>
        <v>18</v>
      </c>
      <c r="D46" s="54">
        <f>'[1]Бишкек+ЕАЭС'!D46+'[1]Чуй.обл+ЕАЭС'!D46+'[1]Талас обл.'!D46+'[1]Ыссык-Кул. обл.+ЕАЭС'!D46+'[1]Нарын обл.'!D46+'[1]Баткен обл.+ЕАЭС'!D46+'[1]Дж-Абад обл+ЕАЭС'!D46+'[1]Ош. обл.'!D46+'[1]г.Ош+ЕАЭС'!D46</f>
        <v>0</v>
      </c>
      <c r="E46" s="54">
        <f>'[1]Бишкек+ЕАЭС'!E46+'[1]Чуй.обл+ЕАЭС'!E46+'[1]Талас обл.'!E46+'[1]Ыссык-Кул. обл.+ЕАЭС'!E46+'[1]Нарын обл.'!E46+'[1]Баткен обл.+ЕАЭС'!E46+'[1]Дж-Абад обл+ЕАЭС'!E46+'[1]Ош. обл.'!E46+'[1]г.Ош+ЕАЭС'!E46</f>
        <v>88993</v>
      </c>
      <c r="F46" s="54">
        <f>'[1]Бишкек+ЕАЭС'!F46+'[1]Чуй.обл+ЕАЭС'!F46+'[1]Талас обл.'!F46+'[1]Ыссык-Кул. обл.+ЕАЭС'!F46+'[1]Нарын обл.'!F46+'[1]Баткен обл.+ЕАЭС'!F46+'[1]Дж-Абад обл+ЕАЭС'!F46+'[1]Ош. обл.'!F46+'[1]г.Ош+ЕАЭС'!F46</f>
        <v>0</v>
      </c>
      <c r="G46" s="24">
        <f t="shared" si="2"/>
        <v>4944</v>
      </c>
      <c r="H46" s="24" t="e">
        <f t="shared" si="2"/>
        <v>#DIV/0!</v>
      </c>
      <c r="I46" s="54">
        <f>'[1]Бишкек+ЕАЭС'!I46+'[1]Чуй.обл+ЕАЭС'!I46+'[1]Талас обл.'!I46+'[1]Ыссык-Кул. обл.+ЕАЭС'!I46+'[1]Нарын обл.'!I46+'[1]Баткен обл.+ЕАЭС'!I46+'[1]Дж-Абад обл+ЕАЭС'!I46+'[1]Ош. обл.'!I46+'[1]г.Ош+ЕАЭС'!I46</f>
        <v>4</v>
      </c>
      <c r="J46" s="54">
        <f>'[1]Бишкек+ЕАЭС'!J46+'[1]Чуй.обл+ЕАЭС'!J46+'[1]Талас обл.'!J46+'[1]Ыссык-Кул. обл.+ЕАЭС'!J46+'[1]Нарын обл.'!J46+'[1]Баткен обл.+ЕАЭС'!J46+'[1]Дж-Абад обл+ЕАЭС'!J46+'[1]Ош. обл.'!J46+'[1]г.Ош+ЕАЭС'!J46</f>
        <v>0</v>
      </c>
      <c r="K46" s="54">
        <f>'[1]Бишкек+ЕАЭС'!K46+'[1]Чуй.обл+ЕАЭС'!K46+'[1]Талас обл.'!K46+'[1]Ыссык-Кул. обл.+ЕАЭС'!K46+'[1]Нарын обл.'!K46+'[1]Баткен обл.+ЕАЭС'!K46+'[1]Дж-Абад обл+ЕАЭС'!K46+'[1]Ош. обл.'!K46+'[1]г.Ош+ЕАЭС'!K46</f>
        <v>12620</v>
      </c>
      <c r="L46" s="54">
        <f>'[1]Бишкек+ЕАЭС'!L46+'[1]Чуй.обл+ЕАЭС'!L46+'[1]Талас обл.'!L46+'[1]Ыссык-Кул. обл.+ЕАЭС'!L46+'[1]Нарын обл.'!L46+'[1]Баткен обл.+ЕАЭС'!L46+'[1]Дж-Абад обл+ЕАЭС'!L46+'[1]Ош. обл.'!L46+'[1]г.Ош+ЕАЭС'!L46</f>
        <v>0</v>
      </c>
      <c r="M46" s="24">
        <f t="shared" si="3"/>
        <v>3155</v>
      </c>
      <c r="N46" s="24" t="e">
        <f t="shared" si="3"/>
        <v>#DIV/0!</v>
      </c>
    </row>
    <row r="47" spans="1:14" ht="24">
      <c r="A47" s="25" t="s">
        <v>163</v>
      </c>
      <c r="B47" s="30" t="s">
        <v>164</v>
      </c>
      <c r="C47" s="54">
        <f>'[1]Бишкек+ЕАЭС'!C47+'[1]Чуй.обл+ЕАЭС'!C47+'[1]Талас обл.'!C47+'[1]Ыссык-Кул. обл.+ЕАЭС'!C47+'[1]Нарын обл.'!C47+'[1]Баткен обл.+ЕАЭС'!C47+'[1]Дж-Абад обл+ЕАЭС'!C47+'[1]Ош. обл.'!C47+'[1]г.Ош+ЕАЭС'!C47</f>
        <v>72</v>
      </c>
      <c r="D47" s="54">
        <f>'[1]Бишкек+ЕАЭС'!D47+'[1]Чуй.обл+ЕАЭС'!D47+'[1]Талас обл.'!D47+'[1]Ыссык-Кул. обл.+ЕАЭС'!D47+'[1]Нарын обл.'!D47+'[1]Баткен обл.+ЕАЭС'!D47+'[1]Дж-Абад обл+ЕАЭС'!D47+'[1]Ош. обл.'!D47+'[1]г.Ош+ЕАЭС'!D47</f>
        <v>3</v>
      </c>
      <c r="E47" s="54">
        <f>'[1]Бишкек+ЕАЭС'!E47+'[1]Чуй.обл+ЕАЭС'!E47+'[1]Талас обл.'!E47+'[1]Ыссык-Кул. обл.+ЕАЭС'!E47+'[1]Нарын обл.'!E47+'[1]Баткен обл.+ЕАЭС'!E47+'[1]Дж-Абад обл+ЕАЭС'!E47+'[1]Ош. обл.'!E47+'[1]г.Ош+ЕАЭС'!E47</f>
        <v>1134585</v>
      </c>
      <c r="F47" s="54">
        <f>'[1]Бишкек+ЕАЭС'!F47+'[1]Чуй.обл+ЕАЭС'!F47+'[1]Талас обл.'!F47+'[1]Ыссык-Кул. обл.+ЕАЭС'!F47+'[1]Нарын обл.'!F47+'[1]Баткен обл.+ЕАЭС'!F47+'[1]Дж-Абад обл+ЕАЭС'!F47+'[1]Ош. обл.'!F47+'[1]г.Ош+ЕАЭС'!F47</f>
        <v>43984</v>
      </c>
      <c r="G47" s="24">
        <f t="shared" si="2"/>
        <v>15758</v>
      </c>
      <c r="H47" s="24">
        <f t="shared" si="2"/>
        <v>14661</v>
      </c>
      <c r="I47" s="54">
        <f>'[1]Бишкек+ЕАЭС'!I47+'[1]Чуй.обл+ЕАЭС'!I47+'[1]Талас обл.'!I47+'[1]Ыссык-Кул. обл.+ЕАЭС'!I47+'[1]Нарын обл.'!I47+'[1]Баткен обл.+ЕАЭС'!I47+'[1]Дж-Абад обл+ЕАЭС'!I47+'[1]Ош. обл.'!I47+'[1]г.Ош+ЕАЭС'!I47</f>
        <v>0</v>
      </c>
      <c r="J47" s="54">
        <f>'[1]Бишкек+ЕАЭС'!J47+'[1]Чуй.обл+ЕАЭС'!J47+'[1]Талас обл.'!J47+'[1]Ыссык-Кул. обл.+ЕАЭС'!J47+'[1]Нарын обл.'!J47+'[1]Баткен обл.+ЕАЭС'!J47+'[1]Дж-Абад обл+ЕАЭС'!J47+'[1]Ош. обл.'!J47+'[1]г.Ош+ЕАЭС'!J47</f>
        <v>0</v>
      </c>
      <c r="K47" s="54">
        <f>'[1]Бишкек+ЕАЭС'!K47+'[1]Чуй.обл+ЕАЭС'!K47+'[1]Талас обл.'!K47+'[1]Ыссык-Кул. обл.+ЕАЭС'!K47+'[1]Нарын обл.'!K47+'[1]Баткен обл.+ЕАЭС'!K47+'[1]Дж-Абад обл+ЕАЭС'!K47+'[1]Ош. обл.'!K47+'[1]г.Ош+ЕАЭС'!K47</f>
        <v>0</v>
      </c>
      <c r="L47" s="54">
        <f>'[1]Бишкек+ЕАЭС'!L47+'[1]Чуй.обл+ЕАЭС'!L47+'[1]Талас обл.'!L47+'[1]Ыссык-Кул. обл.+ЕАЭС'!L47+'[1]Нарын обл.'!L47+'[1]Баткен обл.+ЕАЭС'!L47+'[1]Дж-Абад обл+ЕАЭС'!L47+'[1]Ош. обл.'!L47+'[1]г.Ош+ЕАЭС'!L47</f>
        <v>0</v>
      </c>
      <c r="M47" s="24" t="e">
        <f t="shared" si="3"/>
        <v>#DIV/0!</v>
      </c>
      <c r="N47" s="24" t="e">
        <f t="shared" si="3"/>
        <v>#DIV/0!</v>
      </c>
    </row>
    <row r="48" spans="1:14" ht="24">
      <c r="A48" s="25" t="s">
        <v>159</v>
      </c>
      <c r="B48" s="49" t="s">
        <v>165</v>
      </c>
      <c r="C48" s="54">
        <f>'[1]Бишкек+ЕАЭС'!C48+'[1]Чуй.обл+ЕАЭС'!C48+'[1]Талас обл.'!C48+'[1]Ыссык-Кул. обл.+ЕАЭС'!C48+'[1]Нарын обл.'!C48+'[1]Баткен обл.+ЕАЭС'!C48+'[1]Дж-Абад обл+ЕАЭС'!C48+'[1]Ош. обл.'!C48+'[1]г.Ош+ЕАЭС'!C48</f>
        <v>11</v>
      </c>
      <c r="D48" s="54">
        <f>'[1]Бишкек+ЕАЭС'!D48+'[1]Чуй.обл+ЕАЭС'!D48+'[1]Талас обл.'!D48+'[1]Ыссык-Кул. обл.+ЕАЭС'!D48+'[1]Нарын обл.'!D48+'[1]Баткен обл.+ЕАЭС'!D48+'[1]Дж-Абад обл+ЕАЭС'!D48+'[1]Ош. обл.'!D48+'[1]г.Ош+ЕАЭС'!D48</f>
        <v>0</v>
      </c>
      <c r="E48" s="54">
        <f>'[1]Бишкек+ЕАЭС'!E48+'[1]Чуй.обл+ЕАЭС'!E48+'[1]Талас обл.'!E48+'[1]Ыссык-Кул. обл.+ЕАЭС'!E48+'[1]Нарын обл.'!E48+'[1]Баткен обл.+ЕАЭС'!E48+'[1]Дж-Абад обл+ЕАЭС'!E48+'[1]Ош. обл.'!E48+'[1]г.Ош+ЕАЭС'!E48</f>
        <v>141670</v>
      </c>
      <c r="F48" s="54">
        <f>'[1]Бишкек+ЕАЭС'!F48+'[1]Чуй.обл+ЕАЭС'!F48+'[1]Талас обл.'!F48+'[1]Ыссык-Кул. обл.+ЕАЭС'!F48+'[1]Нарын обл.'!F48+'[1]Баткен обл.+ЕАЭС'!F48+'[1]Дж-Абад обл+ЕАЭС'!F48+'[1]Ош. обл.'!F48+'[1]г.Ош+ЕАЭС'!F48</f>
        <v>0</v>
      </c>
      <c r="G48" s="24">
        <f t="shared" si="2"/>
        <v>12879</v>
      </c>
      <c r="H48" s="24" t="e">
        <f t="shared" si="2"/>
        <v>#DIV/0!</v>
      </c>
      <c r="I48" s="54">
        <f>'[1]Бишкек+ЕАЭС'!I48+'[1]Чуй.обл+ЕАЭС'!I48+'[1]Талас обл.'!I48+'[1]Ыссык-Кул. обл.+ЕАЭС'!I48+'[1]Нарын обл.'!I48+'[1]Баткен обл.+ЕАЭС'!I48+'[1]Дж-Абад обл+ЕАЭС'!I48+'[1]Ош. обл.'!I48+'[1]г.Ош+ЕАЭС'!I48</f>
        <v>0</v>
      </c>
      <c r="J48" s="54">
        <f>'[1]Бишкек+ЕАЭС'!J48+'[1]Чуй.обл+ЕАЭС'!J48+'[1]Талас обл.'!J48+'[1]Ыссык-Кул. обл.+ЕАЭС'!J48+'[1]Нарын обл.'!J48+'[1]Баткен обл.+ЕАЭС'!J48+'[1]Дж-Абад обл+ЕАЭС'!J48+'[1]Ош. обл.'!J48+'[1]г.Ош+ЕАЭС'!J48</f>
        <v>0</v>
      </c>
      <c r="K48" s="54">
        <f>'[1]Бишкек+ЕАЭС'!K48+'[1]Чуй.обл+ЕАЭС'!K48+'[1]Талас обл.'!K48+'[1]Ыссык-Кул. обл.+ЕАЭС'!K48+'[1]Нарын обл.'!K48+'[1]Баткен обл.+ЕАЭС'!K48+'[1]Дж-Абад обл+ЕАЭС'!K48+'[1]Ош. обл.'!K48+'[1]г.Ош+ЕАЭС'!K48</f>
        <v>0</v>
      </c>
      <c r="L48" s="54">
        <f>'[1]Бишкек+ЕАЭС'!L48+'[1]Чуй.обл+ЕАЭС'!L48+'[1]Талас обл.'!L48+'[1]Ыссык-Кул. обл.+ЕАЭС'!L48+'[1]Нарын обл.'!L48+'[1]Баткен обл.+ЕАЭС'!L48+'[1]Дж-Абад обл+ЕАЭС'!L48+'[1]Ош. обл.'!L48+'[1]г.Ош+ЕАЭС'!L48</f>
        <v>0</v>
      </c>
      <c r="M48" s="24" t="e">
        <f t="shared" si="3"/>
        <v>#DIV/0!</v>
      </c>
      <c r="N48" s="24" t="e">
        <f t="shared" si="3"/>
        <v>#DIV/0!</v>
      </c>
    </row>
    <row r="49" spans="1:14" ht="24">
      <c r="A49" s="25" t="s">
        <v>166</v>
      </c>
      <c r="B49" s="49" t="s">
        <v>167</v>
      </c>
      <c r="C49" s="54">
        <f>'[1]Бишкек+ЕАЭС'!C49+'[1]Чуй.обл+ЕАЭС'!C49+'[1]Талас обл.'!C49+'[1]Ыссык-Кул. обл.+ЕАЭС'!C49+'[1]Нарын обл.'!C49+'[1]Баткен обл.+ЕАЭС'!C49+'[1]Дж-Абад обл+ЕАЭС'!C49+'[1]Ош. обл.'!C49+'[1]г.Ош+ЕАЭС'!C49</f>
        <v>0</v>
      </c>
      <c r="D49" s="54">
        <f>'[1]Бишкек+ЕАЭС'!D49+'[1]Чуй.обл+ЕАЭС'!D49+'[1]Талас обл.'!D49+'[1]Ыссык-Кул. обл.+ЕАЭС'!D49+'[1]Нарын обл.'!D49+'[1]Баткен обл.+ЕАЭС'!D49+'[1]Дж-Абад обл+ЕАЭС'!D49+'[1]Ош. обл.'!D49+'[1]г.Ош+ЕАЭС'!D49</f>
        <v>0</v>
      </c>
      <c r="E49" s="54">
        <f>'[1]Бишкек+ЕАЭС'!E49+'[1]Чуй.обл+ЕАЭС'!E49+'[1]Талас обл.'!E49+'[1]Ыссык-Кул. обл.+ЕАЭС'!E49+'[1]Нарын обл.'!E49+'[1]Баткен обл.+ЕАЭС'!E49+'[1]Дж-Абад обл+ЕАЭС'!E49+'[1]Ош. обл.'!E49+'[1]г.Ош+ЕАЭС'!E49</f>
        <v>0</v>
      </c>
      <c r="F49" s="54">
        <f>'[1]Бишкек+ЕАЭС'!F49+'[1]Чуй.обл+ЕАЭС'!F49+'[1]Талас обл.'!F49+'[1]Ыссык-Кул. обл.+ЕАЭС'!F49+'[1]Нарын обл.'!F49+'[1]Баткен обл.+ЕАЭС'!F49+'[1]Дж-Абад обл+ЕАЭС'!F49+'[1]Ош. обл.'!F49+'[1]г.Ош+ЕАЭС'!F49</f>
        <v>0</v>
      </c>
      <c r="G49" s="24" t="e">
        <f t="shared" si="2"/>
        <v>#DIV/0!</v>
      </c>
      <c r="H49" s="24" t="e">
        <f t="shared" si="2"/>
        <v>#DIV/0!</v>
      </c>
      <c r="I49" s="54">
        <f>'[1]Бишкек+ЕАЭС'!I49+'[1]Чуй.обл+ЕАЭС'!I49+'[1]Талас обл.'!I49+'[1]Ыссык-Кул. обл.+ЕАЭС'!I49+'[1]Нарын обл.'!I49+'[1]Баткен обл.+ЕАЭС'!I49+'[1]Дж-Абад обл+ЕАЭС'!I49+'[1]Ош. обл.'!I49+'[1]г.Ош+ЕАЭС'!I49</f>
        <v>0</v>
      </c>
      <c r="J49" s="54">
        <f>'[1]Бишкек+ЕАЭС'!J49+'[1]Чуй.обл+ЕАЭС'!J49+'[1]Талас обл.'!J49+'[1]Ыссык-Кул. обл.+ЕАЭС'!J49+'[1]Нарын обл.'!J49+'[1]Баткен обл.+ЕАЭС'!J49+'[1]Дж-Абад обл+ЕАЭС'!J49+'[1]Ош. обл.'!J49+'[1]г.Ош+ЕАЭС'!J49</f>
        <v>0</v>
      </c>
      <c r="K49" s="54">
        <f>'[1]Бишкек+ЕАЭС'!K49+'[1]Чуй.обл+ЕАЭС'!K49+'[1]Талас обл.'!K49+'[1]Ыссык-Кул. обл.+ЕАЭС'!K49+'[1]Нарын обл.'!K49+'[1]Баткен обл.+ЕАЭС'!K49+'[1]Дж-Абад обл+ЕАЭС'!K49+'[1]Ош. обл.'!K49+'[1]г.Ош+ЕАЭС'!K49</f>
        <v>0</v>
      </c>
      <c r="L49" s="54">
        <f>'[1]Бишкек+ЕАЭС'!L49+'[1]Чуй.обл+ЕАЭС'!L49+'[1]Талас обл.'!L49+'[1]Ыссык-Кул. обл.+ЕАЭС'!L49+'[1]Нарын обл.'!L49+'[1]Баткен обл.+ЕАЭС'!L49+'[1]Дж-Абад обл+ЕАЭС'!L49+'[1]Ош. обл.'!L49+'[1]г.Ош+ЕАЭС'!L49</f>
        <v>0</v>
      </c>
      <c r="M49" s="24" t="e">
        <f t="shared" si="3"/>
        <v>#DIV/0!</v>
      </c>
      <c r="N49" s="24" t="e">
        <f t="shared" si="3"/>
        <v>#DIV/0!</v>
      </c>
    </row>
    <row r="50" spans="1:14" ht="24">
      <c r="A50" s="25" t="s">
        <v>168</v>
      </c>
      <c r="B50" s="49" t="s">
        <v>169</v>
      </c>
      <c r="C50" s="54">
        <f>'[1]Бишкек+ЕАЭС'!C50+'[1]Чуй.обл+ЕАЭС'!C50+'[1]Талас обл.'!C50+'[1]Ыссык-Кул. обл.+ЕАЭС'!C50+'[1]Нарын обл.'!C50+'[1]Баткен обл.+ЕАЭС'!C50+'[1]Дж-Абад обл+ЕАЭС'!C50+'[1]Ош. обл.'!C50+'[1]г.Ош+ЕАЭС'!C50</f>
        <v>2</v>
      </c>
      <c r="D50" s="54">
        <f>'[1]Бишкек+ЕАЭС'!D50+'[1]Чуй.обл+ЕАЭС'!D50+'[1]Талас обл.'!D50+'[1]Ыссык-Кул. обл.+ЕАЭС'!D50+'[1]Нарын обл.'!D50+'[1]Баткен обл.+ЕАЭС'!D50+'[1]Дж-Абад обл+ЕАЭС'!D50+'[1]Ош. обл.'!D50+'[1]г.Ош+ЕАЭС'!D50</f>
        <v>1</v>
      </c>
      <c r="E50" s="54">
        <f>'[1]Бишкек+ЕАЭС'!E50+'[1]Чуй.обл+ЕАЭС'!E50+'[1]Талас обл.'!E50+'[1]Ыссык-Кул. обл.+ЕАЭС'!E50+'[1]Нарын обл.'!E50+'[1]Баткен обл.+ЕАЭС'!E50+'[1]Дж-Абад обл+ЕАЭС'!E50+'[1]Ош. обл.'!E50+'[1]г.Ош+ЕАЭС'!E50</f>
        <v>28600</v>
      </c>
      <c r="F50" s="54">
        <f>'[1]Бишкек+ЕАЭС'!F50+'[1]Чуй.обл+ЕАЭС'!F50+'[1]Талас обл.'!F50+'[1]Ыссык-Кул. обл.+ЕАЭС'!F50+'[1]Нарын обл.'!F50+'[1]Баткен обл.+ЕАЭС'!F50+'[1]Дж-Абад обл+ЕАЭС'!F50+'[1]Ош. обл.'!F50+'[1]г.Ош+ЕАЭС'!F50</f>
        <v>8453</v>
      </c>
      <c r="G50" s="24">
        <f t="shared" si="2"/>
        <v>14300</v>
      </c>
      <c r="H50" s="24">
        <f t="shared" si="2"/>
        <v>8453</v>
      </c>
      <c r="I50" s="54">
        <f>'[1]Бишкек+ЕАЭС'!I50+'[1]Чуй.обл+ЕАЭС'!I50+'[1]Талас обл.'!I50+'[1]Ыссык-Кул. обл.+ЕАЭС'!I50+'[1]Нарын обл.'!I50+'[1]Баткен обл.+ЕАЭС'!I50+'[1]Дж-Абад обл+ЕАЭС'!I50+'[1]Ош. обл.'!I50+'[1]г.Ош+ЕАЭС'!I50</f>
        <v>0</v>
      </c>
      <c r="J50" s="54">
        <f>'[1]Бишкек+ЕАЭС'!J50+'[1]Чуй.обл+ЕАЭС'!J50+'[1]Талас обл.'!J50+'[1]Ыссык-Кул. обл.+ЕАЭС'!J50+'[1]Нарын обл.'!J50+'[1]Баткен обл.+ЕАЭС'!J50+'[1]Дж-Абад обл+ЕАЭС'!J50+'[1]Ош. обл.'!J50+'[1]г.Ош+ЕАЭС'!J50</f>
        <v>0</v>
      </c>
      <c r="K50" s="54">
        <f>'[1]Бишкек+ЕАЭС'!K50+'[1]Чуй.обл+ЕАЭС'!K50+'[1]Талас обл.'!K50+'[1]Ыссык-Кул. обл.+ЕАЭС'!K50+'[1]Нарын обл.'!K50+'[1]Баткен обл.+ЕАЭС'!K50+'[1]Дж-Абад обл+ЕАЭС'!K50+'[1]Ош. обл.'!K50+'[1]г.Ош+ЕАЭС'!K50</f>
        <v>0</v>
      </c>
      <c r="L50" s="54">
        <f>'[1]Бишкек+ЕАЭС'!L50+'[1]Чуй.обл+ЕАЭС'!L50+'[1]Талас обл.'!L50+'[1]Ыссык-Кул. обл.+ЕАЭС'!L50+'[1]Нарын обл.'!L50+'[1]Баткен обл.+ЕАЭС'!L50+'[1]Дж-Абад обл+ЕАЭС'!L50+'[1]Ош. обл.'!L50+'[1]г.Ош+ЕАЭС'!L50</f>
        <v>0</v>
      </c>
      <c r="M50" s="24" t="e">
        <f t="shared" si="3"/>
        <v>#DIV/0!</v>
      </c>
      <c r="N50" s="24" t="e">
        <f t="shared" si="3"/>
        <v>#DIV/0!</v>
      </c>
    </row>
    <row r="51" spans="1:14" ht="24">
      <c r="A51" s="25" t="s">
        <v>170</v>
      </c>
      <c r="B51" s="49" t="s">
        <v>171</v>
      </c>
      <c r="C51" s="54">
        <f>'[1]Бишкек+ЕАЭС'!C51+'[1]Чуй.обл+ЕАЭС'!C51+'[1]Талас обл.'!C51+'[1]Ыссык-Кул. обл.+ЕАЭС'!C51+'[1]Нарын обл.'!C51+'[1]Баткен обл.+ЕАЭС'!C51+'[1]Дж-Абад обл+ЕАЭС'!C51+'[1]Ош. обл.'!C51+'[1]г.Ош+ЕАЭС'!C51</f>
        <v>22131</v>
      </c>
      <c r="D51" s="54">
        <f>'[1]Бишкек+ЕАЭС'!D51+'[1]Чуй.обл+ЕАЭС'!D51+'[1]Талас обл.'!D51+'[1]Ыссык-Кул. обл.+ЕАЭС'!D51+'[1]Нарын обл.'!D51+'[1]Баткен обл.+ЕАЭС'!D51+'[1]Дж-Абад обл+ЕАЭС'!D51+'[1]Ош. обл.'!D51+'[1]г.Ош+ЕАЭС'!D51</f>
        <v>14423</v>
      </c>
      <c r="E51" s="54">
        <f>'[1]Бишкек+ЕАЭС'!E51+'[1]Чуй.обл+ЕАЭС'!E51+'[1]Талас обл.'!E51+'[1]Ыссык-Кул. обл.+ЕАЭС'!E51+'[1]Нарын обл.'!E51+'[1]Баткен обл.+ЕАЭС'!E51+'[1]Дж-Абад обл+ЕАЭС'!E51+'[1]Ош. обл.'!E51+'[1]г.Ош+ЕАЭС'!E51</f>
        <v>147320251.30339998</v>
      </c>
      <c r="F51" s="54">
        <f>'[1]Бишкек+ЕАЭС'!F51+'[1]Чуй.обл+ЕАЭС'!F51+'[1]Талас обл.'!F51+'[1]Ыссык-Кул. обл.+ЕАЭС'!F51+'[1]Нарын обл.'!F51+'[1]Баткен обл.+ЕАЭС'!F51+'[1]Дж-Абад обл+ЕАЭС'!F51+'[1]Ош. обл.'!F51+'[1]г.Ош+ЕАЭС'!F51</f>
        <v>98181571.033600003</v>
      </c>
      <c r="G51" s="24">
        <f t="shared" ref="G51:H101" si="6">ROUND((E51/C51),0)</f>
        <v>6657</v>
      </c>
      <c r="H51" s="24">
        <f t="shared" si="6"/>
        <v>6807</v>
      </c>
      <c r="I51" s="54">
        <f>'[1]Бишкек+ЕАЭС'!I51+'[1]Чуй.обл+ЕАЭС'!I51+'[1]Талас обл.'!I51+'[1]Ыссык-Кул. обл.+ЕАЭС'!I51+'[1]Нарын обл.'!I51+'[1]Баткен обл.+ЕАЭС'!I51+'[1]Дж-Абад обл+ЕАЭС'!I51+'[1]Ош. обл.'!I51+'[1]г.Ош+ЕАЭС'!I51</f>
        <v>2158</v>
      </c>
      <c r="J51" s="54">
        <f>'[1]Бишкек+ЕАЭС'!J51+'[1]Чуй.обл+ЕАЭС'!J51+'[1]Талас обл.'!J51+'[1]Ыссык-Кул. обл.+ЕАЭС'!J51+'[1]Нарын обл.'!J51+'[1]Баткен обл.+ЕАЭС'!J51+'[1]Дж-Абад обл+ЕАЭС'!J51+'[1]Ош. обл.'!J51+'[1]г.Ош+ЕАЭС'!J51</f>
        <v>1187</v>
      </c>
      <c r="K51" s="54">
        <f>'[1]Бишкек+ЕАЭС'!K51+'[1]Чуй.обл+ЕАЭС'!K51+'[1]Талас обл.'!K51+'[1]Ыссык-Кул. обл.+ЕАЭС'!K51+'[1]Нарын обл.'!K51+'[1]Баткен обл.+ЕАЭС'!K51+'[1]Дж-Абад обл+ЕАЭС'!K51+'[1]Ош. обл.'!K51+'[1]г.Ош+ЕАЭС'!K51</f>
        <v>11847447.8332</v>
      </c>
      <c r="L51" s="54">
        <f>'[1]Бишкек+ЕАЭС'!L51+'[1]Чуй.обл+ЕАЭС'!L51+'[1]Талас обл.'!L51+'[1]Ыссык-Кул. обл.+ЕАЭС'!L51+'[1]Нарын обл.'!L51+'[1]Баткен обл.+ЕАЭС'!L51+'[1]Дж-Абад обл+ЕАЭС'!L51+'[1]Ош. обл.'!L51+'[1]г.Ош+ЕАЭС'!L51</f>
        <v>6423213.8332000002</v>
      </c>
      <c r="M51" s="24">
        <f t="shared" si="3"/>
        <v>5490</v>
      </c>
      <c r="N51" s="24">
        <f t="shared" si="3"/>
        <v>5411</v>
      </c>
    </row>
    <row r="52" spans="1:14" ht="24">
      <c r="A52" s="25" t="s">
        <v>172</v>
      </c>
      <c r="B52" s="49" t="s">
        <v>173</v>
      </c>
      <c r="C52" s="54">
        <f>'[1]Бишкек+ЕАЭС'!C52+'[1]Чуй.обл+ЕАЭС'!C52+'[1]Талас обл.'!C52+'[1]Ыссык-Кул. обл.+ЕАЭС'!C52+'[1]Нарын обл.'!C52+'[1]Баткен обл.+ЕАЭС'!C52+'[1]Дж-Абад обл+ЕАЭС'!C52+'[1]Ош. обл.'!C52+'[1]г.Ош+ЕАЭС'!C52</f>
        <v>13271</v>
      </c>
      <c r="D52" s="54">
        <f>'[1]Бишкек+ЕАЭС'!D52+'[1]Чуй.обл+ЕАЭС'!D52+'[1]Талас обл.'!D52+'[1]Ыссык-Кул. обл.+ЕАЭС'!D52+'[1]Нарын обл.'!D52+'[1]Баткен обл.+ЕАЭС'!D52+'[1]Дж-Абад обл+ЕАЭС'!D52+'[1]Ош. обл.'!D52+'[1]г.Ош+ЕАЭС'!D52</f>
        <v>13271</v>
      </c>
      <c r="E52" s="54">
        <f>'[1]Бишкек+ЕАЭС'!E52+'[1]Чуй.обл+ЕАЭС'!E52+'[1]Талас обл.'!E52+'[1]Ыссык-Кул. обл.+ЕАЭС'!E52+'[1]Нарын обл.'!E52+'[1]Баткен обл.+ЕАЭС'!E52+'[1]Дж-Абад обл+ЕАЭС'!E52+'[1]Ош. обл.'!E52+'[1]г.Ош+ЕАЭС'!E52</f>
        <v>90478471.373600006</v>
      </c>
      <c r="F52" s="54">
        <f>'[1]Бишкек+ЕАЭС'!F52+'[1]Чуй.обл+ЕАЭС'!F52+'[1]Талас обл.'!F52+'[1]Ыссык-Кул. обл.+ЕАЭС'!F52+'[1]Нарын обл.'!F52+'[1]Баткен обл.+ЕАЭС'!F52+'[1]Дж-Абад обл+ЕАЭС'!F52+'[1]Ош. обл.'!F52+'[1]г.Ош+ЕАЭС'!F52</f>
        <v>90478471.373600006</v>
      </c>
      <c r="G52" s="24">
        <f t="shared" si="6"/>
        <v>6818</v>
      </c>
      <c r="H52" s="24">
        <f t="shared" si="6"/>
        <v>6818</v>
      </c>
      <c r="I52" s="54">
        <f>'[1]Бишкек+ЕАЭС'!I52+'[1]Чуй.обл+ЕАЭС'!I52+'[1]Талас обл.'!I52+'[1]Ыссык-Кул. обл.+ЕАЭС'!I52+'[1]Нарын обл.'!I52+'[1]Баткен обл.+ЕАЭС'!I52+'[1]Дж-Абад обл+ЕАЭС'!I52+'[1]Ош. обл.'!I52+'[1]г.Ош+ЕАЭС'!I52</f>
        <v>1023</v>
      </c>
      <c r="J52" s="54">
        <f>'[1]Бишкек+ЕАЭС'!J52+'[1]Чуй.обл+ЕАЭС'!J52+'[1]Талас обл.'!J52+'[1]Ыссык-Кул. обл.+ЕАЭС'!J52+'[1]Нарын обл.'!J52+'[1]Баткен обл.+ЕАЭС'!J52+'[1]Дж-Абад обл+ЕАЭС'!J52+'[1]Ош. обл.'!J52+'[1]г.Ош+ЕАЭС'!J52</f>
        <v>1023</v>
      </c>
      <c r="K52" s="54">
        <f>'[1]Бишкек+ЕАЭС'!K52+'[1]Чуй.обл+ЕАЭС'!K52+'[1]Талас обл.'!K52+'[1]Ыссык-Кул. обл.+ЕАЭС'!K52+'[1]Нарын обл.'!K52+'[1]Баткен обл.+ЕАЭС'!K52+'[1]Дж-Абад обл+ЕАЭС'!K52+'[1]Ош. обл.'!K52+'[1]г.Ош+ЕАЭС'!K52</f>
        <v>5475678.8332000002</v>
      </c>
      <c r="L52" s="54">
        <f>'[1]Бишкек+ЕАЭС'!L52+'[1]Чуй.обл+ЕАЭС'!L52+'[1]Талас обл.'!L52+'[1]Ыссык-Кул. обл.+ЕАЭС'!L52+'[1]Нарын обл.'!L52+'[1]Баткен обл.+ЕАЭС'!L52+'[1]Дж-Абад обл+ЕАЭС'!L52+'[1]Ош. обл.'!L52+'[1]г.Ош+ЕАЭС'!L52</f>
        <v>5475678.8332000002</v>
      </c>
      <c r="M52" s="24">
        <f t="shared" ref="M52:N100" si="7">ROUND((K52/I52),0)</f>
        <v>5353</v>
      </c>
      <c r="N52" s="24">
        <f t="shared" si="7"/>
        <v>5353</v>
      </c>
    </row>
    <row r="53" spans="1:14">
      <c r="A53" s="25" t="s">
        <v>174</v>
      </c>
      <c r="B53" s="49" t="s">
        <v>175</v>
      </c>
      <c r="C53" s="54">
        <f>'[1]Бишкек+ЕАЭС'!C53+'[1]Чуй.обл+ЕАЭС'!C53+'[1]Талас обл.'!C53+'[1]Ыссык-Кул. обл.+ЕАЭС'!C53+'[1]Нарын обл.'!C53+'[1]Баткен обл.+ЕАЭС'!C53+'[1]Дж-Абад обл+ЕАЭС'!C53+'[1]Ош. обл.'!C53+'[1]г.Ош+ЕАЭС'!C53</f>
        <v>7440</v>
      </c>
      <c r="D53" s="54">
        <f>'[1]Бишкек+ЕАЭС'!D53+'[1]Чуй.обл+ЕАЭС'!D53+'[1]Талас обл.'!D53+'[1]Ыссык-Кул. обл.+ЕАЭС'!D53+'[1]Нарын обл.'!D53+'[1]Баткен обл.+ЕАЭС'!D53+'[1]Дж-Абад обл+ЕАЭС'!D53+'[1]Ош. обл.'!D53+'[1]г.Ош+ЕАЭС'!D53</f>
        <v>3114</v>
      </c>
      <c r="E53" s="54">
        <f>'[1]Бишкек+ЕАЭС'!E53+'[1]Чуй.обл+ЕАЭС'!E53+'[1]Талас обл.'!E53+'[1]Ыссык-Кул. обл.+ЕАЭС'!E53+'[1]Нарын обл.'!E53+'[1]Баткен обл.+ЕАЭС'!E53+'[1]Дж-Абад обл+ЕАЭС'!E53+'[1]Ош. обл.'!E53+'[1]г.Ош+ЕАЭС'!E53</f>
        <v>41371953.730000004</v>
      </c>
      <c r="F53" s="54">
        <f>'[1]Бишкек+ЕАЭС'!F53+'[1]Чуй.обл+ЕАЭС'!F53+'[1]Талас обл.'!F53+'[1]Ыссык-Кул. обл.+ЕАЭС'!F53+'[1]Нарын обл.'!F53+'[1]Баткен обл.+ЕАЭС'!F53+'[1]Дж-Абад обл+ЕАЭС'!F53+'[1]Ош. обл.'!F53+'[1]г.Ош+ЕАЭС'!F53</f>
        <v>17995258.719999999</v>
      </c>
      <c r="G53" s="24">
        <f t="shared" si="6"/>
        <v>5561</v>
      </c>
      <c r="H53" s="24">
        <f t="shared" si="6"/>
        <v>5779</v>
      </c>
      <c r="I53" s="54">
        <f>'[1]Бишкек+ЕАЭС'!I53+'[1]Чуй.обл+ЕАЭС'!I53+'[1]Талас обл.'!I53+'[1]Ыссык-Кул. обл.+ЕАЭС'!I53+'[1]Нарын обл.'!I53+'[1]Баткен обл.+ЕАЭС'!I53+'[1]Дж-Абад обл+ЕАЭС'!I53+'[1]Ош. обл.'!I53+'[1]г.Ош+ЕАЭС'!I53</f>
        <v>2671</v>
      </c>
      <c r="J53" s="54">
        <f>'[1]Бишкек+ЕАЭС'!J53+'[1]Чуй.обл+ЕАЭС'!J53+'[1]Талас обл.'!J53+'[1]Ыссык-Кул. обл.+ЕАЭС'!J53+'[1]Нарын обл.'!J53+'[1]Баткен обл.+ЕАЭС'!J53+'[1]Дж-Абад обл+ЕАЭС'!J53+'[1]Ош. обл.'!J53+'[1]г.Ош+ЕАЭС'!J53</f>
        <v>1144</v>
      </c>
      <c r="K53" s="54">
        <f>'[1]Бишкек+ЕАЭС'!K53+'[1]Чуй.обл+ЕАЭС'!K53+'[1]Талас обл.'!K53+'[1]Ыссык-Кул. обл.+ЕАЭС'!K53+'[1]Нарын обл.'!K53+'[1]Баткен обл.+ЕАЭС'!K53+'[1]Дж-Абад обл+ЕАЭС'!K53+'[1]Ош. обл.'!K53+'[1]г.Ош+ЕАЭС'!K53</f>
        <v>14563595.16</v>
      </c>
      <c r="L53" s="54">
        <f>'[1]Бишкек+ЕАЭС'!L53+'[1]Чуй.обл+ЕАЭС'!L53+'[1]Талас обл.'!L53+'[1]Ыссык-Кул. обл.+ЕАЭС'!L53+'[1]Нарын обл.'!L53+'[1]Баткен обл.+ЕАЭС'!L53+'[1]Дж-Абад обл+ЕАЭС'!L53+'[1]Ош. обл.'!L53+'[1]г.Ош+ЕАЭС'!L53</f>
        <v>6184655.5099999998</v>
      </c>
      <c r="M53" s="24">
        <f t="shared" si="7"/>
        <v>5452</v>
      </c>
      <c r="N53" s="24">
        <f t="shared" si="7"/>
        <v>5406</v>
      </c>
    </row>
    <row r="54" spans="1:14" ht="24">
      <c r="A54" s="25" t="s">
        <v>176</v>
      </c>
      <c r="B54" s="49" t="s">
        <v>177</v>
      </c>
      <c r="C54" s="54">
        <f>'[1]Бишкек+ЕАЭС'!C54+'[1]Чуй.обл+ЕАЭС'!C54+'[1]Талас обл.'!C54+'[1]Ыссык-Кул. обл.+ЕАЭС'!C54+'[1]Нарын обл.'!C54+'[1]Баткен обл.+ЕАЭС'!C54+'[1]Дж-Абад обл+ЕАЭС'!C54+'[1]Ош. обл.'!C54+'[1]г.Ош+ЕАЭС'!C54</f>
        <v>28382</v>
      </c>
      <c r="D54" s="54">
        <f>'[1]Бишкек+ЕАЭС'!D54+'[1]Чуй.обл+ЕАЭС'!D54+'[1]Талас обл.'!D54+'[1]Ыссык-Кул. обл.+ЕАЭС'!D54+'[1]Нарын обл.'!D54+'[1]Баткен обл.+ЕАЭС'!D54+'[1]Дж-Абад обл+ЕАЭС'!D54+'[1]Ош. обл.'!D54+'[1]г.Ош+ЕАЭС'!D54</f>
        <v>28382</v>
      </c>
      <c r="E54" s="54">
        <f>'[1]Бишкек+ЕАЭС'!E54+'[1]Чуй.обл+ЕАЭС'!E54+'[1]Талас обл.'!E54+'[1]Ыссык-Кул. обл.+ЕАЭС'!E54+'[1]Нарын обл.'!E54+'[1]Баткен обл.+ЕАЭС'!E54+'[1]Дж-Абад обл+ЕАЭС'!E54+'[1]Ош. обл.'!E54+'[1]г.Ош+ЕАЭС'!E54</f>
        <v>144489977.48980001</v>
      </c>
      <c r="F54" s="54">
        <f>'[1]Бишкек+ЕАЭС'!F54+'[1]Чуй.обл+ЕАЭС'!F54+'[1]Талас обл.'!F54+'[1]Ыссык-Кул. обл.+ЕАЭС'!F54+'[1]Нарын обл.'!F54+'[1]Баткен обл.+ЕАЭС'!F54+'[1]Дж-Абад обл+ЕАЭС'!F54+'[1]Ош. обл.'!F54+'[1]г.Ош+ЕАЭС'!F54</f>
        <v>144489977.47979999</v>
      </c>
      <c r="G54" s="24">
        <f t="shared" si="6"/>
        <v>5091</v>
      </c>
      <c r="H54" s="24">
        <f t="shared" si="6"/>
        <v>5091</v>
      </c>
      <c r="I54" s="54">
        <f>'[1]Бишкек+ЕАЭС'!I54+'[1]Чуй.обл+ЕАЭС'!I54+'[1]Талас обл.'!I54+'[1]Ыссык-Кул. обл.+ЕАЭС'!I54+'[1]Нарын обл.'!I54+'[1]Баткен обл.+ЕАЭС'!I54+'[1]Дж-Абад обл+ЕАЭС'!I54+'[1]Ош. обл.'!I54+'[1]г.Ош+ЕАЭС'!I54</f>
        <v>3974</v>
      </c>
      <c r="J54" s="54">
        <f>'[1]Бишкек+ЕАЭС'!J54+'[1]Чуй.обл+ЕАЭС'!J54+'[1]Талас обл.'!J54+'[1]Ыссык-Кул. обл.+ЕАЭС'!J54+'[1]Нарын обл.'!J54+'[1]Баткен обл.+ЕАЭС'!J54+'[1]Дж-Абад обл+ЕАЭС'!J54+'[1]Ош. обл.'!J54+'[1]г.Ош+ЕАЭС'!J54</f>
        <v>3974</v>
      </c>
      <c r="K54" s="54">
        <f>'[1]Бишкек+ЕАЭС'!K54+'[1]Чуй.обл+ЕАЭС'!K54+'[1]Талас обл.'!K54+'[1]Ыссык-Кул. обл.+ЕАЭС'!K54+'[1]Нарын обл.'!K54+'[1]Баткен обл.+ЕАЭС'!K54+'[1]Дж-Абад обл+ЕАЭС'!K54+'[1]Ош. обл.'!K54+'[1]г.Ош+ЕАЭС'!K54</f>
        <v>17298444.7544</v>
      </c>
      <c r="L54" s="54">
        <f>'[1]Бишкек+ЕАЭС'!L54+'[1]Чуй.обл+ЕАЭС'!L54+'[1]Талас обл.'!L54+'[1]Ыссык-Кул. обл.+ЕАЭС'!L54+'[1]Нарын обл.'!L54+'[1]Баткен обл.+ЕАЭС'!L54+'[1]Дж-Абад обл+ЕАЭС'!L54+'[1]Ош. обл.'!L54+'[1]г.Ош+ЕАЭС'!L54</f>
        <v>17298444.7544</v>
      </c>
      <c r="M54" s="24">
        <f t="shared" si="7"/>
        <v>4353</v>
      </c>
      <c r="N54" s="24">
        <f t="shared" si="7"/>
        <v>4353</v>
      </c>
    </row>
    <row r="55" spans="1:14" ht="24">
      <c r="A55" s="25" t="s">
        <v>159</v>
      </c>
      <c r="B55" s="49" t="s">
        <v>178</v>
      </c>
      <c r="C55" s="54">
        <f>'[1]Бишкек+ЕАЭС'!C55+'[1]Чуй.обл+ЕАЭС'!C55+'[1]Талас обл.'!C55+'[1]Ыссык-Кул. обл.+ЕАЭС'!C55+'[1]Нарын обл.'!C55+'[1]Баткен обл.+ЕАЭС'!C55+'[1]Дж-Абад обл+ЕАЭС'!C55+'[1]Ош. обл.'!C55+'[1]г.Ош+ЕАЭС'!C55</f>
        <v>8772</v>
      </c>
      <c r="D55" s="54">
        <f>'[1]Бишкек+ЕАЭС'!D55+'[1]Чуй.обл+ЕАЭС'!D55+'[1]Талас обл.'!D55+'[1]Ыссык-Кул. обл.+ЕАЭС'!D55+'[1]Нарын обл.'!D55+'[1]Баткен обл.+ЕАЭС'!D55+'[1]Дж-Абад обл+ЕАЭС'!D55+'[1]Ош. обл.'!D55+'[1]г.Ош+ЕАЭС'!D55</f>
        <v>8772</v>
      </c>
      <c r="E55" s="54">
        <f>'[1]Бишкек+ЕАЭС'!E55+'[1]Чуй.обл+ЕАЭС'!E55+'[1]Талас обл.'!E55+'[1]Ыссык-Кул. обл.+ЕАЭС'!E55+'[1]Нарын обл.'!E55+'[1]Баткен обл.+ЕАЭС'!E55+'[1]Дж-Абад обл+ЕАЭС'!E55+'[1]Ош. обл.'!E55+'[1]г.Ош+ЕАЭС'!E55</f>
        <v>40219220.169399999</v>
      </c>
      <c r="F55" s="54">
        <f>'[1]Бишкек+ЕАЭС'!F55+'[1]Чуй.обл+ЕАЭС'!F55+'[1]Талас обл.'!F55+'[1]Ыссык-Кул. обл.+ЕАЭС'!F55+'[1]Нарын обл.'!F55+'[1]Баткен обл.+ЕАЭС'!F55+'[1]Дж-Абад обл+ЕАЭС'!F55+'[1]Ош. обл.'!F55+'[1]г.Ош+ЕАЭС'!F55</f>
        <v>40219220.169399999</v>
      </c>
      <c r="G55" s="24">
        <f t="shared" si="6"/>
        <v>4585</v>
      </c>
      <c r="H55" s="24">
        <f t="shared" si="6"/>
        <v>4585</v>
      </c>
      <c r="I55" s="54">
        <f>'[1]Бишкек+ЕАЭС'!I55+'[1]Чуй.обл+ЕАЭС'!I55+'[1]Талас обл.'!I55+'[1]Ыссык-Кул. обл.+ЕАЭС'!I55+'[1]Нарын обл.'!I55+'[1]Баткен обл.+ЕАЭС'!I55+'[1]Дж-Абад обл+ЕАЭС'!I55+'[1]Ош. обл.'!I55+'[1]г.Ош+ЕАЭС'!I55</f>
        <v>3059</v>
      </c>
      <c r="J55" s="54">
        <f>'[1]Бишкек+ЕАЭС'!J55+'[1]Чуй.обл+ЕАЭС'!J55+'[1]Талас обл.'!J55+'[1]Ыссык-Кул. обл.+ЕАЭС'!J55+'[1]Нарын обл.'!J55+'[1]Баткен обл.+ЕАЭС'!J55+'[1]Дж-Абад обл+ЕАЭС'!J55+'[1]Ош. обл.'!J55+'[1]г.Ош+ЕАЭС'!J55</f>
        <v>3059</v>
      </c>
      <c r="K55" s="54">
        <f>'[1]Бишкек+ЕАЭС'!K55+'[1]Чуй.обл+ЕАЭС'!K55+'[1]Талас обл.'!K55+'[1]Ыссык-Кул. обл.+ЕАЭС'!K55+'[1]Нарын обл.'!K55+'[1]Баткен обл.+ЕАЭС'!K55+'[1]Дж-Абад обл+ЕАЭС'!K55+'[1]Ош. обл.'!K55+'[1]г.Ош+ЕАЭС'!K55</f>
        <v>13274610.5944</v>
      </c>
      <c r="L55" s="54">
        <f>'[1]Бишкек+ЕАЭС'!L55+'[1]Чуй.обл+ЕАЭС'!L55+'[1]Талас обл.'!L55+'[1]Ыссык-Кул. обл.+ЕАЭС'!L55+'[1]Нарын обл.'!L55+'[1]Баткен обл.+ЕАЭС'!L55+'[1]Дж-Абад обл+ЕАЭС'!L55+'[1]Ош. обл.'!L55+'[1]г.Ош+ЕАЭС'!L55</f>
        <v>13274610.5944</v>
      </c>
      <c r="M55" s="24">
        <f t="shared" si="7"/>
        <v>4340</v>
      </c>
      <c r="N55" s="24">
        <f t="shared" si="7"/>
        <v>4340</v>
      </c>
    </row>
    <row r="56" spans="1:14" ht="24">
      <c r="A56" s="25" t="s">
        <v>166</v>
      </c>
      <c r="B56" s="49" t="s">
        <v>179</v>
      </c>
      <c r="C56" s="54">
        <f>'[1]Бишкек+ЕАЭС'!C56+'[1]Чуй.обл+ЕАЭС'!C56+'[1]Талас обл.'!C56+'[1]Ыссык-Кул. обл.+ЕАЭС'!C56+'[1]Нарын обл.'!C56+'[1]Баткен обл.+ЕАЭС'!C56+'[1]Дж-Абад обл+ЕАЭС'!C56+'[1]Ош. обл.'!C56+'[1]г.Ош+ЕАЭС'!C56</f>
        <v>159</v>
      </c>
      <c r="D56" s="54">
        <f>'[1]Бишкек+ЕАЭС'!D56+'[1]Чуй.обл+ЕАЭС'!D56+'[1]Талас обл.'!D56+'[1]Ыссык-Кул. обл.+ЕАЭС'!D56+'[1]Нарын обл.'!D56+'[1]Баткен обл.+ЕАЭС'!D56+'[1]Дж-Абад обл+ЕАЭС'!D56+'[1]Ош. обл.'!D56+'[1]г.Ош+ЕАЭС'!D56</f>
        <v>159</v>
      </c>
      <c r="E56" s="54">
        <f>'[1]Бишкек+ЕАЭС'!E56+'[1]Чуй.обл+ЕАЭС'!E56+'[1]Талас обл.'!E56+'[1]Ыссык-Кул. обл.+ЕАЭС'!E56+'[1]Нарын обл.'!E56+'[1]Баткен обл.+ЕАЭС'!E56+'[1]Дж-Абад обл+ЕАЭС'!E56+'[1]Ош. обл.'!E56+'[1]г.Ош+ЕАЭС'!E56</f>
        <v>422255.91000000003</v>
      </c>
      <c r="F56" s="54">
        <f>'[1]Бишкек+ЕАЭС'!F56+'[1]Чуй.обл+ЕАЭС'!F56+'[1]Талас обл.'!F56+'[1]Ыссык-Кул. обл.+ЕАЭС'!F56+'[1]Нарын обл.'!F56+'[1]Баткен обл.+ЕАЭС'!F56+'[1]Дж-Абад обл+ЕАЭС'!F56+'[1]Ош. обл.'!F56+'[1]г.Ош+ЕАЭС'!F56</f>
        <v>422255.91000000003</v>
      </c>
      <c r="G56" s="24">
        <f t="shared" si="6"/>
        <v>2656</v>
      </c>
      <c r="H56" s="24">
        <f t="shared" si="6"/>
        <v>2656</v>
      </c>
      <c r="I56" s="54">
        <f>'[1]Бишкек+ЕАЭС'!I56+'[1]Чуй.обл+ЕАЭС'!I56+'[1]Талас обл.'!I56+'[1]Ыссык-Кул. обл.+ЕАЭС'!I56+'[1]Нарын обл.'!I56+'[1]Баткен обл.+ЕАЭС'!I56+'[1]Дж-Абад обл+ЕАЭС'!I56+'[1]Ош. обл.'!I56+'[1]г.Ош+ЕАЭС'!I56</f>
        <v>73</v>
      </c>
      <c r="J56" s="54">
        <f>'[1]Бишкек+ЕАЭС'!J56+'[1]Чуй.обл+ЕАЭС'!J56+'[1]Талас обл.'!J56+'[1]Ыссык-Кул. обл.+ЕАЭС'!J56+'[1]Нарын обл.'!J56+'[1]Баткен обл.+ЕАЭС'!J56+'[1]Дж-Абад обл+ЕАЭС'!J56+'[1]Ош. обл.'!J56+'[1]г.Ош+ЕАЭС'!J56</f>
        <v>73</v>
      </c>
      <c r="K56" s="54">
        <f>'[1]Бишкек+ЕАЭС'!K56+'[1]Чуй.обл+ЕАЭС'!K56+'[1]Талас обл.'!K56+'[1]Ыссык-Кул. обл.+ЕАЭС'!K56+'[1]Нарын обл.'!K56+'[1]Баткен обл.+ЕАЭС'!K56+'[1]Дж-Абад обл+ЕАЭС'!K56+'[1]Ош. обл.'!K56+'[1]г.Ош+ЕАЭС'!K56</f>
        <v>195889</v>
      </c>
      <c r="L56" s="54">
        <f>'[1]Бишкек+ЕАЭС'!L56+'[1]Чуй.обл+ЕАЭС'!L56+'[1]Талас обл.'!L56+'[1]Ыссык-Кул. обл.+ЕАЭС'!L56+'[1]Нарын обл.'!L56+'[1]Баткен обл.+ЕАЭС'!L56+'[1]Дж-Абад обл+ЕАЭС'!L56+'[1]Ош. обл.'!L56+'[1]г.Ош+ЕАЭС'!L56</f>
        <v>195889</v>
      </c>
      <c r="M56" s="24">
        <f t="shared" si="7"/>
        <v>2683</v>
      </c>
      <c r="N56" s="24">
        <f t="shared" si="7"/>
        <v>2683</v>
      </c>
    </row>
    <row r="57" spans="1:14" ht="48">
      <c r="A57" s="25" t="s">
        <v>180</v>
      </c>
      <c r="B57" s="24">
        <v>25</v>
      </c>
      <c r="C57" s="54">
        <f>'[1]Бишкек+ЕАЭС'!C57+'[1]Чуй.обл+ЕАЭС'!C57+'[1]Талас обл.'!C57+'[1]Ыссык-Кул. обл.+ЕАЭС'!C57+'[1]Нарын обл.'!C57+'[1]Баткен обл.+ЕАЭС'!C57+'[1]Дж-Абад обл+ЕАЭС'!C57+'[1]Ош. обл.'!C57+'[1]г.Ош+ЕАЭС'!C57</f>
        <v>0</v>
      </c>
      <c r="D57" s="54">
        <f>'[1]Бишкек+ЕАЭС'!D57+'[1]Чуй.обл+ЕАЭС'!D57+'[1]Талас обл.'!D57+'[1]Ыссык-Кул. обл.+ЕАЭС'!D57+'[1]Нарын обл.'!D57+'[1]Баткен обл.+ЕАЭС'!D57+'[1]Дж-Абад обл+ЕАЭС'!D57+'[1]Ош. обл.'!D57+'[1]г.Ош+ЕАЭС'!D57</f>
        <v>0</v>
      </c>
      <c r="E57" s="54">
        <f>'[1]Бишкек+ЕАЭС'!E57+'[1]Чуй.обл+ЕАЭС'!E57+'[1]Талас обл.'!E57+'[1]Ыссык-Кул. обл.+ЕАЭС'!E57+'[1]Нарын обл.'!E57+'[1]Баткен обл.+ЕАЭС'!E57+'[1]Дж-Абад обл+ЕАЭС'!E57+'[1]Ош. обл.'!E57+'[1]г.Ош+ЕАЭС'!E57</f>
        <v>0</v>
      </c>
      <c r="F57" s="54">
        <f>'[1]Бишкек+ЕАЭС'!F57+'[1]Чуй.обл+ЕАЭС'!F57+'[1]Талас обл.'!F57+'[1]Ыссык-Кул. обл.+ЕАЭС'!F57+'[1]Нарын обл.'!F57+'[1]Баткен обл.+ЕАЭС'!F57+'[1]Дж-Абад обл+ЕАЭС'!F57+'[1]Ош. обл.'!F57+'[1]г.Ош+ЕАЭС'!F57</f>
        <v>0</v>
      </c>
      <c r="G57" s="24" t="e">
        <f t="shared" si="6"/>
        <v>#DIV/0!</v>
      </c>
      <c r="H57" s="24" t="e">
        <f t="shared" si="6"/>
        <v>#DIV/0!</v>
      </c>
      <c r="I57" s="54">
        <f>'[1]Бишкек+ЕАЭС'!I57+'[1]Чуй.обл+ЕАЭС'!I57+'[1]Талас обл.'!I57+'[1]Ыссык-Кул. обл.+ЕАЭС'!I57+'[1]Нарын обл.'!I57+'[1]Баткен обл.+ЕАЭС'!I57+'[1]Дж-Абад обл+ЕАЭС'!I57+'[1]Ош. обл.'!I57+'[1]г.Ош+ЕАЭС'!I57</f>
        <v>0</v>
      </c>
      <c r="J57" s="54">
        <f>'[1]Бишкек+ЕАЭС'!J57+'[1]Чуй.обл+ЕАЭС'!J57+'[1]Талас обл.'!J57+'[1]Ыссык-Кул. обл.+ЕАЭС'!J57+'[1]Нарын обл.'!J57+'[1]Баткен обл.+ЕАЭС'!J57+'[1]Дж-Абад обл+ЕАЭС'!J57+'[1]Ош. обл.'!J57+'[1]г.Ош+ЕАЭС'!J57</f>
        <v>0</v>
      </c>
      <c r="K57" s="54">
        <f>'[1]Бишкек+ЕАЭС'!K57+'[1]Чуй.обл+ЕАЭС'!K57+'[1]Талас обл.'!K57+'[1]Ыссык-Кул. обл.+ЕАЭС'!K57+'[1]Нарын обл.'!K57+'[1]Баткен обл.+ЕАЭС'!K57+'[1]Дж-Абад обл+ЕАЭС'!K57+'[1]Ош. обл.'!K57+'[1]г.Ош+ЕАЭС'!K57</f>
        <v>0</v>
      </c>
      <c r="L57" s="54">
        <f>'[1]Бишкек+ЕАЭС'!L57+'[1]Чуй.обл+ЕАЭС'!L57+'[1]Талас обл.'!L57+'[1]Ыссык-Кул. обл.+ЕАЭС'!L57+'[1]Нарын обл.'!L57+'[1]Баткен обл.+ЕАЭС'!L57+'[1]Дж-Абад обл+ЕАЭС'!L57+'[1]Ош. обл.'!L57+'[1]г.Ош+ЕАЭС'!L57</f>
        <v>0</v>
      </c>
      <c r="M57" s="24" t="e">
        <f t="shared" si="7"/>
        <v>#DIV/0!</v>
      </c>
      <c r="N57" s="24" t="e">
        <f t="shared" si="7"/>
        <v>#DIV/0!</v>
      </c>
    </row>
    <row r="58" spans="1:14" ht="24">
      <c r="A58" s="25" t="s">
        <v>181</v>
      </c>
      <c r="B58" s="24">
        <v>26</v>
      </c>
      <c r="C58" s="54">
        <f>'[1]Бишкек+ЕАЭС'!C58+'[1]Чуй.обл+ЕАЭС'!C58+'[1]Талас обл.'!C58+'[1]Ыссык-Кул. обл.+ЕАЭС'!C58+'[1]Нарын обл.'!C58+'[1]Баткен обл.+ЕАЭС'!C58+'[1]Дж-Абад обл+ЕАЭС'!C58+'[1]Ош. обл.'!C58+'[1]г.Ош+ЕАЭС'!C58</f>
        <v>20</v>
      </c>
      <c r="D58" s="54">
        <f>'[1]Бишкек+ЕАЭС'!D58+'[1]Чуй.обл+ЕАЭС'!D58+'[1]Талас обл.'!D58+'[1]Ыссык-Кул. обл.+ЕАЭС'!D58+'[1]Нарын обл.'!D58+'[1]Баткен обл.+ЕАЭС'!D58+'[1]Дж-Абад обл+ЕАЭС'!D58+'[1]Ош. обл.'!D58+'[1]г.Ош+ЕАЭС'!D58</f>
        <v>9</v>
      </c>
      <c r="E58" s="54">
        <f>'[1]Бишкек+ЕАЭС'!E58+'[1]Чуй.обл+ЕАЭС'!E58+'[1]Талас обл.'!E58+'[1]Ыссык-Кул. обл.+ЕАЭС'!E58+'[1]Нарын обл.'!E58+'[1]Баткен обл.+ЕАЭС'!E58+'[1]Дж-Абад обл+ЕАЭС'!E58+'[1]Ош. обл.'!E58+'[1]г.Ош+ЕАЭС'!E58</f>
        <v>114230</v>
      </c>
      <c r="F58" s="54">
        <f>'[1]Бишкек+ЕАЭС'!F58+'[1]Чуй.обл+ЕАЭС'!F58+'[1]Талас обл.'!F58+'[1]Ыссык-Кул. обл.+ЕАЭС'!F58+'[1]Нарын обл.'!F58+'[1]Баткен обл.+ЕАЭС'!F58+'[1]Дж-Абад обл+ЕАЭС'!F58+'[1]Ош. обл.'!F58+'[1]г.Ош+ЕАЭС'!F58</f>
        <v>51703</v>
      </c>
      <c r="G58" s="24">
        <f t="shared" si="6"/>
        <v>5712</v>
      </c>
      <c r="H58" s="24">
        <f t="shared" si="6"/>
        <v>5745</v>
      </c>
      <c r="I58" s="54">
        <f>'[1]Бишкек+ЕАЭС'!I58+'[1]Чуй.обл+ЕАЭС'!I58+'[1]Талас обл.'!I58+'[1]Ыссык-Кул. обл.+ЕАЭС'!I58+'[1]Нарын обл.'!I58+'[1]Баткен обл.+ЕАЭС'!I58+'[1]Дж-Абад обл+ЕАЭС'!I58+'[1]Ош. обл.'!I58+'[1]г.Ош+ЕАЭС'!I58</f>
        <v>2</v>
      </c>
      <c r="J58" s="54">
        <f>'[1]Бишкек+ЕАЭС'!J58+'[1]Чуй.обл+ЕАЭС'!J58+'[1]Талас обл.'!J58+'[1]Ыссык-Кул. обл.+ЕАЭС'!J58+'[1]Нарын обл.'!J58+'[1]Баткен обл.+ЕАЭС'!J58+'[1]Дж-Абад обл+ЕАЭС'!J58+'[1]Ош. обл.'!J58+'[1]г.Ош+ЕАЭС'!J58</f>
        <v>2</v>
      </c>
      <c r="K58" s="54">
        <f>'[1]Бишкек+ЕАЭС'!K58+'[1]Чуй.обл+ЕАЭС'!K58+'[1]Талас обл.'!K58+'[1]Ыссык-Кул. обл.+ЕАЭС'!K58+'[1]Нарын обл.'!K58+'[1]Баткен обл.+ЕАЭС'!K58+'[1]Дж-Абад обл+ЕАЭС'!K58+'[1]Ош. обл.'!K58+'[1]г.Ош+ЕАЭС'!K58</f>
        <v>5222</v>
      </c>
      <c r="L58" s="54">
        <f>'[1]Бишкек+ЕАЭС'!L58+'[1]Чуй.обл+ЕАЭС'!L58+'[1]Талас обл.'!L58+'[1]Ыссык-Кул. обл.+ЕАЭС'!L58+'[1]Нарын обл.'!L58+'[1]Баткен обл.+ЕАЭС'!L58+'[1]Дж-Абад обл+ЕАЭС'!L58+'[1]Ош. обл.'!L58+'[1]г.Ош+ЕАЭС'!L58</f>
        <v>5222</v>
      </c>
      <c r="M58" s="24">
        <f t="shared" si="7"/>
        <v>2611</v>
      </c>
      <c r="N58" s="24">
        <f t="shared" si="7"/>
        <v>2611</v>
      </c>
    </row>
    <row r="59" spans="1:14" ht="48">
      <c r="A59" s="25" t="s">
        <v>182</v>
      </c>
      <c r="B59" s="24">
        <v>27</v>
      </c>
      <c r="C59" s="54">
        <f>'[1]Бишкек+ЕАЭС'!C59+'[1]Чуй.обл+ЕАЭС'!C59+'[1]Талас обл.'!C59+'[1]Ыссык-Кул. обл.+ЕАЭС'!C59+'[1]Нарын обл.'!C59+'[1]Баткен обл.+ЕАЭС'!C59+'[1]Дж-Абад обл+ЕАЭС'!C59+'[1]Ош. обл.'!C59+'[1]г.Ош+ЕАЭС'!C59</f>
        <v>106</v>
      </c>
      <c r="D59" s="54">
        <f>'[1]Бишкек+ЕАЭС'!D59+'[1]Чуй.обл+ЕАЭС'!D59+'[1]Талас обл.'!D59+'[1]Ыссык-Кул. обл.+ЕАЭС'!D59+'[1]Нарын обл.'!D59+'[1]Баткен обл.+ЕАЭС'!D59+'[1]Дж-Абад обл+ЕАЭС'!D59+'[1]Ош. обл.'!D59+'[1]г.Ош+ЕАЭС'!D59</f>
        <v>3</v>
      </c>
      <c r="E59" s="54">
        <f>'[1]Бишкек+ЕАЭС'!E59+'[1]Чуй.обл+ЕАЭС'!E59+'[1]Талас обл.'!E59+'[1]Ыссык-Кул. обл.+ЕАЭС'!E59+'[1]Нарын обл.'!E59+'[1]Баткен обл.+ЕАЭС'!E59+'[1]Дж-Абад обл+ЕАЭС'!E59+'[1]Ош. обл.'!E59+'[1]г.Ош+ЕАЭС'!E59</f>
        <v>623062</v>
      </c>
      <c r="F59" s="54">
        <f>'[1]Бишкек+ЕАЭС'!F59+'[1]Чуй.обл+ЕАЭС'!F59+'[1]Талас обл.'!F59+'[1]Ыссык-Кул. обл.+ЕАЭС'!F59+'[1]Нарын обл.'!F59+'[1]Баткен обл.+ЕАЭС'!F59+'[1]Дж-Абад обл+ЕАЭС'!F59+'[1]Ош. обл.'!F59+'[1]г.Ош+ЕАЭС'!F59</f>
        <v>14591</v>
      </c>
      <c r="G59" s="24">
        <f t="shared" si="6"/>
        <v>5878</v>
      </c>
      <c r="H59" s="24">
        <f t="shared" si="6"/>
        <v>4864</v>
      </c>
      <c r="I59" s="54">
        <f>'[1]Бишкек+ЕАЭС'!I59+'[1]Чуй.обл+ЕАЭС'!I59+'[1]Талас обл.'!I59+'[1]Ыссык-Кул. обл.+ЕАЭС'!I59+'[1]Нарын обл.'!I59+'[1]Баткен обл.+ЕАЭС'!I59+'[1]Дж-Абад обл+ЕАЭС'!I59+'[1]Ош. обл.'!I59+'[1]г.Ош+ЕАЭС'!I59</f>
        <v>0</v>
      </c>
      <c r="J59" s="54">
        <f>'[1]Бишкек+ЕАЭС'!J59+'[1]Чуй.обл+ЕАЭС'!J59+'[1]Талас обл.'!J59+'[1]Ыссык-Кул. обл.+ЕАЭС'!J59+'[1]Нарын обл.'!J59+'[1]Баткен обл.+ЕАЭС'!J59+'[1]Дж-Абад обл+ЕАЭС'!J59+'[1]Ош. обл.'!J59+'[1]г.Ош+ЕАЭС'!J59</f>
        <v>0</v>
      </c>
      <c r="K59" s="54">
        <f>'[1]Бишкек+ЕАЭС'!K59+'[1]Чуй.обл+ЕАЭС'!K59+'[1]Талас обл.'!K59+'[1]Ыссык-Кул. обл.+ЕАЭС'!K59+'[1]Нарын обл.'!K59+'[1]Баткен обл.+ЕАЭС'!K59+'[1]Дж-Абад обл+ЕАЭС'!K59+'[1]Ош. обл.'!K59+'[1]г.Ош+ЕАЭС'!K59</f>
        <v>0</v>
      </c>
      <c r="L59" s="54">
        <f>'[1]Бишкек+ЕАЭС'!L59+'[1]Чуй.обл+ЕАЭС'!L59+'[1]Талас обл.'!L59+'[1]Ыссык-Кул. обл.+ЕАЭС'!L59+'[1]Нарын обл.'!L59+'[1]Баткен обл.+ЕАЭС'!L59+'[1]Дж-Абад обл+ЕАЭС'!L59+'[1]Ош. обл.'!L59+'[1]г.Ош+ЕАЭС'!L59</f>
        <v>0</v>
      </c>
      <c r="M59" s="24" t="e">
        <f t="shared" si="7"/>
        <v>#DIV/0!</v>
      </c>
      <c r="N59" s="24" t="e">
        <f t="shared" si="7"/>
        <v>#DIV/0!</v>
      </c>
    </row>
    <row r="60" spans="1:14" ht="48">
      <c r="A60" s="28" t="s">
        <v>183</v>
      </c>
      <c r="B60" s="33">
        <v>28</v>
      </c>
      <c r="C60" s="60">
        <f>C61+C62+C63</f>
        <v>895</v>
      </c>
      <c r="D60" s="60">
        <f t="shared" ref="D60:F60" si="8">D61+D62+D63</f>
        <v>266</v>
      </c>
      <c r="E60" s="60">
        <f t="shared" si="8"/>
        <v>12382267.030000001</v>
      </c>
      <c r="F60" s="60">
        <f t="shared" si="8"/>
        <v>1100347.81</v>
      </c>
      <c r="G60" s="33">
        <f t="shared" si="6"/>
        <v>13835</v>
      </c>
      <c r="H60" s="33">
        <f t="shared" si="6"/>
        <v>4137</v>
      </c>
      <c r="I60" s="60">
        <f>I61+I62+I63</f>
        <v>177</v>
      </c>
      <c r="J60" s="60">
        <f t="shared" ref="J60:L60" si="9">J61+J62+J63</f>
        <v>49</v>
      </c>
      <c r="K60" s="60">
        <f t="shared" si="9"/>
        <v>2261444.02</v>
      </c>
      <c r="L60" s="60">
        <f t="shared" si="9"/>
        <v>157507</v>
      </c>
      <c r="M60" s="33">
        <f t="shared" si="7"/>
        <v>12777</v>
      </c>
      <c r="N60" s="33">
        <f t="shared" si="7"/>
        <v>3214</v>
      </c>
    </row>
    <row r="61" spans="1:14" ht="36">
      <c r="A61" s="25" t="s">
        <v>184</v>
      </c>
      <c r="B61" s="49" t="s">
        <v>185</v>
      </c>
      <c r="C61" s="54">
        <f>'[1]Бишкек+ЕАЭС'!C61+'[1]Чуй.обл+ЕАЭС'!C61+'[1]Талас обл.'!C61+'[1]Ыссык-Кул. обл.+ЕАЭС'!C61+'[1]Нарын обл.'!C61+'[1]Баткен обл.+ЕАЭС'!C61+'[1]Дж-Абад обл+ЕАЭС'!C61+'[1]Ош. обл.'!C61+'[1]г.Ош+ЕАЭС'!C61</f>
        <v>0</v>
      </c>
      <c r="D61" s="54">
        <f>'[1]Бишкек+ЕАЭС'!D61+'[1]Чуй.обл+ЕАЭС'!D61+'[1]Талас обл.'!D61+'[1]Ыссык-Кул. обл.+ЕАЭС'!D61+'[1]Нарын обл.'!D61+'[1]Баткен обл.+ЕАЭС'!D61+'[1]Дж-Абад обл+ЕАЭС'!D61+'[1]Ош. обл.'!D61+'[1]г.Ош+ЕАЭС'!D61</f>
        <v>0</v>
      </c>
      <c r="E61" s="54">
        <f>'[1]Бишкек+ЕАЭС'!E61+'[1]Чуй.обл+ЕАЭС'!E61+'[1]Талас обл.'!E61+'[1]Ыссык-Кул. обл.+ЕАЭС'!E61+'[1]Нарын обл.'!E61+'[1]Баткен обл.+ЕАЭС'!E61+'[1]Дж-Абад обл+ЕАЭС'!E61+'[1]Ош. обл.'!E61+'[1]г.Ош+ЕАЭС'!E61</f>
        <v>0</v>
      </c>
      <c r="F61" s="54">
        <f>'[1]Бишкек+ЕАЭС'!F61+'[1]Чуй.обл+ЕАЭС'!F61+'[1]Талас обл.'!F61+'[1]Ыссык-Кул. обл.+ЕАЭС'!F61+'[1]Нарын обл.'!F61+'[1]Баткен обл.+ЕАЭС'!F61+'[1]Дж-Абад обл+ЕАЭС'!F61+'[1]Ош. обл.'!F61+'[1]г.Ош+ЕАЭС'!F61</f>
        <v>0</v>
      </c>
      <c r="G61" s="24" t="e">
        <f t="shared" si="6"/>
        <v>#DIV/0!</v>
      </c>
      <c r="H61" s="24" t="e">
        <f t="shared" si="6"/>
        <v>#DIV/0!</v>
      </c>
      <c r="I61" s="54">
        <f>'[1]Бишкек+ЕАЭС'!I61+'[1]Чуй.обл+ЕАЭС'!I61+'[1]Талас обл.'!I61+'[1]Ыссык-Кул. обл.+ЕАЭС'!I61+'[1]Нарын обл.'!I61+'[1]Баткен обл.+ЕАЭС'!I61+'[1]Дж-Абад обл+ЕАЭС'!I61+'[1]Ош. обл.'!I61+'[1]г.Ош+ЕАЭС'!I61</f>
        <v>0</v>
      </c>
      <c r="J61" s="54">
        <f>'[1]Бишкек+ЕАЭС'!J61+'[1]Чуй.обл+ЕАЭС'!J61+'[1]Талас обл.'!J61+'[1]Ыссык-Кул. обл.+ЕАЭС'!J61+'[1]Нарын обл.'!J61+'[1]Баткен обл.+ЕАЭС'!J61+'[1]Дж-Абад обл+ЕАЭС'!J61+'[1]Ош. обл.'!J61+'[1]г.Ош+ЕАЭС'!J61</f>
        <v>0</v>
      </c>
      <c r="K61" s="54">
        <f>'[1]Бишкек+ЕАЭС'!K61+'[1]Чуй.обл+ЕАЭС'!K61+'[1]Талас обл.'!K61+'[1]Ыссык-Кул. обл.+ЕАЭС'!K61+'[1]Нарын обл.'!K61+'[1]Баткен обл.+ЕАЭС'!K61+'[1]Дж-Абад обл+ЕАЭС'!K61+'[1]Ош. обл.'!K61+'[1]г.Ош+ЕАЭС'!K61</f>
        <v>0</v>
      </c>
      <c r="L61" s="54">
        <f>'[1]Бишкек+ЕАЭС'!L61+'[1]Чуй.обл+ЕАЭС'!L61+'[1]Талас обл.'!L61+'[1]Ыссык-Кул. обл.+ЕАЭС'!L61+'[1]Нарын обл.'!L61+'[1]Баткен обл.+ЕАЭС'!L61+'[1]Дж-Абад обл+ЕАЭС'!L61+'[1]Ош. обл.'!L61+'[1]г.Ош+ЕАЭС'!L61</f>
        <v>0</v>
      </c>
      <c r="M61" s="24" t="e">
        <f t="shared" si="7"/>
        <v>#DIV/0!</v>
      </c>
      <c r="N61" s="24" t="e">
        <f t="shared" si="7"/>
        <v>#DIV/0!</v>
      </c>
    </row>
    <row r="62" spans="1:14" ht="36">
      <c r="A62" s="25" t="s">
        <v>186</v>
      </c>
      <c r="B62" s="49" t="s">
        <v>187</v>
      </c>
      <c r="C62" s="64">
        <f>'[1]Бишкек+ЕАЭС'!C62+'[1]Чуй.обл+ЕАЭС'!C62+'[1]Талас обл.'!C62+'[1]Ыссык-Кул. обл.+ЕАЭС'!C62+'[1]Нарын обл.'!C62+'[1]Баткен обл.+ЕАЭС'!C62+'[1]Дж-Абад обл+ЕАЭС'!C62+'[1]Ош. обл.'!C62+'[1]г.Ош+ЕАЭС'!C62</f>
        <v>2</v>
      </c>
      <c r="D62" s="64">
        <f>'[1]Бишкек+ЕАЭС'!D62+'[1]Чуй.обл+ЕАЭС'!D62+'[1]Талас обл.'!D62+'[1]Ыссык-Кул. обл.+ЕАЭС'!D62+'[1]Нарын обл.'!D62+'[1]Баткен обл.+ЕАЭС'!D62+'[1]Дж-Абад обл+ЕАЭС'!D62+'[1]Ош. обл.'!D62+'[1]г.Ош+ЕАЭС'!D62</f>
        <v>2</v>
      </c>
      <c r="E62" s="64">
        <f>'[1]Бишкек+ЕАЭС'!E62+'[1]Чуй.обл+ЕАЭС'!E62+'[1]Талас обл.'!E62+'[1]Ыссык-Кул. обл.+ЕАЭС'!E62+'[1]Нарын обл.'!E62+'[1]Баткен обл.+ЕАЭС'!E62+'[1]Дж-Абад обл+ЕАЭС'!E62+'[1]Ош. обл.'!E62+'[1]г.Ош+ЕАЭС'!E62</f>
        <v>974</v>
      </c>
      <c r="F62" s="64">
        <f>'[1]Бишкек+ЕАЭС'!F62+'[1]Чуй.обл+ЕАЭС'!F62+'[1]Талас обл.'!F62+'[1]Ыссык-Кул. обл.+ЕАЭС'!F62+'[1]Нарын обл.'!F62+'[1]Баткен обл.+ЕАЭС'!F62+'[1]Дж-Абад обл+ЕАЭС'!F62+'[1]Ош. обл.'!F62+'[1]г.Ош+ЕАЭС'!F62</f>
        <v>974</v>
      </c>
      <c r="G62" s="24">
        <f t="shared" si="6"/>
        <v>487</v>
      </c>
      <c r="H62" s="24">
        <f t="shared" si="6"/>
        <v>487</v>
      </c>
      <c r="I62" s="54">
        <f>'[1]Бишкек+ЕАЭС'!I62+'[1]Чуй.обл+ЕАЭС'!I62+'[1]Талас обл.'!I62+'[1]Ыссык-Кул. обл.+ЕАЭС'!I62+'[1]Нарын обл.'!I62+'[1]Баткен обл.+ЕАЭС'!I62+'[1]Дж-Абад обл+ЕАЭС'!I62+'[1]Ош. обл.'!I62+'[1]г.Ош+ЕАЭС'!I62</f>
        <v>1</v>
      </c>
      <c r="J62" s="54">
        <f>'[1]Бишкек+ЕАЭС'!J62+'[1]Чуй.обл+ЕАЭС'!J62+'[1]Талас обл.'!J62+'[1]Ыссык-Кул. обл.+ЕАЭС'!J62+'[1]Нарын обл.'!J62+'[1]Баткен обл.+ЕАЭС'!J62+'[1]Дж-Абад обл+ЕАЭС'!J62+'[1]Ош. обл.'!J62+'[1]г.Ош+ЕАЭС'!J62</f>
        <v>1</v>
      </c>
      <c r="K62" s="54">
        <f>'[1]Бишкек+ЕАЭС'!K62+'[1]Чуй.обл+ЕАЭС'!K62+'[1]Талас обл.'!K62+'[1]Ыссык-Кул. обл.+ЕАЭС'!K62+'[1]Нарын обл.'!K62+'[1]Баткен обл.+ЕАЭС'!K62+'[1]Дж-Абад обл+ЕАЭС'!K62+'[1]Ош. обл.'!K62+'[1]г.Ош+ЕАЭС'!K62</f>
        <v>542</v>
      </c>
      <c r="L62" s="54">
        <f>'[1]Бишкек+ЕАЭС'!L62+'[1]Чуй.обл+ЕАЭС'!L62+'[1]Талас обл.'!L62+'[1]Ыссык-Кул. обл.+ЕАЭС'!L62+'[1]Нарын обл.'!L62+'[1]Баткен обл.+ЕАЭС'!L62+'[1]Дж-Абад обл+ЕАЭС'!L62+'[1]Ош. обл.'!L62+'[1]г.Ош+ЕАЭС'!L62</f>
        <v>542</v>
      </c>
      <c r="M62" s="24">
        <f t="shared" si="7"/>
        <v>542</v>
      </c>
      <c r="N62" s="24">
        <f t="shared" si="7"/>
        <v>542</v>
      </c>
    </row>
    <row r="63" spans="1:14" ht="36">
      <c r="A63" s="25" t="s">
        <v>188</v>
      </c>
      <c r="B63" s="49" t="s">
        <v>189</v>
      </c>
      <c r="C63" s="54">
        <f>'[1]Бишкек+ЕАЭС'!C63+'[1]Чуй.обл+ЕАЭС'!C63+'[1]Талас обл.'!C63+'[1]Ыссык-Кул. обл.+ЕАЭС'!C63+'[1]Нарын обл.'!C63+'[1]Баткен обл.+ЕАЭС'!C63+'[1]Дж-Абад обл+ЕАЭС'!C63+'[1]Ош. обл.'!C63+'[1]г.Ош+ЕАЭС'!C63</f>
        <v>893</v>
      </c>
      <c r="D63" s="54">
        <f>'[1]Бишкек+ЕАЭС'!D63+'[1]Чуй.обл+ЕАЭС'!D63+'[1]Талас обл.'!D63+'[1]Ыссык-Кул. обл.+ЕАЭС'!D63+'[1]Нарын обл.'!D63+'[1]Баткен обл.+ЕАЭС'!D63+'[1]Дж-Абад обл+ЕАЭС'!D63+'[1]Ош. обл.'!D63+'[1]г.Ош+ЕАЭС'!D63</f>
        <v>264</v>
      </c>
      <c r="E63" s="54">
        <f>'[1]Бишкек+ЕАЭС'!E63+'[1]Чуй.обл+ЕАЭС'!E63+'[1]Талас обл.'!E63+'[1]Ыссык-Кул. обл.+ЕАЭС'!E63+'[1]Нарын обл.'!E63+'[1]Баткен обл.+ЕАЭС'!E63+'[1]Дж-Абад обл+ЕАЭС'!E63+'[1]Ош. обл.'!E63+'[1]г.Ош+ЕАЭС'!E63</f>
        <v>12381293.030000001</v>
      </c>
      <c r="F63" s="54">
        <f>'[1]Бишкек+ЕАЭС'!F63+'[1]Чуй.обл+ЕАЭС'!F63+'[1]Талас обл.'!F63+'[1]Ыссык-Кул. обл.+ЕАЭС'!F63+'[1]Нарын обл.'!F63+'[1]Баткен обл.+ЕАЭС'!F63+'[1]Дж-Абад обл+ЕАЭС'!F63+'[1]Ош. обл.'!F63+'[1]г.Ош+ЕАЭС'!F63</f>
        <v>1099373.81</v>
      </c>
      <c r="G63" s="24">
        <f t="shared" si="6"/>
        <v>13865</v>
      </c>
      <c r="H63" s="24">
        <f t="shared" si="6"/>
        <v>4164</v>
      </c>
      <c r="I63" s="54">
        <f>'[1]Бишкек+ЕАЭС'!I63+'[1]Чуй.обл+ЕАЭС'!I63+'[1]Талас обл.'!I63+'[1]Ыссык-Кул. обл.+ЕАЭС'!I63+'[1]Нарын обл.'!I63+'[1]Баткен обл.+ЕАЭС'!I63+'[1]Дж-Абад обл+ЕАЭС'!I63+'[1]Ош. обл.'!I63+'[1]г.Ош+ЕАЭС'!I63</f>
        <v>176</v>
      </c>
      <c r="J63" s="54">
        <f>'[1]Бишкек+ЕАЭС'!J63+'[1]Чуй.обл+ЕАЭС'!J63+'[1]Талас обл.'!J63+'[1]Ыссык-Кул. обл.+ЕАЭС'!J63+'[1]Нарын обл.'!J63+'[1]Баткен обл.+ЕАЭС'!J63+'[1]Дж-Абад обл+ЕАЭС'!J63+'[1]Ош. обл.'!J63+'[1]г.Ош+ЕАЭС'!J63</f>
        <v>48</v>
      </c>
      <c r="K63" s="54">
        <f>'[1]Бишкек+ЕАЭС'!K63+'[1]Чуй.обл+ЕАЭС'!K63+'[1]Талас обл.'!K63+'[1]Ыссык-Кул. обл.+ЕАЭС'!K63+'[1]Нарын обл.'!K63+'[1]Баткен обл.+ЕАЭС'!K63+'[1]Дж-Абад обл+ЕАЭС'!K63+'[1]Ош. обл.'!K63+'[1]г.Ош+ЕАЭС'!K63</f>
        <v>2260902.02</v>
      </c>
      <c r="L63" s="54">
        <f>'[1]Бишкек+ЕАЭС'!L63+'[1]Чуй.обл+ЕАЭС'!L63+'[1]Талас обл.'!L63+'[1]Ыссык-Кул. обл.+ЕАЭС'!L63+'[1]Нарын обл.'!L63+'[1]Баткен обл.+ЕАЭС'!L63+'[1]Дж-Абад обл+ЕАЭС'!L63+'[1]Ош. обл.'!L63+'[1]г.Ош+ЕАЭС'!L63</f>
        <v>156965</v>
      </c>
      <c r="M63" s="24">
        <f t="shared" si="7"/>
        <v>12846</v>
      </c>
      <c r="N63" s="24">
        <f t="shared" si="7"/>
        <v>3270</v>
      </c>
    </row>
    <row r="64" spans="1:14" ht="36">
      <c r="A64" s="25" t="s">
        <v>190</v>
      </c>
      <c r="B64" s="24">
        <v>29</v>
      </c>
      <c r="C64" s="54">
        <f>'[1]Бишкек+ЕАЭС'!C64+'[1]Чуй.обл+ЕАЭС'!C64+'[1]Талас обл.'!C64+'[1]Ыссык-Кул. обл.+ЕАЭС'!C64+'[1]Нарын обл.'!C64+'[1]Баткен обл.+ЕАЭС'!C64+'[1]Дж-Абад обл+ЕАЭС'!C64+'[1]Ош. обл.'!C64+'[1]г.Ош+ЕАЭС'!C64</f>
        <v>94</v>
      </c>
      <c r="D64" s="54">
        <f>'[1]Бишкек+ЕАЭС'!D64+'[1]Чуй.обл+ЕАЭС'!D64+'[1]Талас обл.'!D64+'[1]Ыссык-Кул. обл.+ЕАЭС'!D64+'[1]Нарын обл.'!D64+'[1]Баткен обл.+ЕАЭС'!D64+'[1]Дж-Абад обл+ЕАЭС'!D64+'[1]Ош. обл.'!D64+'[1]г.Ош+ЕАЭС'!D64</f>
        <v>27</v>
      </c>
      <c r="E64" s="54">
        <f>'[1]Бишкек+ЕАЭС'!E64+'[1]Чуй.обл+ЕАЭС'!E64+'[1]Талас обл.'!E64+'[1]Ыссык-Кул. обл.+ЕАЭС'!E64+'[1]Нарын обл.'!E64+'[1]Баткен обл.+ЕАЭС'!E64+'[1]Дж-Абад обл+ЕАЭС'!E64+'[1]Ош. обл.'!E64+'[1]г.Ош+ЕАЭС'!E64</f>
        <v>1413013</v>
      </c>
      <c r="F64" s="54">
        <f>'[1]Бишкек+ЕАЭС'!F64+'[1]Чуй.обл+ЕАЭС'!F64+'[1]Талас обл.'!F64+'[1]Ыссык-Кул. обл.+ЕАЭС'!F64+'[1]Нарын обл.'!F64+'[1]Баткен обл.+ЕАЭС'!F64+'[1]Дж-Абад обл+ЕАЭС'!F64+'[1]Ош. обл.'!F64+'[1]г.Ош+ЕАЭС'!F64</f>
        <v>145205</v>
      </c>
      <c r="G64" s="24">
        <f t="shared" si="6"/>
        <v>15032</v>
      </c>
      <c r="H64" s="24">
        <f t="shared" si="6"/>
        <v>5378</v>
      </c>
      <c r="I64" s="54">
        <f>'[1]Бишкек+ЕАЭС'!I64+'[1]Чуй.обл+ЕАЭС'!I64+'[1]Талас обл.'!I64+'[1]Ыссык-Кул. обл.+ЕАЭС'!I64+'[1]Нарын обл.'!I64+'[1]Баткен обл.+ЕАЭС'!I64+'[1]Дж-Абад обл+ЕАЭС'!I64+'[1]Ош. обл.'!I64+'[1]г.Ош+ЕАЭС'!I64</f>
        <v>3</v>
      </c>
      <c r="J64" s="54">
        <f>'[1]Бишкек+ЕАЭС'!J64+'[1]Чуй.обл+ЕАЭС'!J64+'[1]Талас обл.'!J64+'[1]Ыссык-Кул. обл.+ЕАЭС'!J64+'[1]Нарын обл.'!J64+'[1]Баткен обл.+ЕАЭС'!J64+'[1]Дж-Абад обл+ЕАЭС'!J64+'[1]Ош. обл.'!J64+'[1]г.Ош+ЕАЭС'!J64</f>
        <v>0</v>
      </c>
      <c r="K64" s="54">
        <f>'[1]Бишкек+ЕАЭС'!K64+'[1]Чуй.обл+ЕАЭС'!K64+'[1]Талас обл.'!K64+'[1]Ыссык-Кул. обл.+ЕАЭС'!K64+'[1]Нарын обл.'!K64+'[1]Баткен обл.+ЕАЭС'!K64+'[1]Дж-Абад обл+ЕАЭС'!K64+'[1]Ош. обл.'!K64+'[1]г.Ош+ЕАЭС'!K64</f>
        <v>86042</v>
      </c>
      <c r="L64" s="54">
        <f>'[1]Бишкек+ЕАЭС'!L64+'[1]Чуй.обл+ЕАЭС'!L64+'[1]Талас обл.'!L64+'[1]Ыссык-Кул. обл.+ЕАЭС'!L64+'[1]Нарын обл.'!L64+'[1]Баткен обл.+ЕАЭС'!L64+'[1]Дж-Абад обл+ЕАЭС'!L64+'[1]Ош. обл.'!L64+'[1]г.Ош+ЕАЭС'!L64</f>
        <v>0</v>
      </c>
      <c r="M64" s="24">
        <f t="shared" si="7"/>
        <v>28681</v>
      </c>
      <c r="N64" s="24" t="e">
        <f t="shared" si="7"/>
        <v>#DIV/0!</v>
      </c>
    </row>
    <row r="65" spans="1:14">
      <c r="A65" s="24" t="s">
        <v>191</v>
      </c>
      <c r="B65" s="49" t="s">
        <v>192</v>
      </c>
      <c r="C65" s="54">
        <f>'[1]Бишкек+ЕАЭС'!C65+'[1]Чуй.обл+ЕАЭС'!C65+'[1]Талас обл.'!C65+'[1]Ыссык-Кул. обл.+ЕАЭС'!C65+'[1]Нарын обл.'!C65+'[1]Баткен обл.+ЕАЭС'!C65+'[1]Дж-Абад обл+ЕАЭС'!C65+'[1]Ош. обл.'!C65+'[1]г.Ош+ЕАЭС'!C65</f>
        <v>49</v>
      </c>
      <c r="D65" s="54">
        <f>'[1]Бишкек+ЕАЭС'!D65+'[1]Чуй.обл+ЕАЭС'!D65+'[1]Талас обл.'!D65+'[1]Ыссык-Кул. обл.+ЕАЭС'!D65+'[1]Нарын обл.'!D65+'[1]Баткен обл.+ЕАЭС'!D65+'[1]Дж-Абад обл+ЕАЭС'!D65+'[1]Ош. обл.'!D65+'[1]г.Ош+ЕАЭС'!D65</f>
        <v>27</v>
      </c>
      <c r="E65" s="54">
        <f>'[1]Бишкек+ЕАЭС'!E65+'[1]Чуй.обл+ЕАЭС'!E65+'[1]Талас обл.'!E65+'[1]Ыссык-Кул. обл.+ЕАЭС'!E65+'[1]Нарын обл.'!E65+'[1]Баткен обл.+ЕАЭС'!E65+'[1]Дж-Абад обл+ЕАЭС'!E65+'[1]Ош. обл.'!E65+'[1]г.Ош+ЕАЭС'!E65</f>
        <v>300661</v>
      </c>
      <c r="F65" s="54">
        <f>'[1]Бишкек+ЕАЭС'!F65+'[1]Чуй.обл+ЕАЭС'!F65+'[1]Талас обл.'!F65+'[1]Ыссык-Кул. обл.+ЕАЭС'!F65+'[1]Нарын обл.'!F65+'[1]Баткен обл.+ЕАЭС'!F65+'[1]Дж-Абад обл+ЕАЭС'!F65+'[1]Ош. обл.'!F65+'[1]г.Ош+ЕАЭС'!F65</f>
        <v>145205</v>
      </c>
      <c r="G65" s="24">
        <f t="shared" si="6"/>
        <v>6136</v>
      </c>
      <c r="H65" s="24">
        <f t="shared" si="6"/>
        <v>5378</v>
      </c>
      <c r="I65" s="54">
        <f>'[1]Бишкек+ЕАЭС'!I65+'[1]Чуй.обл+ЕАЭС'!I65+'[1]Талас обл.'!I65+'[1]Ыссык-Кул. обл.+ЕАЭС'!I65+'[1]Нарын обл.'!I65+'[1]Баткен обл.+ЕАЭС'!I65+'[1]Дж-Абад обл+ЕАЭС'!I65+'[1]Ош. обл.'!I65+'[1]г.Ош+ЕАЭС'!I65</f>
        <v>1</v>
      </c>
      <c r="J65" s="54">
        <f>'[1]Бишкек+ЕАЭС'!J65+'[1]Чуй.обл+ЕАЭС'!J65+'[1]Талас обл.'!J65+'[1]Ыссык-Кул. обл.+ЕАЭС'!J65+'[1]Нарын обл.'!J65+'[1]Баткен обл.+ЕАЭС'!J65+'[1]Дж-Абад обл+ЕАЭС'!J65+'[1]Ош. обл.'!J65+'[1]г.Ош+ЕАЭС'!J65</f>
        <v>0</v>
      </c>
      <c r="K65" s="54">
        <f>'[1]Бишкек+ЕАЭС'!K65+'[1]Чуй.обл+ЕАЭС'!K65+'[1]Талас обл.'!K65+'[1]Ыссык-Кул. обл.+ЕАЭС'!K65+'[1]Нарын обл.'!K65+'[1]Баткен обл.+ЕАЭС'!K65+'[1]Дж-Абад обл+ЕАЭС'!K65+'[1]Ош. обл.'!K65+'[1]г.Ош+ЕАЭС'!K65</f>
        <v>4618</v>
      </c>
      <c r="L65" s="54">
        <f>'[1]Бишкек+ЕАЭС'!L65+'[1]Чуй.обл+ЕАЭС'!L65+'[1]Талас обл.'!L65+'[1]Ыссык-Кул. обл.+ЕАЭС'!L65+'[1]Нарын обл.'!L65+'[1]Баткен обл.+ЕАЭС'!L65+'[1]Дж-Абад обл+ЕАЭС'!L65+'[1]Ош. обл.'!L65+'[1]г.Ош+ЕАЭС'!L65</f>
        <v>0</v>
      </c>
      <c r="M65" s="24">
        <f t="shared" si="7"/>
        <v>4618</v>
      </c>
      <c r="N65" s="24" t="e">
        <f t="shared" si="7"/>
        <v>#DIV/0!</v>
      </c>
    </row>
    <row r="66" spans="1:14">
      <c r="A66" s="24" t="s">
        <v>193</v>
      </c>
      <c r="B66" s="49" t="s">
        <v>194</v>
      </c>
      <c r="C66" s="54">
        <f>'[1]Бишкек+ЕАЭС'!C66+'[1]Чуй.обл+ЕАЭС'!C66+'[1]Талас обл.'!C66+'[1]Ыссык-Кул. обл.+ЕАЭС'!C66+'[1]Нарын обл.'!C66+'[1]Баткен обл.+ЕАЭС'!C66+'[1]Дж-Абад обл+ЕАЭС'!C66+'[1]Ош. обл.'!C66+'[1]г.Ош+ЕАЭС'!C66</f>
        <v>27</v>
      </c>
      <c r="D66" s="54">
        <f>'[1]Бишкек+ЕАЭС'!D66+'[1]Чуй.обл+ЕАЭС'!D66+'[1]Талас обл.'!D66+'[1]Ыссык-Кул. обл.+ЕАЭС'!D66+'[1]Нарын обл.'!D66+'[1]Баткен обл.+ЕАЭС'!D66+'[1]Дж-Абад обл+ЕАЭС'!D66+'[1]Ош. обл.'!D66+'[1]г.Ош+ЕАЭС'!D66</f>
        <v>0</v>
      </c>
      <c r="E66" s="54">
        <f>'[1]Бишкек+ЕАЭС'!E66+'[1]Чуй.обл+ЕАЭС'!E66+'[1]Талас обл.'!E66+'[1]Ыссык-Кул. обл.+ЕАЭС'!E66+'[1]Нарын обл.'!E66+'[1]Баткен обл.+ЕАЭС'!E66+'[1]Дж-Абад обл+ЕАЭС'!E66+'[1]Ош. обл.'!E66+'[1]г.Ош+ЕАЭС'!E66</f>
        <v>779802</v>
      </c>
      <c r="F66" s="54">
        <f>'[1]Бишкек+ЕАЭС'!F66+'[1]Чуй.обл+ЕАЭС'!F66+'[1]Талас обл.'!F66+'[1]Ыссык-Кул. обл.+ЕАЭС'!F66+'[1]Нарын обл.'!F66+'[1]Баткен обл.+ЕАЭС'!F66+'[1]Дж-Абад обл+ЕАЭС'!F66+'[1]Ош. обл.'!F66+'[1]г.Ош+ЕАЭС'!F66</f>
        <v>0</v>
      </c>
      <c r="G66" s="24">
        <f t="shared" si="6"/>
        <v>28882</v>
      </c>
      <c r="H66" s="24" t="e">
        <f t="shared" si="6"/>
        <v>#DIV/0!</v>
      </c>
      <c r="I66" s="54">
        <f>'[1]Бишкек+ЕАЭС'!I66+'[1]Чуй.обл+ЕАЭС'!I66+'[1]Талас обл.'!I66+'[1]Ыссык-Кул. обл.+ЕАЭС'!I66+'[1]Нарын обл.'!I66+'[1]Баткен обл.+ЕАЭС'!I66+'[1]Дж-Абад обл+ЕАЭС'!I66+'[1]Ош. обл.'!I66+'[1]г.Ош+ЕАЭС'!I66</f>
        <v>2</v>
      </c>
      <c r="J66" s="54">
        <f>'[1]Бишкек+ЕАЭС'!J66+'[1]Чуй.обл+ЕАЭС'!J66+'[1]Талас обл.'!J66+'[1]Ыссык-Кул. обл.+ЕАЭС'!J66+'[1]Нарын обл.'!J66+'[1]Баткен обл.+ЕАЭС'!J66+'[1]Дж-Абад обл+ЕАЭС'!J66+'[1]Ош. обл.'!J66+'[1]г.Ош+ЕАЭС'!J66</f>
        <v>0</v>
      </c>
      <c r="K66" s="54">
        <f>'[1]Бишкек+ЕАЭС'!K66+'[1]Чуй.обл+ЕАЭС'!K66+'[1]Талас обл.'!K66+'[1]Ыссык-Кул. обл.+ЕАЭС'!K66+'[1]Нарын обл.'!K66+'[1]Баткен обл.+ЕАЭС'!K66+'[1]Дж-Абад обл+ЕАЭС'!K66+'[1]Ош. обл.'!K66+'[1]г.Ош+ЕАЭС'!K66</f>
        <v>81424</v>
      </c>
      <c r="L66" s="54">
        <f>'[1]Бишкек+ЕАЭС'!L66+'[1]Чуй.обл+ЕАЭС'!L66+'[1]Талас обл.'!L66+'[1]Ыссык-Кул. обл.+ЕАЭС'!L66+'[1]Нарын обл.'!L66+'[1]Баткен обл.+ЕАЭС'!L66+'[1]Дж-Абад обл+ЕАЭС'!L66+'[1]Ош. обл.'!L66+'[1]г.Ош+ЕАЭС'!L66</f>
        <v>0</v>
      </c>
      <c r="M66" s="24">
        <f t="shared" si="7"/>
        <v>40712</v>
      </c>
      <c r="N66" s="24" t="e">
        <f t="shared" si="7"/>
        <v>#DIV/0!</v>
      </c>
    </row>
    <row r="67" spans="1:14" ht="36">
      <c r="A67" s="25" t="s">
        <v>195</v>
      </c>
      <c r="B67" s="49" t="s">
        <v>196</v>
      </c>
      <c r="C67" s="54">
        <f>'[1]Бишкек+ЕАЭС'!C67+'[1]Чуй.обл+ЕАЭС'!C67+'[1]Талас обл.'!C67+'[1]Ыссык-Кул. обл.+ЕАЭС'!C67+'[1]Нарын обл.'!C67+'[1]Баткен обл.+ЕАЭС'!C67+'[1]Дж-Абад обл+ЕАЭС'!C67+'[1]Ош. обл.'!C67+'[1]г.Ош+ЕАЭС'!C67</f>
        <v>18</v>
      </c>
      <c r="D67" s="54">
        <f>'[1]Бишкек+ЕАЭС'!D67+'[1]Чуй.обл+ЕАЭС'!D67+'[1]Талас обл.'!D67+'[1]Ыссык-Кул. обл.+ЕАЭС'!D67+'[1]Нарын обл.'!D67+'[1]Баткен обл.+ЕАЭС'!D67+'[1]Дж-Абад обл+ЕАЭС'!D67+'[1]Ош. обл.'!D67+'[1]г.Ош+ЕАЭС'!D67</f>
        <v>0</v>
      </c>
      <c r="E67" s="54">
        <f>'[1]Бишкек+ЕАЭС'!E67+'[1]Чуй.обл+ЕАЭС'!E67+'[1]Талас обл.'!E67+'[1]Ыссык-Кул. обл.+ЕАЭС'!E67+'[1]Нарын обл.'!E67+'[1]Баткен обл.+ЕАЭС'!E67+'[1]Дж-Абад обл+ЕАЭС'!E67+'[1]Ош. обл.'!E67+'[1]г.Ош+ЕАЭС'!E67</f>
        <v>332550</v>
      </c>
      <c r="F67" s="54">
        <f>'[1]Бишкек+ЕАЭС'!F67+'[1]Чуй.обл+ЕАЭС'!F67+'[1]Талас обл.'!F67+'[1]Ыссык-Кул. обл.+ЕАЭС'!F67+'[1]Нарын обл.'!F67+'[1]Баткен обл.+ЕАЭС'!F67+'[1]Дж-Абад обл+ЕАЭС'!F67+'[1]Ош. обл.'!F67+'[1]г.Ош+ЕАЭС'!F67</f>
        <v>0</v>
      </c>
      <c r="G67" s="24">
        <f>ROUND((E67/C67),0)</f>
        <v>18475</v>
      </c>
      <c r="H67" s="24" t="e">
        <f>ROUND((F67/D67),0)</f>
        <v>#DIV/0!</v>
      </c>
      <c r="I67" s="54">
        <f>'[1]Бишкек+ЕАЭС'!I67+'[1]Чуй.обл+ЕАЭС'!I67+'[1]Талас обл.'!I67+'[1]Ыссык-Кул. обл.+ЕАЭС'!I67+'[1]Нарын обл.'!I67+'[1]Баткен обл.+ЕАЭС'!I67+'[1]Дж-Абад обл+ЕАЭС'!I67+'[1]Ош. обл.'!I67+'[1]г.Ош+ЕАЭС'!I67</f>
        <v>0</v>
      </c>
      <c r="J67" s="54">
        <f>'[1]Бишкек+ЕАЭС'!J67+'[1]Чуй.обл+ЕАЭС'!J67+'[1]Талас обл.'!J67+'[1]Ыссык-Кул. обл.+ЕАЭС'!J67+'[1]Нарын обл.'!J67+'[1]Баткен обл.+ЕАЭС'!J67+'[1]Дж-Абад обл+ЕАЭС'!J67+'[1]Ош. обл.'!J67+'[1]г.Ош+ЕАЭС'!J67</f>
        <v>0</v>
      </c>
      <c r="K67" s="54">
        <f>'[1]Бишкек+ЕАЭС'!K67+'[1]Чуй.обл+ЕАЭС'!K67+'[1]Талас обл.'!K67+'[1]Ыссык-Кул. обл.+ЕАЭС'!K67+'[1]Нарын обл.'!K67+'[1]Баткен обл.+ЕАЭС'!K67+'[1]Дж-Абад обл+ЕАЭС'!K67+'[1]Ош. обл.'!K67+'[1]г.Ош+ЕАЭС'!K67</f>
        <v>0</v>
      </c>
      <c r="L67" s="54">
        <f>'[1]Бишкек+ЕАЭС'!L67+'[1]Чуй.обл+ЕАЭС'!L67+'[1]Талас обл.'!L67+'[1]Ыссык-Кул. обл.+ЕАЭС'!L67+'[1]Нарын обл.'!L67+'[1]Баткен обл.+ЕАЭС'!L67+'[1]Дж-Абад обл+ЕАЭС'!L67+'[1]Ош. обл.'!L67+'[1]г.Ош+ЕАЭС'!L67</f>
        <v>0</v>
      </c>
      <c r="M67" s="24" t="e">
        <f>ROUND((K67/I67),0)</f>
        <v>#DIV/0!</v>
      </c>
      <c r="N67" s="24" t="e">
        <f>ROUND((L67/J67),0)</f>
        <v>#DIV/0!</v>
      </c>
    </row>
    <row r="68" spans="1:14" ht="36">
      <c r="A68" s="25" t="s">
        <v>197</v>
      </c>
      <c r="B68" s="49" t="s">
        <v>198</v>
      </c>
      <c r="C68" s="54">
        <f>'[1]Бишкек+ЕАЭС'!C68+'[1]Чуй.обл+ЕАЭС'!C68+'[1]Талас обл.'!C68+'[1]Ыссык-Кул. обл.+ЕАЭС'!C68+'[1]Нарын обл.'!C68+'[1]Баткен обл.+ЕАЭС'!C68+'[1]Дж-Абад обл+ЕАЭС'!C68+'[1]Ош. обл.'!C68+'[1]г.Ош+ЕАЭС'!C68</f>
        <v>1433</v>
      </c>
      <c r="D68" s="54">
        <f>'[1]Бишкек+ЕАЭС'!D68+'[1]Чуй.обл+ЕАЭС'!D68+'[1]Талас обл.'!D68+'[1]Ыссык-Кул. обл.+ЕАЭС'!D68+'[1]Нарын обл.'!D68+'[1]Баткен обл.+ЕАЭС'!D68+'[1]Дж-Абад обл+ЕАЭС'!D68+'[1]Ош. обл.'!D68+'[1]г.Ош+ЕАЭС'!D68</f>
        <v>619</v>
      </c>
      <c r="E68" s="54">
        <f>'[1]Бишкек+ЕАЭС'!E68+'[1]Чуй.обл+ЕАЭС'!E68+'[1]Талас обл.'!E68+'[1]Ыссык-Кул. обл.+ЕАЭС'!E68+'[1]Нарын обл.'!E68+'[1]Баткен обл.+ЕАЭС'!E68+'[1]Дж-Абад обл+ЕАЭС'!E68+'[1]Ош. обл.'!E68+'[1]г.Ош+ЕАЭС'!E68</f>
        <v>48709643.509999998</v>
      </c>
      <c r="F68" s="54">
        <f>'[1]Бишкек+ЕАЭС'!F68+'[1]Чуй.обл+ЕАЭС'!F68+'[1]Талас обл.'!F68+'[1]Ыссык-Кул. обл.+ЕАЭС'!F68+'[1]Нарын обл.'!F68+'[1]Баткен обл.+ЕАЭС'!F68+'[1]Дж-Абад обл+ЕАЭС'!F68+'[1]Ош. обл.'!F68+'[1]г.Ош+ЕАЭС'!F68</f>
        <v>18775475.199999999</v>
      </c>
      <c r="G68" s="24">
        <f t="shared" si="6"/>
        <v>33991</v>
      </c>
      <c r="H68" s="24">
        <f t="shared" si="6"/>
        <v>30332</v>
      </c>
      <c r="I68" s="54">
        <f>'[1]Бишкек+ЕАЭС'!I68+'[1]Чуй.обл+ЕАЭС'!I68+'[1]Талас обл.'!I68+'[1]Ыссык-Кул. обл.+ЕАЭС'!I68+'[1]Нарын обл.'!I68+'[1]Баткен обл.+ЕАЭС'!I68+'[1]Дж-Абад обл+ЕАЭС'!I68+'[1]Ош. обл.'!I68+'[1]г.Ош+ЕАЭС'!I68</f>
        <v>0</v>
      </c>
      <c r="J68" s="54">
        <f>'[1]Бишкек+ЕАЭС'!J68+'[1]Чуй.обл+ЕАЭС'!J68+'[1]Талас обл.'!J68+'[1]Ыссык-Кул. обл.+ЕАЭС'!J68+'[1]Нарын обл.'!J68+'[1]Баткен обл.+ЕАЭС'!J68+'[1]Дж-Абад обл+ЕАЭС'!J68+'[1]Ош. обл.'!J68+'[1]г.Ош+ЕАЭС'!J68</f>
        <v>0</v>
      </c>
      <c r="K68" s="54">
        <f>'[1]Бишкек+ЕАЭС'!K68+'[1]Чуй.обл+ЕАЭС'!K68+'[1]Талас обл.'!K68+'[1]Ыссык-Кул. обл.+ЕАЭС'!K68+'[1]Нарын обл.'!K68+'[1]Баткен обл.+ЕАЭС'!K68+'[1]Дж-Абад обл+ЕАЭС'!K68+'[1]Ош. обл.'!K68+'[1]г.Ош+ЕАЭС'!K68</f>
        <v>0</v>
      </c>
      <c r="L68" s="54">
        <f>'[1]Бишкек+ЕАЭС'!L68+'[1]Чуй.обл+ЕАЭС'!L68+'[1]Талас обл.'!L68+'[1]Ыссык-Кул. обл.+ЕАЭС'!L68+'[1]Нарын обл.'!L68+'[1]Баткен обл.+ЕАЭС'!L68+'[1]Дж-Абад обл+ЕАЭС'!L68+'[1]Ош. обл.'!L68+'[1]г.Ош+ЕАЭС'!L68</f>
        <v>0</v>
      </c>
      <c r="M68" s="24" t="e">
        <f t="shared" si="7"/>
        <v>#DIV/0!</v>
      </c>
      <c r="N68" s="24" t="e">
        <f t="shared" si="7"/>
        <v>#DIV/0!</v>
      </c>
    </row>
    <row r="69" spans="1:14" ht="31.5" customHeight="1">
      <c r="A69" s="28" t="s">
        <v>199</v>
      </c>
      <c r="B69" s="61" t="s">
        <v>200</v>
      </c>
      <c r="C69" s="60">
        <f>C13+C15+C17+C19+C21+C23+C25+C27+C29+C31+C33</f>
        <v>409797.1</v>
      </c>
      <c r="D69" s="60">
        <f>D13+D15+D17+D19+D21+D23+D25+D27+D29+D31+D33</f>
        <v>283139.80000000005</v>
      </c>
      <c r="E69" s="60">
        <f>E13+E15+E17+E19+E21+E23+E25+E27+E29+E31+E33</f>
        <v>3541163596.7377996</v>
      </c>
      <c r="F69" s="60">
        <f>F13+F15+F17+F19+F21+F23+F25+F27+F29+F31+F33</f>
        <v>2489653405.1608</v>
      </c>
      <c r="G69" s="33">
        <f t="shared" si="6"/>
        <v>8641</v>
      </c>
      <c r="H69" s="33">
        <f t="shared" si="6"/>
        <v>8793</v>
      </c>
      <c r="I69" s="60">
        <f>I13+I15+I17+I19+I21+I23+I25+I27+I29+I31+I33</f>
        <v>28605.999999999996</v>
      </c>
      <c r="J69" s="60">
        <f>J13+J15+J17+J19+J21+J23+J25+J27+J29+J31+J33</f>
        <v>15917.6</v>
      </c>
      <c r="K69" s="60">
        <f>K13+K15+K17+K19+K21+K23+K25+K27+K29+K31+K33</f>
        <v>131862578.2712</v>
      </c>
      <c r="L69" s="60">
        <f>L13+L15+L17+L19+L21+L23+L25+L27+L29+L31+L33</f>
        <v>71282675.006000012</v>
      </c>
      <c r="M69" s="33">
        <f t="shared" si="7"/>
        <v>4610</v>
      </c>
      <c r="N69" s="33">
        <f t="shared" si="7"/>
        <v>4478</v>
      </c>
    </row>
    <row r="70" spans="1:14" ht="36">
      <c r="A70" s="26" t="s">
        <v>201</v>
      </c>
      <c r="B70" s="61" t="s">
        <v>202</v>
      </c>
      <c r="C70" s="60">
        <f>SUM(C71,C73,C75,C77,C79,C81,C83,C85,C87,C89,C91)</f>
        <v>129038</v>
      </c>
      <c r="D70" s="60">
        <f>SUM(D71,D73,D75,D77,D79,D81,D83,D85,D87,D89,D91)</f>
        <v>60046</v>
      </c>
      <c r="E70" s="60">
        <f>SUM(E71,E73,E75,E77,E79,E81,E83,E85,E87,E89,E91)</f>
        <v>995409469.29999995</v>
      </c>
      <c r="F70" s="60">
        <f>SUM(F71,F73,F75,F77,F79,F81,F83,F85,F87,F89,F91)</f>
        <v>467443462.84000003</v>
      </c>
      <c r="G70" s="33">
        <f>ROUND((E70/C70),0)</f>
        <v>7714</v>
      </c>
      <c r="H70" s="33">
        <f>ROUND((F70/D70),0)</f>
        <v>7785</v>
      </c>
      <c r="I70" s="60">
        <f>SUM(I71,I73,I75,I77,I79,I81,I83,I85,I87,I89,I91)</f>
        <v>7830</v>
      </c>
      <c r="J70" s="60">
        <f>SUM(J71,J73,J75,J77,J79,J81,J83,J85,J87,J89,J91)</f>
        <v>3289</v>
      </c>
      <c r="K70" s="60">
        <f>SUM(K71,K73,K75,K77,K79,K81,K83,K85,K87,K89,K91)</f>
        <v>32325379.359999999</v>
      </c>
      <c r="L70" s="60">
        <f>SUM(L71,L73,L75,L77,L79,L81,L83,L85,L87,L89,L91)</f>
        <v>13140376.730000002</v>
      </c>
      <c r="M70" s="33">
        <f>ROUND((K70/I70),0)</f>
        <v>4128</v>
      </c>
      <c r="N70" s="33">
        <f>ROUND((L70/J70),0)</f>
        <v>3995</v>
      </c>
    </row>
    <row r="71" spans="1:14">
      <c r="A71" s="29" t="s">
        <v>105</v>
      </c>
      <c r="B71" s="49" t="s">
        <v>203</v>
      </c>
      <c r="C71" s="54">
        <f>'[1]Бишкек+ЕАЭС'!C71+'[1]Чуй.обл+ЕАЭС'!C71+'[1]Талас обл.'!C71+'[1]Ыссык-Кул. обл.+ЕАЭС'!C71+'[1]Нарын обл.'!C71+'[1]Баткен обл.+ЕАЭС'!C71+'[1]Дж-Абад обл+ЕАЭС'!C71+'[1]Ош. обл.'!C71+'[1]г.Ош+ЕАЭС'!C71</f>
        <v>541</v>
      </c>
      <c r="D71" s="54">
        <f>'[1]Бишкек+ЕАЭС'!D71+'[1]Чуй.обл+ЕАЭС'!D71+'[1]Талас обл.'!D71+'[1]Ыссык-Кул. обл.+ЕАЭС'!D71+'[1]Нарын обл.'!D71+'[1]Баткен обл.+ЕАЭС'!D71+'[1]Дж-Абад обл+ЕАЭС'!D71+'[1]Ош. обл.'!D71+'[1]г.Ош+ЕАЭС'!D71</f>
        <v>102</v>
      </c>
      <c r="E71" s="54">
        <f>'[1]Бишкек+ЕАЭС'!E71+'[1]Чуй.обл+ЕАЭС'!E71+'[1]Талас обл.'!E71+'[1]Ыссык-Кул. обл.+ЕАЭС'!E71+'[1]Нарын обл.'!E71+'[1]Баткен обл.+ЕАЭС'!E71+'[1]Дж-Абад обл+ЕАЭС'!E71+'[1]Ош. обл.'!E71+'[1]г.Ош+ЕАЭС'!E71</f>
        <v>547664.49</v>
      </c>
      <c r="F71" s="54">
        <f>'[1]Бишкек+ЕАЭС'!F71+'[1]Чуй.обл+ЕАЭС'!F71+'[1]Талас обл.'!F71+'[1]Ыссык-Кул. обл.+ЕАЭС'!F71+'[1]Нарын обл.'!F71+'[1]Баткен обл.+ЕАЭС'!F71+'[1]Дж-Абад обл+ЕАЭС'!F71+'[1]Ош. обл.'!F71+'[1]г.Ош+ЕАЭС'!F71</f>
        <v>105995.42000000001</v>
      </c>
      <c r="G71" s="24">
        <f t="shared" si="6"/>
        <v>1012</v>
      </c>
      <c r="H71" s="24">
        <f t="shared" si="6"/>
        <v>1039</v>
      </c>
      <c r="I71" s="54">
        <f>'[1]Бишкек+ЕАЭС'!I71+'[1]Чуй.обл+ЕАЭС'!I71+'[1]Талас обл.'!I71+'[1]Ыссык-Кул. обл.+ЕАЭС'!I71+'[1]Нарын обл.'!I71+'[1]Баткен обл.+ЕАЭС'!I71+'[1]Дж-Абад обл+ЕАЭС'!I71+'[1]Ош. обл.'!I71+'[1]г.Ош+ЕАЭС'!I71</f>
        <v>219</v>
      </c>
      <c r="J71" s="54">
        <f>'[1]Бишкек+ЕАЭС'!J71+'[1]Чуй.обл+ЕАЭС'!J71+'[1]Талас обл.'!J71+'[1]Ыссык-Кул. обл.+ЕАЭС'!J71+'[1]Нарын обл.'!J71+'[1]Баткен обл.+ЕАЭС'!J71+'[1]Дж-Абад обл+ЕАЭС'!J71+'[1]Ош. обл.'!J71+'[1]г.Ош+ЕАЭС'!J71</f>
        <v>45</v>
      </c>
      <c r="K71" s="54">
        <f>'[1]Бишкек+ЕАЭС'!K71+'[1]Чуй.обл+ЕАЭС'!K71+'[1]Талас обл.'!K71+'[1]Ыссык-Кул. обл.+ЕАЭС'!K71+'[1]Нарын обл.'!K71+'[1]Баткен обл.+ЕАЭС'!K71+'[1]Дж-Абад обл+ЕАЭС'!K71+'[1]Ош. обл.'!K71+'[1]г.Ош+ЕАЭС'!K71</f>
        <v>208296.97999999998</v>
      </c>
      <c r="L71" s="54">
        <f>'[1]Бишкек+ЕАЭС'!L71+'[1]Чуй.обл+ЕАЭС'!L71+'[1]Талас обл.'!L71+'[1]Ыссык-Кул. обл.+ЕАЭС'!L71+'[1]Нарын обл.'!L71+'[1]Баткен обл.+ЕАЭС'!L71+'[1]Дж-Абад обл+ЕАЭС'!L71+'[1]Ош. обл.'!L71+'[1]г.Ош+ЕАЭС'!L71</f>
        <v>45785.71</v>
      </c>
      <c r="M71" s="24">
        <f t="shared" si="7"/>
        <v>951</v>
      </c>
      <c r="N71" s="24">
        <f t="shared" si="7"/>
        <v>1017</v>
      </c>
    </row>
    <row r="72" spans="1:14">
      <c r="A72" s="25" t="s">
        <v>107</v>
      </c>
      <c r="B72" s="49" t="s">
        <v>204</v>
      </c>
      <c r="C72" s="54">
        <f>'[1]Бишкек+ЕАЭС'!C72+'[1]Чуй.обл+ЕАЭС'!C72+'[1]Талас обл.'!C72+'[1]Ыссык-Кул. обл.+ЕАЭС'!C72+'[1]Нарын обл.'!C72+'[1]Баткен обл.+ЕАЭС'!C72+'[1]Дж-Абад обл+ЕАЭС'!C72+'[1]Ош. обл.'!C72+'[1]г.Ош+ЕАЭС'!C72</f>
        <v>334.3</v>
      </c>
      <c r="D72" s="54">
        <f>'[1]Бишкек+ЕАЭС'!D72+'[1]Чуй.обл+ЕАЭС'!D72+'[1]Талас обл.'!D72+'[1]Ыссык-Кул. обл.+ЕАЭС'!D72+'[1]Нарын обл.'!D72+'[1]Баткен обл.+ЕАЭС'!D72+'[1]Дж-Абад обл+ЕАЭС'!D72+'[1]Ош. обл.'!D72+'[1]г.Ош+ЕАЭС'!D72</f>
        <v>53</v>
      </c>
      <c r="E72" s="54">
        <f>'[1]Бишкек+ЕАЭС'!E72+'[1]Чуй.обл+ЕАЭС'!E72+'[1]Талас обл.'!E72+'[1]Ыссык-Кул. обл.+ЕАЭС'!E72+'[1]Нарын обл.'!E72+'[1]Баткен обл.+ЕАЭС'!E72+'[1]Дж-Абад обл+ЕАЭС'!E72+'[1]Ош. обл.'!E72+'[1]г.Ош+ЕАЭС'!E72</f>
        <v>330645.45999999996</v>
      </c>
      <c r="F72" s="54">
        <f>'[1]Бишкек+ЕАЭС'!F72+'[1]Чуй.обл+ЕАЭС'!F72+'[1]Талас обл.'!F72+'[1]Ыссык-Кул. обл.+ЕАЭС'!F72+'[1]Нарын обл.'!F72+'[1]Баткен обл.+ЕАЭС'!F72+'[1]Дж-Абад обл+ЕАЭС'!F72+'[1]Ош. обл.'!F72+'[1]г.Ош+ЕАЭС'!F72</f>
        <v>50905.33</v>
      </c>
      <c r="G72" s="24">
        <f t="shared" si="6"/>
        <v>989</v>
      </c>
      <c r="H72" s="24">
        <f t="shared" si="6"/>
        <v>960</v>
      </c>
      <c r="I72" s="54">
        <f>'[1]Бишкек+ЕАЭС'!I72+'[1]Чуй.обл+ЕАЭС'!I72+'[1]Талас обл.'!I72+'[1]Ыссык-Кул. обл.+ЕАЭС'!I72+'[1]Нарын обл.'!I72+'[1]Баткен обл.+ЕАЭС'!I72+'[1]Дж-Абад обл+ЕАЭС'!I72+'[1]Ош. обл.'!I72+'[1]г.Ош+ЕАЭС'!I72</f>
        <v>124</v>
      </c>
      <c r="J72" s="54">
        <f>'[1]Бишкек+ЕАЭС'!J72+'[1]Чуй.обл+ЕАЭС'!J72+'[1]Талас обл.'!J72+'[1]Ыссык-Кул. обл.+ЕАЭС'!J72+'[1]Нарын обл.'!J72+'[1]Баткен обл.+ЕАЭС'!J72+'[1]Дж-Абад обл+ЕАЭС'!J72+'[1]Ош. обл.'!J72+'[1]г.Ош+ЕАЭС'!J72</f>
        <v>24</v>
      </c>
      <c r="K72" s="54">
        <f>'[1]Бишкек+ЕАЭС'!K72+'[1]Чуй.обл+ЕАЭС'!K72+'[1]Талас обл.'!K72+'[1]Ыссык-Кул. обл.+ЕАЭС'!K72+'[1]Нарын обл.'!K72+'[1]Баткен обл.+ЕАЭС'!K72+'[1]Дж-Абад обл+ЕАЭС'!K72+'[1]Ош. обл.'!K72+'[1]г.Ош+ЕАЭС'!K72</f>
        <v>118250.48999999999</v>
      </c>
      <c r="L72" s="54">
        <f>'[1]Бишкек+ЕАЭС'!L72+'[1]Чуй.обл+ЕАЭС'!L72+'[1]Талас обл.'!L72+'[1]Ыссык-Кул. обл.+ЕАЭС'!L72+'[1]Нарын обл.'!L72+'[1]Баткен обл.+ЕАЭС'!L72+'[1]Дж-Абад обл+ЕАЭС'!L72+'[1]Ош. обл.'!L72+'[1]г.Ош+ЕАЭС'!L72</f>
        <v>23966</v>
      </c>
      <c r="M72" s="24">
        <f t="shared" si="7"/>
        <v>954</v>
      </c>
      <c r="N72" s="24">
        <f>ROUND((L72/J72),0)</f>
        <v>999</v>
      </c>
    </row>
    <row r="73" spans="1:14">
      <c r="A73" s="29" t="s">
        <v>109</v>
      </c>
      <c r="B73" s="49" t="s">
        <v>205</v>
      </c>
      <c r="C73" s="54">
        <f>'[1]Бишкек+ЕАЭС'!C73+'[1]Чуй.обл+ЕАЭС'!C73+'[1]Талас обл.'!C73+'[1]Ыссык-Кул. обл.+ЕАЭС'!C73+'[1]Нарын обл.'!C73+'[1]Баткен обл.+ЕАЭС'!C73+'[1]Дж-Абад обл+ЕАЭС'!C73+'[1]Ош. обл.'!C73+'[1]г.Ош+ЕАЭС'!C73</f>
        <v>2483</v>
      </c>
      <c r="D73" s="54">
        <f>'[1]Бишкек+ЕАЭС'!D73+'[1]Чуй.обл+ЕАЭС'!D73+'[1]Талас обл.'!D73+'[1]Ыссык-Кул. обл.+ЕАЭС'!D73+'[1]Нарын обл.'!D73+'[1]Баткен обл.+ЕАЭС'!D73+'[1]Дж-Абад обл+ЕАЭС'!D73+'[1]Ош. обл.'!D73+'[1]г.Ош+ЕАЭС'!D73</f>
        <v>1238</v>
      </c>
      <c r="E73" s="54">
        <f>'[1]Бишкек+ЕАЭС'!E73+'[1]Чуй.обл+ЕАЭС'!E73+'[1]Талас обл.'!E73+'[1]Ыссык-Кул. обл.+ЕАЭС'!E73+'[1]Нарын обл.'!E73+'[1]Баткен обл.+ЕАЭС'!E73+'[1]Дж-Абад обл+ЕАЭС'!E73+'[1]Ош. обл.'!E73+'[1]г.Ош+ЕАЭС'!E73</f>
        <v>4623498.1099999994</v>
      </c>
      <c r="F73" s="54">
        <f>'[1]Бишкек+ЕАЭС'!F73+'[1]Чуй.обл+ЕАЭС'!F73+'[1]Талас обл.'!F73+'[1]Ыссык-Кул. обл.+ЕАЭС'!F73+'[1]Нарын обл.'!F73+'[1]Баткен обл.+ЕАЭС'!F73+'[1]Дж-Абад обл+ЕАЭС'!F73+'[1]Ош. обл.'!F73+'[1]г.Ош+ЕАЭС'!F73</f>
        <v>2313173.8199999998</v>
      </c>
      <c r="G73" s="24">
        <f t="shared" si="6"/>
        <v>1862</v>
      </c>
      <c r="H73" s="24">
        <f t="shared" si="6"/>
        <v>1868</v>
      </c>
      <c r="I73" s="54">
        <f>'[1]Бишкек+ЕАЭС'!I73+'[1]Чуй.обл+ЕАЭС'!I73+'[1]Талас обл.'!I73+'[1]Ыссык-Кул. обл.+ЕАЭС'!I73+'[1]Нарын обл.'!I73+'[1]Баткен обл.+ЕАЭС'!I73+'[1]Дж-Абад обл+ЕАЭС'!I73+'[1]Ош. обл.'!I73+'[1]г.Ош+ЕАЭС'!I73</f>
        <v>985</v>
      </c>
      <c r="J73" s="54">
        <f>'[1]Бишкек+ЕАЭС'!J73+'[1]Чуй.обл+ЕАЭС'!J73+'[1]Талас обл.'!J73+'[1]Ыссык-Кул. обл.+ЕАЭС'!J73+'[1]Нарын обл.'!J73+'[1]Баткен обл.+ЕАЭС'!J73+'[1]Дж-Абад обл+ЕАЭС'!J73+'[1]Ош. обл.'!J73+'[1]г.Ош+ЕАЭС'!J73</f>
        <v>491</v>
      </c>
      <c r="K73" s="54">
        <f>'[1]Бишкек+ЕАЭС'!K73+'[1]Чуй.обл+ЕАЭС'!K73+'[1]Талас обл.'!K73+'[1]Ыссык-Кул. обл.+ЕАЭС'!K73+'[1]Нарын обл.'!K73+'[1]Баткен обл.+ЕАЭС'!K73+'[1]Дж-Абад обл+ЕАЭС'!K73+'[1]Ош. обл.'!K73+'[1]г.Ош+ЕАЭС'!K73</f>
        <v>1821524.79</v>
      </c>
      <c r="L73" s="54">
        <f>'[1]Бишкек+ЕАЭС'!L73+'[1]Чуй.обл+ЕАЭС'!L73+'[1]Талас обл.'!L73+'[1]Ыссык-Кул. обл.+ЕАЭС'!L73+'[1]Нарын обл.'!L73+'[1]Баткен обл.+ЕАЭС'!L73+'[1]Дж-Абад обл+ЕАЭС'!L73+'[1]Ош. обл.'!L73+'[1]г.Ош+ЕАЭС'!L73</f>
        <v>910761.91</v>
      </c>
      <c r="M73" s="24">
        <f t="shared" si="7"/>
        <v>1849</v>
      </c>
      <c r="N73" s="24">
        <f t="shared" si="7"/>
        <v>1855</v>
      </c>
    </row>
    <row r="74" spans="1:14">
      <c r="A74" s="25" t="s">
        <v>107</v>
      </c>
      <c r="B74" s="49" t="s">
        <v>206</v>
      </c>
      <c r="C74" s="54">
        <f>'[1]Бишкек+ЕАЭС'!C74+'[1]Чуй.обл+ЕАЭС'!C74+'[1]Талас обл.'!C74+'[1]Ыссык-Кул. обл.+ЕАЭС'!C74+'[1]Нарын обл.'!C74+'[1]Баткен обл.+ЕАЭС'!C74+'[1]Дж-Абад обл+ЕАЭС'!C74+'[1]Ош. обл.'!C74+'[1]г.Ош+ЕАЭС'!C74</f>
        <v>1765</v>
      </c>
      <c r="D74" s="54">
        <f>'[1]Бишкек+ЕАЭС'!D74+'[1]Чуй.обл+ЕАЭС'!D74+'[1]Талас обл.'!D74+'[1]Ыссык-Кул. обл.+ЕАЭС'!D74+'[1]Нарын обл.'!D74+'[1]Баткен обл.+ЕАЭС'!D74+'[1]Дж-Абад обл+ЕАЭС'!D74+'[1]Ош. обл.'!D74+'[1]г.Ош+ЕАЭС'!D74</f>
        <v>859.9</v>
      </c>
      <c r="E74" s="54">
        <f>'[1]Бишкек+ЕАЭС'!E74+'[1]Чуй.обл+ЕАЭС'!E74+'[1]Талас обл.'!E74+'[1]Ыссык-Кул. обл.+ЕАЭС'!E74+'[1]Нарын обл.'!E74+'[1]Баткен обл.+ЕАЭС'!E74+'[1]Дж-Абад обл+ЕАЭС'!E74+'[1]Ош. обл.'!E74+'[1]г.Ош+ЕАЭС'!E74</f>
        <v>3290548.1399999997</v>
      </c>
      <c r="F74" s="54">
        <f>'[1]Бишкек+ЕАЭС'!F74+'[1]Чуй.обл+ЕАЭС'!F74+'[1]Талас обл.'!F74+'[1]Ыссык-Кул. обл.+ЕАЭС'!F74+'[1]Нарын обл.'!F74+'[1]Баткен обл.+ЕАЭС'!F74+'[1]Дж-Абад обл+ЕАЭС'!F74+'[1]Ош. обл.'!F74+'[1]г.Ош+ЕАЭС'!F74</f>
        <v>1605893.1</v>
      </c>
      <c r="G74" s="24">
        <f t="shared" si="6"/>
        <v>1864</v>
      </c>
      <c r="H74" s="24">
        <f t="shared" si="6"/>
        <v>1868</v>
      </c>
      <c r="I74" s="54">
        <f>'[1]Бишкек+ЕАЭС'!I74+'[1]Чуй.обл+ЕАЭС'!I74+'[1]Талас обл.'!I74+'[1]Ыссык-Кул. обл.+ЕАЭС'!I74+'[1]Нарын обл.'!I74+'[1]Баткен обл.+ЕАЭС'!I74+'[1]Дж-Абад обл+ЕАЭС'!I74+'[1]Ош. обл.'!I74+'[1]г.Ош+ЕАЭС'!I74</f>
        <v>677.6</v>
      </c>
      <c r="J74" s="54">
        <f>'[1]Бишкек+ЕАЭС'!J74+'[1]Чуй.обл+ЕАЭС'!J74+'[1]Талас обл.'!J74+'[1]Ыссык-Кул. обл.+ЕАЭС'!J74+'[1]Нарын обл.'!J74+'[1]Баткен обл.+ЕАЭС'!J74+'[1]Дж-Абад обл+ЕАЭС'!J74+'[1]Ош. обл.'!J74+'[1]г.Ош+ЕАЭС'!J74</f>
        <v>323.2</v>
      </c>
      <c r="K74" s="54">
        <f>'[1]Бишкек+ЕАЭС'!K74+'[1]Чуй.обл+ЕАЭС'!K74+'[1]Талас обл.'!K74+'[1]Ыссык-Кул. обл.+ЕАЭС'!K74+'[1]Нарын обл.'!K74+'[1]Баткен обл.+ЕАЭС'!K74+'[1]Дж-Абад обл+ЕАЭС'!K74+'[1]Ош. обл.'!K74+'[1]г.Ош+ЕАЭС'!K74</f>
        <v>1253028.21</v>
      </c>
      <c r="L74" s="54">
        <f>'[1]Бишкек+ЕАЭС'!L74+'[1]Чуй.обл+ЕАЭС'!L74+'[1]Талас обл.'!L74+'[1]Ыссык-Кул. обл.+ЕАЭС'!L74+'[1]Нарын обл.'!L74+'[1]Баткен обл.+ЕАЭС'!L74+'[1]Дж-Абад обл+ЕАЭС'!L74+'[1]Ош. обл.'!L74+'[1]г.Ош+ЕАЭС'!L74</f>
        <v>597851.73</v>
      </c>
      <c r="M74" s="24">
        <f t="shared" si="7"/>
        <v>1849</v>
      </c>
      <c r="N74" s="24">
        <f>ROUND((L74/J74),0)</f>
        <v>1850</v>
      </c>
    </row>
    <row r="75" spans="1:14">
      <c r="A75" s="29" t="s">
        <v>112</v>
      </c>
      <c r="B75" s="30" t="s">
        <v>207</v>
      </c>
      <c r="C75" s="31">
        <f>'[1]Бишкек+ЕАЭС'!C75+'[1]Чуй.обл+ЕАЭС'!C75+'[1]Талас обл.'!C75+'[1]Ыссык-Кул. обл.+ЕАЭС'!C75+'[1]Нарын обл.'!C75+'[1]Баткен обл.+ЕАЭС'!C75+'[1]Дж-Абад обл+ЕАЭС'!C75+'[1]Ош. обл.'!C75+'[1]г.Ош+ЕАЭС'!C75</f>
        <v>6569</v>
      </c>
      <c r="D75" s="31">
        <f>'[1]Бишкек+ЕАЭС'!D75+'[1]Чуй.обл+ЕАЭС'!D75+'[1]Талас обл.'!D75+'[1]Ыссык-Кул. обл.+ЕАЭС'!D75+'[1]Нарын обл.'!D75+'[1]Баткен обл.+ЕАЭС'!D75+'[1]Дж-Абад обл+ЕАЭС'!D75+'[1]Ош. обл.'!D75+'[1]г.Ош+ЕАЭС'!D75</f>
        <v>2782</v>
      </c>
      <c r="E75" s="31">
        <f>'[1]Бишкек+ЕАЭС'!E75+'[1]Чуй.обл+ЕАЭС'!E75+'[1]Талас обл.'!E75+'[1]Ыссык-Кул. обл.+ЕАЭС'!E75+'[1]Нарын обл.'!E75+'[1]Баткен обл.+ЕАЭС'!E75+'[1]Дж-Абад обл+ЕАЭС'!E75+'[1]Ош. обл.'!E75+'[1]г.Ош+ЕАЭС'!E75</f>
        <v>15994944.07</v>
      </c>
      <c r="F75" s="31">
        <f>'[1]Бишкек+ЕАЭС'!F75+'[1]Чуй.обл+ЕАЭС'!F75+'[1]Талас обл.'!F75+'[1]Ыссык-Кул. обл.+ЕАЭС'!F75+'[1]Нарын обл.'!F75+'[1]Баткен обл.+ЕАЭС'!F75+'[1]Дж-Абад обл+ЕАЭС'!F75+'[1]Ош. обл.'!F75+'[1]г.Ош+ЕАЭС'!F75</f>
        <v>6713757.5599999996</v>
      </c>
      <c r="G75" s="23">
        <f t="shared" si="6"/>
        <v>2435</v>
      </c>
      <c r="H75" s="23">
        <f t="shared" si="6"/>
        <v>2413</v>
      </c>
      <c r="I75" s="31">
        <f>'[1]Бишкек+ЕАЭС'!I75+'[1]Чуй.обл+ЕАЭС'!I75+'[1]Талас обл.'!I75+'[1]Ыссык-Кул. обл.+ЕАЭС'!I75+'[1]Нарын обл.'!I75+'[1]Баткен обл.+ЕАЭС'!I75+'[1]Дж-Абад обл+ЕАЭС'!I75+'[1]Ош. обл.'!I75+'[1]г.Ош+ЕАЭС'!I75</f>
        <v>754</v>
      </c>
      <c r="J75" s="31">
        <f>'[1]Бишкек+ЕАЭС'!J75+'[1]Чуй.обл+ЕАЭС'!J75+'[1]Талас обл.'!J75+'[1]Ыссык-Кул. обл.+ЕАЭС'!J75+'[1]Нарын обл.'!J75+'[1]Баткен обл.+ЕАЭС'!J75+'[1]Дж-Абад обл+ЕАЭС'!J75+'[1]Ош. обл.'!J75+'[1]г.Ош+ЕАЭС'!J75</f>
        <v>299</v>
      </c>
      <c r="K75" s="31">
        <f>'[1]Бишкек+ЕАЭС'!K75+'[1]Чуй.обл+ЕАЭС'!K75+'[1]Талас обл.'!K75+'[1]Ыссык-Кул. обл.+ЕАЭС'!K75+'[1]Нарын обл.'!K75+'[1]Баткен обл.+ЕАЭС'!K75+'[1]Дж-Абад обл+ЕАЭС'!K75+'[1]Ош. обл.'!K75+'[1]г.Ош+ЕАЭС'!K75</f>
        <v>1757865.47</v>
      </c>
      <c r="L75" s="31">
        <f>'[1]Бишкек+ЕАЭС'!L75+'[1]Чуй.обл+ЕАЭС'!L75+'[1]Талас обл.'!L75+'[1]Ыссык-Кул. обл.+ЕАЭС'!L75+'[1]Нарын обл.'!L75+'[1]Баткен обл.+ЕАЭС'!L75+'[1]Дж-Абад обл+ЕАЭС'!L75+'[1]Ош. обл.'!L75+'[1]г.Ош+ЕАЭС'!L75</f>
        <v>695418.11</v>
      </c>
      <c r="M75" s="23">
        <f t="shared" si="7"/>
        <v>2331</v>
      </c>
      <c r="N75" s="23">
        <f t="shared" si="7"/>
        <v>2326</v>
      </c>
    </row>
    <row r="76" spans="1:14">
      <c r="A76" s="25" t="s">
        <v>107</v>
      </c>
      <c r="B76" s="30" t="s">
        <v>208</v>
      </c>
      <c r="C76" s="31">
        <f>'[1]Бишкек+ЕАЭС'!C76+'[1]Чуй.обл+ЕАЭС'!C76+'[1]Талас обл.'!C76+'[1]Ыссык-Кул. обл.+ЕАЭС'!C76+'[1]Нарын обл.'!C76+'[1]Баткен обл.+ЕАЭС'!C76+'[1]Дж-Абад обл+ЕАЭС'!C76+'[1]Ош. обл.'!C76+'[1]г.Ош+ЕАЭС'!C76</f>
        <v>4687.2</v>
      </c>
      <c r="D76" s="31">
        <f>'[1]Бишкек+ЕАЭС'!D76+'[1]Чуй.обл+ЕАЭС'!D76+'[1]Талас обл.'!D76+'[1]Ыссык-Кул. обл.+ЕАЭС'!D76+'[1]Нарын обл.'!D76+'[1]Баткен обл.+ЕАЭС'!D76+'[1]Дж-Абад обл+ЕАЭС'!D76+'[1]Ош. обл.'!D76+'[1]г.Ош+ЕАЭС'!D76</f>
        <v>1892</v>
      </c>
      <c r="E76" s="31">
        <f>'[1]Бишкек+ЕАЭС'!E76+'[1]Чуй.обл+ЕАЭС'!E76+'[1]Талас обл.'!E76+'[1]Ыссык-Кул. обл.+ЕАЭС'!E76+'[1]Нарын обл.'!E76+'[1]Баткен обл.+ЕАЭС'!E76+'[1]Дж-Абад обл+ЕАЭС'!E76+'[1]Ош. обл.'!E76+'[1]г.Ош+ЕАЭС'!E76</f>
        <v>11532121.35</v>
      </c>
      <c r="F76" s="31">
        <f>'[1]Бишкек+ЕАЭС'!F76+'[1]Чуй.обл+ЕАЭС'!F76+'[1]Талас обл.'!F76+'[1]Ыссык-Кул. обл.+ЕАЭС'!F76+'[1]Нарын обл.'!F76+'[1]Баткен обл.+ЕАЭС'!F76+'[1]Дж-Абад обл+ЕАЭС'!F76+'[1]Ош. обл.'!F76+'[1]г.Ош+ЕАЭС'!F76</f>
        <v>4579298.25</v>
      </c>
      <c r="G76" s="23">
        <f t="shared" si="6"/>
        <v>2460</v>
      </c>
      <c r="H76" s="23">
        <f t="shared" si="6"/>
        <v>2420</v>
      </c>
      <c r="I76" s="31">
        <f>'[1]Бишкек+ЕАЭС'!I76+'[1]Чуй.обл+ЕАЭС'!I76+'[1]Талас обл.'!I76+'[1]Ыссык-Кул. обл.+ЕАЭС'!I76+'[1]Нарын обл.'!I76+'[1]Баткен обл.+ЕАЭС'!I76+'[1]Дж-Абад обл+ЕАЭС'!I76+'[1]Ош. обл.'!I76+'[1]г.Ош+ЕАЭС'!I76</f>
        <v>474.4</v>
      </c>
      <c r="J76" s="31">
        <f>'[1]Бишкек+ЕАЭС'!J76+'[1]Чуй.обл+ЕАЭС'!J76+'[1]Талас обл.'!J76+'[1]Ыссык-Кул. обл.+ЕАЭС'!J76+'[1]Нарын обл.'!J76+'[1]Баткен обл.+ЕАЭС'!J76+'[1]Дж-Абад обл+ЕАЭС'!J76+'[1]Ош. обл.'!J76+'[1]г.Ош+ЕАЭС'!J76</f>
        <v>182.1</v>
      </c>
      <c r="K76" s="31">
        <f>'[1]Бишкек+ЕАЭС'!K76+'[1]Чуй.обл+ЕАЭС'!K76+'[1]Талас обл.'!K76+'[1]Ыссык-Кул. обл.+ЕАЭС'!K76+'[1]Нарын обл.'!K76+'[1]Баткен обл.+ЕАЭС'!K76+'[1]Дж-Абад обл+ЕАЭС'!K76+'[1]Ош. обл.'!K76+'[1]г.Ош+ЕАЭС'!K76</f>
        <v>1111019.3999999999</v>
      </c>
      <c r="L76" s="31">
        <f>'[1]Бишкек+ЕАЭС'!L76+'[1]Чуй.обл+ЕАЭС'!L76+'[1]Талас обл.'!L76+'[1]Ыссык-Кул. обл.+ЕАЭС'!L76+'[1]Нарын обл.'!L76+'[1]Баткен обл.+ЕАЭС'!L76+'[1]Дж-Абад обл+ЕАЭС'!L76+'[1]Ош. обл.'!L76+'[1]г.Ош+ЕАЭС'!L76</f>
        <v>425186.83</v>
      </c>
      <c r="M76" s="23">
        <f t="shared" si="7"/>
        <v>2342</v>
      </c>
      <c r="N76" s="23">
        <f>ROUND((L76/J76),0)</f>
        <v>2335</v>
      </c>
    </row>
    <row r="77" spans="1:14">
      <c r="A77" s="29" t="s">
        <v>115</v>
      </c>
      <c r="B77" s="30" t="s">
        <v>209</v>
      </c>
      <c r="C77" s="31">
        <f>'[1]Бишкек+ЕАЭС'!C77+'[1]Чуй.обл+ЕАЭС'!C77+'[1]Талас обл.'!C77+'[1]Ыссык-Кул. обл.+ЕАЭС'!C77+'[1]Нарын обл.'!C77+'[1]Баткен обл.+ЕАЭС'!C77+'[1]Дж-Абад обл+ЕАЭС'!C77+'[1]Ош. обл.'!C77+'[1]г.Ош+ЕАЭС'!C77</f>
        <v>10785</v>
      </c>
      <c r="D77" s="31">
        <f>'[1]Бишкек+ЕАЭС'!D77+'[1]Чуй.обл+ЕАЭС'!D77+'[1]Талас обл.'!D77+'[1]Ыссык-Кул. обл.+ЕАЭС'!D77+'[1]Нарын обл.'!D77+'[1]Баткен обл.+ЕАЭС'!D77+'[1]Дж-Абад обл+ЕАЭС'!D77+'[1]Ош. обл.'!D77+'[1]г.Ош+ЕАЭС'!D77</f>
        <v>5075</v>
      </c>
      <c r="E77" s="31">
        <f>'[1]Бишкек+ЕАЭС'!E77+'[1]Чуй.обл+ЕАЭС'!E77+'[1]Талас обл.'!E77+'[1]Ыссык-Кул. обл.+ЕАЭС'!E77+'[1]Нарын обл.'!E77+'[1]Баткен обл.+ЕАЭС'!E77+'[1]Дж-Абад обл+ЕАЭС'!E77+'[1]Ош. обл.'!E77+'[1]г.Ош+ЕАЭС'!E77</f>
        <v>39627924.359999999</v>
      </c>
      <c r="F77" s="31">
        <f>'[1]Бишкек+ЕАЭС'!F77+'[1]Чуй.обл+ЕАЭС'!F77+'[1]Талас обл.'!F77+'[1]Ыссык-Кул. обл.+ЕАЭС'!F77+'[1]Нарын обл.'!F77+'[1]Баткен обл.+ЕАЭС'!F77+'[1]Дж-Абад обл+ЕАЭС'!F77+'[1]Ош. обл.'!F77+'[1]г.Ош+ЕАЭС'!F77</f>
        <v>18844041.640000001</v>
      </c>
      <c r="G77" s="23">
        <f t="shared" si="6"/>
        <v>3674</v>
      </c>
      <c r="H77" s="23">
        <f t="shared" si="6"/>
        <v>3713</v>
      </c>
      <c r="I77" s="31">
        <f>'[1]Бишкек+ЕАЭС'!I77+'[1]Чуй.обл+ЕАЭС'!I77+'[1]Талас обл.'!I77+'[1]Ыссык-Кул. обл.+ЕАЭС'!I77+'[1]Нарын обл.'!I77+'[1]Баткен обл.+ЕАЭС'!I77+'[1]Дж-Абад обл+ЕАЭС'!I77+'[1]Ош. обл.'!I77+'[1]г.Ош+ЕАЭС'!I77</f>
        <v>2833</v>
      </c>
      <c r="J77" s="31">
        <f>'[1]Бишкек+ЕАЭС'!J77+'[1]Чуй.обл+ЕАЭС'!J77+'[1]Талас обл.'!J77+'[1]Ыссык-Кул. обл.+ЕАЭС'!J77+'[1]Нарын обл.'!J77+'[1]Баткен обл.+ЕАЭС'!J77+'[1]Дж-Абад обл+ЕАЭС'!J77+'[1]Ош. обл.'!J77+'[1]г.Ош+ЕАЭС'!J77</f>
        <v>1349</v>
      </c>
      <c r="K77" s="31">
        <f>'[1]Бишкек+ЕАЭС'!K77+'[1]Чуй.обл+ЕАЭС'!K77+'[1]Талас обл.'!K77+'[1]Ыссык-Кул. обл.+ЕАЭС'!K77+'[1]Нарын обл.'!K77+'[1]Баткен обл.+ЕАЭС'!K77+'[1]Дж-Абад обл+ЕАЭС'!K77+'[1]Ош. обл.'!K77+'[1]г.Ош+ЕАЭС'!K77</f>
        <v>10513621.890000001</v>
      </c>
      <c r="L77" s="31">
        <f>'[1]Бишкек+ЕАЭС'!L77+'[1]Чуй.обл+ЕАЭС'!L77+'[1]Талас обл.'!L77+'[1]Ыссык-Кул. обл.+ЕАЭС'!L77+'[1]Нарын обл.'!L77+'[1]Баткен обл.+ЕАЭС'!L77+'[1]Дж-Абад обл+ЕАЭС'!L77+'[1]Ош. обл.'!L77+'[1]г.Ош+ЕАЭС'!L77</f>
        <v>5068243.9800000004</v>
      </c>
      <c r="M77" s="23">
        <f t="shared" si="7"/>
        <v>3711</v>
      </c>
      <c r="N77" s="23">
        <f t="shared" si="7"/>
        <v>3757</v>
      </c>
    </row>
    <row r="78" spans="1:14">
      <c r="A78" s="25" t="s">
        <v>107</v>
      </c>
      <c r="B78" s="30" t="s">
        <v>210</v>
      </c>
      <c r="C78" s="31">
        <f>'[1]Бишкек+ЕАЭС'!C78+'[1]Чуй.обл+ЕАЭС'!C78+'[1]Талас обл.'!C78+'[1]Ыссык-Кул. обл.+ЕАЭС'!C78+'[1]Нарын обл.'!C78+'[1]Баткен обл.+ЕАЭС'!C78+'[1]Дж-Абад обл+ЕАЭС'!C78+'[1]Ош. обл.'!C78+'[1]г.Ош+ЕАЭС'!C78</f>
        <v>8219.7999999999993</v>
      </c>
      <c r="D78" s="31">
        <f>'[1]Бишкек+ЕАЭС'!D78+'[1]Чуй.обл+ЕАЭС'!D78+'[1]Талас обл.'!D78+'[1]Ыссык-Кул. обл.+ЕАЭС'!D78+'[1]Нарын обл.'!D78+'[1]Баткен обл.+ЕАЭС'!D78+'[1]Дж-Абад обл+ЕАЭС'!D78+'[1]Ош. обл.'!D78+'[1]г.Ош+ЕАЭС'!D78</f>
        <v>3718</v>
      </c>
      <c r="E78" s="31">
        <f>'[1]Бишкек+ЕАЭС'!E78+'[1]Чуй.обл+ЕАЭС'!E78+'[1]Талас обл.'!E78+'[1]Ыссык-Кул. обл.+ЕАЭС'!E78+'[1]Нарын обл.'!E78+'[1]Баткен обл.+ЕАЭС'!E78+'[1]Дж-Абад обл+ЕАЭС'!E78+'[1]Ош. обл.'!E78+'[1]г.Ош+ЕАЭС'!E78</f>
        <v>30247156.989999998</v>
      </c>
      <c r="F78" s="31">
        <f>'[1]Бишкек+ЕАЭС'!F78+'[1]Чуй.обл+ЕАЭС'!F78+'[1]Талас обл.'!F78+'[1]Ыссык-Кул. обл.+ЕАЭС'!F78+'[1]Нарын обл.'!F78+'[1]Баткен обл.+ЕАЭС'!F78+'[1]Дж-Абад обл+ЕАЭС'!F78+'[1]Ош. обл.'!F78+'[1]г.Ош+ЕАЭС'!F78</f>
        <v>13813659.68</v>
      </c>
      <c r="G78" s="23">
        <f t="shared" si="6"/>
        <v>3680</v>
      </c>
      <c r="H78" s="23">
        <f t="shared" si="6"/>
        <v>3715</v>
      </c>
      <c r="I78" s="31">
        <f>'[1]Бишкек+ЕАЭС'!I78+'[1]Чуй.обл+ЕАЭС'!I78+'[1]Талас обл.'!I78+'[1]Ыссык-Кул. обл.+ЕАЭС'!I78+'[1]Нарын обл.'!I78+'[1]Баткен обл.+ЕАЭС'!I78+'[1]Дж-Абад обл+ЕАЭС'!I78+'[1]Ош. обл.'!I78+'[1]г.Ош+ЕАЭС'!I78</f>
        <v>2158.9</v>
      </c>
      <c r="J78" s="31">
        <f>'[1]Бишкек+ЕАЭС'!J78+'[1]Чуй.обл+ЕАЭС'!J78+'[1]Талас обл.'!J78+'[1]Ыссык-Кул. обл.+ЕАЭС'!J78+'[1]Нарын обл.'!J78+'[1]Баткен обл.+ЕАЭС'!J78+'[1]Дж-Абад обл+ЕАЭС'!J78+'[1]Ош. обл.'!J78+'[1]г.Ош+ЕАЭС'!J78</f>
        <v>981.4</v>
      </c>
      <c r="K78" s="31">
        <f>'[1]Бишкек+ЕАЭС'!K78+'[1]Чуй.обл+ЕАЭС'!K78+'[1]Талас обл.'!K78+'[1]Ыссык-Кул. обл.+ЕАЭС'!K78+'[1]Нарын обл.'!K78+'[1]Баткен обл.+ЕАЭС'!K78+'[1]Дж-Абад обл+ЕАЭС'!K78+'[1]Ош. обл.'!K78+'[1]г.Ош+ЕАЭС'!K78</f>
        <v>8009130.0300000003</v>
      </c>
      <c r="L78" s="31">
        <f>'[1]Бишкек+ЕАЭС'!L78+'[1]Чуй.обл+ЕАЭС'!L78+'[1]Талас обл.'!L78+'[1]Ыссык-Кул. обл.+ЕАЭС'!L78+'[1]Нарын обл.'!L78+'[1]Баткен обл.+ЕАЭС'!L78+'[1]Дж-Абад обл+ЕАЭС'!L78+'[1]Ош. обл.'!L78+'[1]г.Ош+ЕАЭС'!L78</f>
        <v>3645554.4</v>
      </c>
      <c r="M78" s="23">
        <f t="shared" si="7"/>
        <v>3710</v>
      </c>
      <c r="N78" s="23">
        <f>ROUND((L78/J78),0)</f>
        <v>3715</v>
      </c>
    </row>
    <row r="79" spans="1:14">
      <c r="A79" s="29" t="s">
        <v>118</v>
      </c>
      <c r="B79" s="30" t="s">
        <v>211</v>
      </c>
      <c r="C79" s="31">
        <f>'[1]Бишкек+ЕАЭС'!C79+'[1]Чуй.обл+ЕАЭС'!C79+'[1]Талас обл.'!C79+'[1]Ыссык-Кул. обл.+ЕАЭС'!C79+'[1]Нарын обл.'!C79+'[1]Баткен обл.+ЕАЭС'!C79+'[1]Дж-Абад обл+ЕАЭС'!C79+'[1]Ош. обл.'!C79+'[1]г.Ош+ЕАЭС'!C79</f>
        <v>17350</v>
      </c>
      <c r="D79" s="31">
        <f>'[1]Бишкек+ЕАЭС'!D79+'[1]Чуй.обл+ЕАЭС'!D79+'[1]Талас обл.'!D79+'[1]Ыссык-Кул. обл.+ЕАЭС'!D79+'[1]Нарын обл.'!D79+'[1]Баткен обл.+ЕАЭС'!D79+'[1]Дж-Абад обл+ЕАЭС'!D79+'[1]Ош. обл.'!D79+'[1]г.Ош+ЕАЭС'!D79</f>
        <v>8055</v>
      </c>
      <c r="E79" s="31">
        <f>'[1]Бишкек+ЕАЭС'!E79+'[1]Чуй.обл+ЕАЭС'!E79+'[1]Талас обл.'!E79+'[1]Ыссык-Кул. обл.+ЕАЭС'!E79+'[1]Нарын обл.'!E79+'[1]Баткен обл.+ЕАЭС'!E79+'[1]Дж-Абад обл+ЕАЭС'!E79+'[1]Ош. обл.'!E79+'[1]г.Ош+ЕАЭС'!E79</f>
        <v>77622606.040000007</v>
      </c>
      <c r="F79" s="31">
        <f>'[1]Бишкек+ЕАЭС'!F79+'[1]Чуй.обл+ЕАЭС'!F79+'[1]Талас обл.'!F79+'[1]Ыссык-Кул. обл.+ЕАЭС'!F79+'[1]Нарын обл.'!F79+'[1]Баткен обл.+ЕАЭС'!F79+'[1]Дж-Абад обл+ЕАЭС'!F79+'[1]Ош. обл.'!F79+'[1]г.Ош+ЕАЭС'!F79</f>
        <v>35986027.079999998</v>
      </c>
      <c r="G79" s="23">
        <f t="shared" si="6"/>
        <v>4474</v>
      </c>
      <c r="H79" s="23">
        <f t="shared" si="6"/>
        <v>4468</v>
      </c>
      <c r="I79" s="31">
        <f>'[1]Бишкек+ЕАЭС'!I79+'[1]Чуй.обл+ЕАЭС'!I79+'[1]Талас обл.'!I79+'[1]Ыссык-Кул. обл.+ЕАЭС'!I79+'[1]Нарын обл.'!I79+'[1]Баткен обл.+ЕАЭС'!I79+'[1]Дж-Абад обл+ЕАЭС'!I79+'[1]Ош. обл.'!I79+'[1]г.Ош+ЕАЭС'!I79</f>
        <v>1419</v>
      </c>
      <c r="J79" s="31">
        <f>'[1]Бишкек+ЕАЭС'!J79+'[1]Чуй.обл+ЕАЭС'!J79+'[1]Талас обл.'!J79+'[1]Ыссык-Кул. обл.+ЕАЭС'!J79+'[1]Нарын обл.'!J79+'[1]Баткен обл.+ЕАЭС'!J79+'[1]Дж-Абад обл+ЕАЭС'!J79+'[1]Ош. обл.'!J79+'[1]г.Ош+ЕАЭС'!J79</f>
        <v>544</v>
      </c>
      <c r="K79" s="31">
        <f>'[1]Бишкек+ЕАЭС'!K79+'[1]Чуй.обл+ЕАЭС'!K79+'[1]Талас обл.'!K79+'[1]Ыссык-Кул. обл.+ЕАЭС'!K79+'[1]Нарын обл.'!K79+'[1]Баткен обл.+ЕАЭС'!K79+'[1]Дж-Абад обл+ЕАЭС'!K79+'[1]Ош. обл.'!K79+'[1]г.Ош+ЕАЭС'!K79</f>
        <v>6161991.6600000001</v>
      </c>
      <c r="L79" s="31">
        <f>'[1]Бишкек+ЕАЭС'!L79+'[1]Чуй.обл+ЕАЭС'!L79+'[1]Талас обл.'!L79+'[1]Ыссык-Кул. обл.+ЕАЭС'!L79+'[1]Нарын обл.'!L79+'[1]Баткен обл.+ЕАЭС'!L79+'[1]Дж-Абад обл+ЕАЭС'!L79+'[1]Ош. обл.'!L79+'[1]г.Ош+ЕАЭС'!L79</f>
        <v>2380119.2999999998</v>
      </c>
      <c r="M79" s="23">
        <f t="shared" si="7"/>
        <v>4342</v>
      </c>
      <c r="N79" s="23">
        <f t="shared" si="7"/>
        <v>4375</v>
      </c>
    </row>
    <row r="80" spans="1:14">
      <c r="A80" s="25" t="s">
        <v>107</v>
      </c>
      <c r="B80" s="30" t="s">
        <v>212</v>
      </c>
      <c r="C80" s="31">
        <f>'[1]Бишкек+ЕАЭС'!C80+'[1]Чуй.обл+ЕАЭС'!C80+'[1]Талас обл.'!C80+'[1]Ыссык-Кул. обл.+ЕАЭС'!C80+'[1]Нарын обл.'!C80+'[1]Баткен обл.+ЕАЭС'!C80+'[1]Дж-Абад обл+ЕАЭС'!C80+'[1]Ош. обл.'!C80+'[1]г.Ош+ЕАЭС'!C80</f>
        <v>12825.4</v>
      </c>
      <c r="D80" s="31">
        <f>'[1]Бишкек+ЕАЭС'!D80+'[1]Чуй.обл+ЕАЭС'!D80+'[1]Талас обл.'!D80+'[1]Ыссык-Кул. обл.+ЕАЭС'!D80+'[1]Нарын обл.'!D80+'[1]Баткен обл.+ЕАЭС'!D80+'[1]Дж-Абад обл+ЕАЭС'!D80+'[1]Ош. обл.'!D80+'[1]г.Ош+ЕАЭС'!D80</f>
        <v>5728.6</v>
      </c>
      <c r="E80" s="31">
        <f>'[1]Бишкек+ЕАЭС'!E80+'[1]Чуй.обл+ЕАЭС'!E80+'[1]Талас обл.'!E80+'[1]Ыссык-Кул. обл.+ЕАЭС'!E80+'[1]Нарын обл.'!E80+'[1]Баткен обл.+ЕАЭС'!E80+'[1]Дж-Абад обл+ЕАЭС'!E80+'[1]Ош. обл.'!E80+'[1]г.Ош+ЕАЭС'!E80</f>
        <v>57308417.280000001</v>
      </c>
      <c r="F80" s="31">
        <f>'[1]Бишкек+ЕАЭС'!F80+'[1]Чуй.обл+ЕАЭС'!F80+'[1]Талас обл.'!F80+'[1]Ыссык-Кул. обл.+ЕАЭС'!F80+'[1]Нарын обл.'!F80+'[1]Баткен обл.+ЕАЭС'!F80+'[1]Дж-Абад обл+ЕАЭС'!F80+'[1]Ош. обл.'!F80+'[1]г.Ош+ЕАЭС'!F80</f>
        <v>25565652.069999993</v>
      </c>
      <c r="G80" s="23">
        <f t="shared" si="6"/>
        <v>4468</v>
      </c>
      <c r="H80" s="23">
        <f t="shared" si="6"/>
        <v>4463</v>
      </c>
      <c r="I80" s="31">
        <f>'[1]Бишкек+ЕАЭС'!I80+'[1]Чуй.обл+ЕАЭС'!I80+'[1]Талас обл.'!I80+'[1]Ыссык-Кул. обл.+ЕАЭС'!I80+'[1]Нарын обл.'!I80+'[1]Баткен обл.+ЕАЭС'!I80+'[1]Дж-Абад обл+ЕАЭС'!I80+'[1]Ош. обл.'!I80+'[1]г.Ош+ЕАЭС'!I80</f>
        <v>919.3</v>
      </c>
      <c r="J80" s="31">
        <f>'[1]Бишкек+ЕАЭС'!J80+'[1]Чуй.обл+ЕАЭС'!J80+'[1]Талас обл.'!J80+'[1]Ыссык-Кул. обл.+ЕАЭС'!J80+'[1]Нарын обл.'!J80+'[1]Баткен обл.+ЕАЭС'!J80+'[1]Дж-Абад обл+ЕАЭС'!J80+'[1]Ош. обл.'!J80+'[1]г.Ош+ЕАЭС'!J80</f>
        <v>325.2</v>
      </c>
      <c r="K80" s="31">
        <f>'[1]Бишкек+ЕАЭС'!K80+'[1]Чуй.обл+ЕАЭС'!K80+'[1]Талас обл.'!K80+'[1]Ыссык-Кул. обл.+ЕАЭС'!K80+'[1]Нарын обл.'!K80+'[1]Баткен обл.+ЕАЭС'!K80+'[1]Дж-Абад обл+ЕАЭС'!K80+'[1]Ош. обл.'!K80+'[1]г.Ош+ЕАЭС'!K80</f>
        <v>3984056.19</v>
      </c>
      <c r="L80" s="31">
        <f>'[1]Бишкек+ЕАЭС'!L80+'[1]Чуй.обл+ЕАЭС'!L80+'[1]Талас обл.'!L80+'[1]Ыссык-Кул. обл.+ЕАЭС'!L80+'[1]Нарын обл.'!L80+'[1]Баткен обл.+ЕАЭС'!L80+'[1]Дж-Абад обл+ЕАЭС'!L80+'[1]Ош. обл.'!L80+'[1]г.Ош+ЕАЭС'!L80</f>
        <v>1425968.63</v>
      </c>
      <c r="M80" s="23">
        <f t="shared" si="7"/>
        <v>4334</v>
      </c>
      <c r="N80" s="23">
        <f>ROUND((L80/J80),0)</f>
        <v>4385</v>
      </c>
    </row>
    <row r="81" spans="1:14">
      <c r="A81" s="29" t="s">
        <v>121</v>
      </c>
      <c r="B81" s="30" t="s">
        <v>213</v>
      </c>
      <c r="C81" s="31">
        <f>'[1]Бишкек+ЕАЭС'!C81+'[1]Чуй.обл+ЕАЭС'!C81+'[1]Талас обл.'!C81+'[1]Ыссык-Кул. обл.+ЕАЭС'!C81+'[1]Нарын обл.'!C81+'[1]Баткен обл.+ЕАЭС'!C81+'[1]Дж-Абад обл+ЕАЭС'!C81+'[1]Ош. обл.'!C81+'[1]г.Ош+ЕАЭС'!C81</f>
        <v>48092</v>
      </c>
      <c r="D81" s="31">
        <f>'[1]Бишкек+ЕАЭС'!D81+'[1]Чуй.обл+ЕАЭС'!D81+'[1]Талас обл.'!D81+'[1]Ыссык-Кул. обл.+ЕАЭС'!D81+'[1]Нарын обл.'!D81+'[1]Баткен обл.+ЕАЭС'!D81+'[1]Дж-Абад обл+ЕАЭС'!D81+'[1]Ош. обл.'!D81+'[1]г.Ош+ЕАЭС'!D81</f>
        <v>21254</v>
      </c>
      <c r="E81" s="31">
        <f>'[1]Бишкек+ЕАЭС'!E81+'[1]Чуй.обл+ЕАЭС'!E81+'[1]Талас обл.'!E81+'[1]Ыссык-Кул. обл.+ЕАЭС'!E81+'[1]Нарын обл.'!E81+'[1]Баткен обл.+ЕАЭС'!E81+'[1]Дж-Абад обл+ЕАЭС'!E81+'[1]Ош. обл.'!E81+'[1]г.Ош+ЕАЭС'!E81</f>
        <v>346679917.34999996</v>
      </c>
      <c r="F81" s="31">
        <f>'[1]Бишкек+ЕАЭС'!F81+'[1]Чуй.обл+ЕАЭС'!F81+'[1]Талас обл.'!F81+'[1]Ыссык-Кул. обл.+ЕАЭС'!F81+'[1]Нарын обл.'!F81+'[1]Баткен обл.+ЕАЭС'!F81+'[1]Дж-Абад обл+ЕАЭС'!F81+'[1]Ош. обл.'!F81+'[1]г.Ош+ЕАЭС'!F81</f>
        <v>153033817.18000001</v>
      </c>
      <c r="G81" s="23">
        <f t="shared" si="6"/>
        <v>7209</v>
      </c>
      <c r="H81" s="23">
        <f t="shared" si="6"/>
        <v>7200</v>
      </c>
      <c r="I81" s="31">
        <f>'[1]Бишкек+ЕАЭС'!I81+'[1]Чуй.обл+ЕАЭС'!I81+'[1]Талас обл.'!I81+'[1]Ыссык-Кул. обл.+ЕАЭС'!I81+'[1]Нарын обл.'!I81+'[1]Баткен обл.+ЕАЭС'!I81+'[1]Дж-Абад обл+ЕАЭС'!I81+'[1]Ош. обл.'!I81+'[1]г.Ош+ЕАЭС'!I81</f>
        <v>1485</v>
      </c>
      <c r="J81" s="31">
        <f>'[1]Бишкек+ЕАЭС'!J81+'[1]Чуй.обл+ЕАЭС'!J81+'[1]Талас обл.'!J81+'[1]Ыссык-Кул. обл.+ЕАЭС'!J81+'[1]Нарын обл.'!J81+'[1]Баткен обл.+ЕАЭС'!J81+'[1]Дж-Абад обл+ЕАЭС'!J81+'[1]Ош. обл.'!J81+'[1]г.Ош+ЕАЭС'!J81</f>
        <v>510</v>
      </c>
      <c r="K81" s="31">
        <f>'[1]Бишкек+ЕАЭС'!K81+'[1]Чуй.обл+ЕАЭС'!K81+'[1]Талас обл.'!K81+'[1]Ыссык-Кул. обл.+ЕАЭС'!K81+'[1]Нарын обл.'!K81+'[1]Баткен обл.+ЕАЭС'!K81+'[1]Дж-Абад обл+ЕАЭС'!K81+'[1]Ош. обл.'!K81+'[1]г.Ош+ЕАЭС'!K81</f>
        <v>10098719.620000001</v>
      </c>
      <c r="L81" s="31">
        <f>'[1]Бишкек+ЕАЭС'!L81+'[1]Чуй.обл+ЕАЭС'!L81+'[1]Талас обл.'!L81+'[1]Ыссык-Кул. обл.+ЕАЭС'!L81+'[1]Нарын обл.'!L81+'[1]Баткен обл.+ЕАЭС'!L81+'[1]Дж-Абад обл+ЕАЭС'!L81+'[1]Ош. обл.'!L81+'[1]г.Ош+ЕАЭС'!L81</f>
        <v>3397238.57</v>
      </c>
      <c r="M81" s="23">
        <f t="shared" si="7"/>
        <v>6800</v>
      </c>
      <c r="N81" s="23">
        <f t="shared" si="7"/>
        <v>6661</v>
      </c>
    </row>
    <row r="82" spans="1:14">
      <c r="A82" s="25" t="s">
        <v>107</v>
      </c>
      <c r="B82" s="30" t="s">
        <v>214</v>
      </c>
      <c r="C82" s="31">
        <f>'[1]Бишкек+ЕАЭС'!C82+'[1]Чуй.обл+ЕАЭС'!C82+'[1]Талас обл.'!C82+'[1]Ыссык-Кул. обл.+ЕАЭС'!C82+'[1]Нарын обл.'!C82+'[1]Баткен обл.+ЕАЭС'!C82+'[1]Дж-Абад обл+ЕАЭС'!C82+'[1]Ош. обл.'!C82+'[1]г.Ош+ЕАЭС'!C82</f>
        <v>35279.800000000003</v>
      </c>
      <c r="D82" s="31">
        <f>'[1]Бишкек+ЕАЭС'!D82+'[1]Чуй.обл+ЕАЭС'!D82+'[1]Талас обл.'!D82+'[1]Ыссык-Кул. обл.+ЕАЭС'!D82+'[1]Нарын обл.'!D82+'[1]Баткен обл.+ЕАЭС'!D82+'[1]Дж-Абад обл+ЕАЭС'!D82+'[1]Ош. обл.'!D82+'[1]г.Ош+ЕАЭС'!D82</f>
        <v>14921.5</v>
      </c>
      <c r="E82" s="31">
        <f>'[1]Бишкек+ЕАЭС'!E82+'[1]Чуй.обл+ЕАЭС'!E82+'[1]Талас обл.'!E82+'[1]Ыссык-Кул. обл.+ЕАЭС'!E82+'[1]Нарын обл.'!E82+'[1]Баткен обл.+ЕАЭС'!E82+'[1]Дж-Абад обл+ЕАЭС'!E82+'[1]Ош. обл.'!E82+'[1]г.Ош+ЕАЭС'!E82</f>
        <v>254023745.85999995</v>
      </c>
      <c r="F82" s="31">
        <f>'[1]Бишкек+ЕАЭС'!F82+'[1]Чуй.обл+ЕАЭС'!F82+'[1]Талас обл.'!F82+'[1]Ыссык-Кул. обл.+ЕАЭС'!F82+'[1]Нарын обл.'!F82+'[1]Баткен обл.+ЕАЭС'!F82+'[1]Дж-Абад обл+ЕАЭС'!F82+'[1]Ош. обл.'!F82+'[1]г.Ош+ЕАЭС'!F82</f>
        <v>107452100.07999998</v>
      </c>
      <c r="G82" s="23">
        <f t="shared" si="6"/>
        <v>7200</v>
      </c>
      <c r="H82" s="23">
        <f t="shared" si="6"/>
        <v>7201</v>
      </c>
      <c r="I82" s="31">
        <f>'[1]Бишкек+ЕАЭС'!I82+'[1]Чуй.обл+ЕАЭС'!I82+'[1]Талас обл.'!I82+'[1]Ыссык-Кул. обл.+ЕАЭС'!I82+'[1]Нарын обл.'!I82+'[1]Баткен обл.+ЕАЭС'!I82+'[1]Дж-Абад обл+ЕАЭС'!I82+'[1]Ош. обл.'!I82+'[1]г.Ош+ЕАЭС'!I82</f>
        <v>1018.6</v>
      </c>
      <c r="J82" s="31">
        <f>'[1]Бишкек+ЕАЭС'!J82+'[1]Чуй.обл+ЕАЭС'!J82+'[1]Талас обл.'!J82+'[1]Ыссык-Кул. обл.+ЕАЭС'!J82+'[1]Нарын обл.'!J82+'[1]Баткен обл.+ЕАЭС'!J82+'[1]Дж-Абад обл+ЕАЭС'!J82+'[1]Ош. обл.'!J82+'[1]г.Ош+ЕАЭС'!J82</f>
        <v>347.6</v>
      </c>
      <c r="K82" s="31">
        <f>'[1]Бишкек+ЕАЭС'!K82+'[1]Чуй.обл+ЕАЭС'!K82+'[1]Талас обл.'!K82+'[1]Ыссык-Кул. обл.+ЕАЭС'!K82+'[1]Нарын обл.'!K82+'[1]Баткен обл.+ЕАЭС'!K82+'[1]Дж-Абад обл+ЕАЭС'!K82+'[1]Ош. обл.'!K82+'[1]г.Ош+ЕАЭС'!K82</f>
        <v>6868279.2199999997</v>
      </c>
      <c r="L82" s="31">
        <f>'[1]Бишкек+ЕАЭС'!L82+'[1]Чуй.обл+ЕАЭС'!L82+'[1]Талас обл.'!L82+'[1]Ыссык-Кул. обл.+ЕАЭС'!L82+'[1]Нарын обл.'!L82+'[1]Баткен обл.+ЕАЭС'!L82+'[1]Дж-Абад обл+ЕАЭС'!L82+'[1]Ош. обл.'!L82+'[1]г.Ош+ЕАЭС'!L82</f>
        <v>2279269.9500000002</v>
      </c>
      <c r="M82" s="23">
        <f t="shared" si="7"/>
        <v>6743</v>
      </c>
      <c r="N82" s="23">
        <f t="shared" si="7"/>
        <v>6557</v>
      </c>
    </row>
    <row r="83" spans="1:14">
      <c r="A83" s="29" t="s">
        <v>124</v>
      </c>
      <c r="B83" s="30" t="s">
        <v>215</v>
      </c>
      <c r="C83" s="31">
        <f>'[1]Бишкек+ЕАЭС'!C83+'[1]Чуй.обл+ЕАЭС'!C83+'[1]Талас обл.'!C83+'[1]Ыссык-Кул. обл.+ЕАЭС'!C83+'[1]Нарын обл.'!C83+'[1]Баткен обл.+ЕАЭС'!C83+'[1]Дж-Абад обл+ЕАЭС'!C83+'[1]Ош. обл.'!C83+'[1]г.Ош+ЕАЭС'!C83</f>
        <v>40640</v>
      </c>
      <c r="D83" s="31">
        <f>'[1]Бишкек+ЕАЭС'!D83+'[1]Чуй.обл+ЕАЭС'!D83+'[1]Талас обл.'!D83+'[1]Ыссык-Кул. обл.+ЕАЭС'!D83+'[1]Нарын обл.'!D83+'[1]Баткен обл.+ЕАЭС'!D83+'[1]Дж-Абад обл+ЕАЭС'!D83+'[1]Ош. обл.'!D83+'[1]г.Ош+ЕАЭС'!D83</f>
        <v>20572</v>
      </c>
      <c r="E83" s="31">
        <f>'[1]Бишкек+ЕАЭС'!E83+'[1]Чуй.обл+ЕАЭС'!E83+'[1]Талас обл.'!E83+'[1]Ыссык-Кул. обл.+ЕАЭС'!E83+'[1]Нарын обл.'!E83+'[1]Баткен обл.+ЕАЭС'!E83+'[1]Дж-Абад обл+ЕАЭС'!E83+'[1]Ош. обл.'!E83+'[1]г.Ош+ЕАЭС'!E83</f>
        <v>463358378.94999993</v>
      </c>
      <c r="F83" s="31">
        <f>'[1]Бишкек+ЕАЭС'!F83+'[1]Чуй.обл+ЕАЭС'!F83+'[1]Талас обл.'!F83+'[1]Ыссык-Кул. обл.+ЕАЭС'!F83+'[1]Нарын обл.'!F83+'[1]Баткен обл.+ЕАЭС'!F83+'[1]Дж-Абад обл+ЕАЭС'!F83+'[1]Ош. обл.'!F83+'[1]г.Ош+ЕАЭС'!F83</f>
        <v>233215762.90000001</v>
      </c>
      <c r="G83" s="23">
        <f t="shared" si="6"/>
        <v>11402</v>
      </c>
      <c r="H83" s="23">
        <f t="shared" si="6"/>
        <v>11337</v>
      </c>
      <c r="I83" s="31">
        <f>'[1]Бишкек+ЕАЭС'!I83+'[1]Чуй.обл+ЕАЭС'!I83+'[1]Талас обл.'!I83+'[1]Ыссык-Кул. обл.+ЕАЭС'!I83+'[1]Нарын обл.'!I83+'[1]Баткен обл.+ЕАЭС'!I83+'[1]Дж-Абад обл+ЕАЭС'!I83+'[1]Ош. обл.'!I83+'[1]г.Ош+ЕАЭС'!I83</f>
        <v>116</v>
      </c>
      <c r="J83" s="31">
        <f>'[1]Бишкек+ЕАЭС'!J83+'[1]Чуй.обл+ЕАЭС'!J83+'[1]Талас обл.'!J83+'[1]Ыссык-Кул. обл.+ЕАЭС'!J83+'[1]Нарын обл.'!J83+'[1]Баткен обл.+ЕАЭС'!J83+'[1]Дж-Абад обл+ЕАЭС'!J83+'[1]Ош. обл.'!J83+'[1]г.Ош+ЕАЭС'!J83</f>
        <v>48</v>
      </c>
      <c r="K83" s="31">
        <f>'[1]Бишкек+ЕАЭС'!K83+'[1]Чуй.обл+ЕАЭС'!K83+'[1]Талас обл.'!K83+'[1]Ыссык-Кул. обл.+ЕАЭС'!K83+'[1]Нарын обл.'!K83+'[1]Баткен обл.+ЕАЭС'!K83+'[1]Дж-Абад обл+ЕАЭС'!K83+'[1]Ош. обл.'!K83+'[1]г.Ош+ЕАЭС'!K83</f>
        <v>1328470.9500000002</v>
      </c>
      <c r="L83" s="31">
        <f>'[1]Бишкек+ЕАЭС'!L83+'[1]Чуй.обл+ЕАЭС'!L83+'[1]Талас обл.'!L83+'[1]Ыссык-Кул. обл.+ЕАЭС'!L83+'[1]Нарын обл.'!L83+'[1]Баткен обл.+ЕАЭС'!L83+'[1]Дж-Абад обл+ЕАЭС'!L83+'[1]Ош. обл.'!L83+'[1]г.Ош+ЕАЭС'!L83</f>
        <v>554578.15</v>
      </c>
      <c r="M83" s="23">
        <f t="shared" si="7"/>
        <v>11452</v>
      </c>
      <c r="N83" s="23">
        <f t="shared" si="7"/>
        <v>11554</v>
      </c>
    </row>
    <row r="84" spans="1:14">
      <c r="A84" s="25" t="s">
        <v>107</v>
      </c>
      <c r="B84" s="30" t="s">
        <v>216</v>
      </c>
      <c r="C84" s="31">
        <f>'[1]Бишкек+ЕАЭС'!C84+'[1]Чуй.обл+ЕАЭС'!C84+'[1]Талас обл.'!C84+'[1]Ыссык-Кул. обл.+ЕАЭС'!C84+'[1]Нарын обл.'!C84+'[1]Баткен обл.+ЕАЭС'!C84+'[1]Дж-Абад обл+ЕАЭС'!C84+'[1]Ош. обл.'!C84+'[1]г.Ош+ЕАЭС'!C84</f>
        <v>27454.7</v>
      </c>
      <c r="D84" s="31">
        <f>'[1]Бишкек+ЕАЭС'!D84+'[1]Чуй.обл+ЕАЭС'!D84+'[1]Талас обл.'!D84+'[1]Ыссык-Кул. обл.+ЕАЭС'!D84+'[1]Нарын обл.'!D84+'[1]Баткен обл.+ЕАЭС'!D84+'[1]Дж-Абад обл+ЕАЭС'!D84+'[1]Ош. обл.'!D84+'[1]г.Ош+ЕАЭС'!D84</f>
        <v>13117.3</v>
      </c>
      <c r="E84" s="31">
        <f>'[1]Бишкек+ЕАЭС'!E84+'[1]Чуй.обл+ЕАЭС'!E84+'[1]Талас обл.'!E84+'[1]Ыссык-Кул. обл.+ЕАЭС'!E84+'[1]Нарын обл.'!E84+'[1]Баткен обл.+ЕАЭС'!E84+'[1]Дж-Абад обл+ЕАЭС'!E84+'[1]Ош. обл.'!E84+'[1]г.Ош+ЕАЭС'!E84</f>
        <v>311287729.75999999</v>
      </c>
      <c r="F84" s="31">
        <f>'[1]Бишкек+ЕАЭС'!F84+'[1]Чуй.обл+ЕАЭС'!F84+'[1]Талас обл.'!F84+'[1]Ыссык-Кул. обл.+ЕАЭС'!F84+'[1]Нарын обл.'!F84+'[1]Баткен обл.+ЕАЭС'!F84+'[1]Дж-Абад обл+ЕАЭС'!F84+'[1]Ош. обл.'!F84+'[1]г.Ош+ЕАЭС'!F84</f>
        <v>147749831.74000001</v>
      </c>
      <c r="G84" s="23">
        <f t="shared" si="6"/>
        <v>11338</v>
      </c>
      <c r="H84" s="23">
        <f t="shared" si="6"/>
        <v>11264</v>
      </c>
      <c r="I84" s="31">
        <f>'[1]Бишкек+ЕАЭС'!I84+'[1]Чуй.обл+ЕАЭС'!I84+'[1]Талас обл.'!I84+'[1]Ыссык-Кул. обл.+ЕАЭС'!I84+'[1]Нарын обл.'!I84+'[1]Баткен обл.+ЕАЭС'!I84+'[1]Дж-Абад обл+ЕАЭС'!I84+'[1]Ош. обл.'!I84+'[1]г.Ош+ЕАЭС'!I84</f>
        <v>61.099999999999994</v>
      </c>
      <c r="J84" s="31">
        <f>'[1]Бишкек+ЕАЭС'!J84+'[1]Чуй.обл+ЕАЭС'!J84+'[1]Талас обл.'!J84+'[1]Ыссык-Кул. обл.+ЕАЭС'!J84+'[1]Нарын обл.'!J84+'[1]Баткен обл.+ЕАЭС'!J84+'[1]Дж-Абад обл+ЕАЭС'!J84+'[1]Ош. обл.'!J84+'[1]г.Ош+ЕАЭС'!J84</f>
        <v>25.5</v>
      </c>
      <c r="K84" s="31">
        <f>'[1]Бишкек+ЕАЭС'!K84+'[1]Чуй.обл+ЕАЭС'!K84+'[1]Талас обл.'!K84+'[1]Ыссык-Кул. обл.+ЕАЭС'!K84+'[1]Нарын обл.'!K84+'[1]Баткен обл.+ЕАЭС'!K84+'[1]Дж-Абад обл+ЕАЭС'!K84+'[1]Ош. обл.'!K84+'[1]г.Ош+ЕАЭС'!K84</f>
        <v>697449.45</v>
      </c>
      <c r="L84" s="31">
        <f>'[1]Бишкек+ЕАЭС'!L84+'[1]Чуй.обл+ЕАЭС'!L84+'[1]Талас обл.'!L84+'[1]Ыссык-Кул. обл.+ЕАЭС'!L84+'[1]Нарын обл.'!L84+'[1]Баткен обл.+ЕАЭС'!L84+'[1]Дж-Абад обл+ЕАЭС'!L84+'[1]Ош. обл.'!L84+'[1]г.Ош+ЕАЭС'!L84</f>
        <v>293048.65000000002</v>
      </c>
      <c r="M84" s="23">
        <f t="shared" si="7"/>
        <v>11415</v>
      </c>
      <c r="N84" s="23">
        <f t="shared" si="7"/>
        <v>11492</v>
      </c>
    </row>
    <row r="85" spans="1:14">
      <c r="A85" s="29" t="s">
        <v>127</v>
      </c>
      <c r="B85" s="30" t="s">
        <v>217</v>
      </c>
      <c r="C85" s="31">
        <f>'[1]Бишкек+ЕАЭС'!C85+'[1]Чуй.обл+ЕАЭС'!C85+'[1]Талас обл.'!C85+'[1]Ыссык-Кул. обл.+ЕАЭС'!C85+'[1]Нарын обл.'!C85+'[1]Баткен обл.+ЕАЭС'!C85+'[1]Дж-Абад обл+ЕАЭС'!C85+'[1]Ош. обл.'!C85+'[1]г.Ош+ЕАЭС'!C85</f>
        <v>2096</v>
      </c>
      <c r="D85" s="31">
        <f>'[1]Бишкек+ЕАЭС'!D85+'[1]Чуй.обл+ЕАЭС'!D85+'[1]Талас обл.'!D85+'[1]Ыссык-Кул. обл.+ЕАЭС'!D85+'[1]Нарын обл.'!D85+'[1]Баткен обл.+ЕАЭС'!D85+'[1]Дж-Абад обл+ЕАЭС'!D85+'[1]Ош. обл.'!D85+'[1]г.Ош+ЕАЭС'!D85</f>
        <v>822</v>
      </c>
      <c r="E85" s="31">
        <f>'[1]Бишкек+ЕАЭС'!E85+'[1]Чуй.обл+ЕАЭС'!E85+'[1]Талас обл.'!E85+'[1]Ыссык-Кул. обл.+ЕАЭС'!E85+'[1]Нарын обл.'!E85+'[1]Баткен обл.+ЕАЭС'!E85+'[1]Дж-Абад обл+ЕАЭС'!E85+'[1]Ош. обл.'!E85+'[1]г.Ош+ЕАЭС'!E85</f>
        <v>35097893.57</v>
      </c>
      <c r="F85" s="31">
        <f>'[1]Бишкек+ЕАЭС'!F85+'[1]Чуй.обл+ЕАЭС'!F85+'[1]Талас обл.'!F85+'[1]Ыссык-Кул. обл.+ЕАЭС'!F85+'[1]Нарын обл.'!F85+'[1]Баткен обл.+ЕАЭС'!F85+'[1]Дж-Абад обл+ЕАЭС'!F85+'[1]Ош. обл.'!F85+'[1]г.Ош+ЕАЭС'!F85</f>
        <v>13714513.939999998</v>
      </c>
      <c r="G85" s="23">
        <f t="shared" si="6"/>
        <v>16745</v>
      </c>
      <c r="H85" s="23">
        <f t="shared" si="6"/>
        <v>16684</v>
      </c>
      <c r="I85" s="31">
        <f>'[1]Бишкек+ЕАЭС'!I85+'[1]Чуй.обл+ЕАЭС'!I85+'[1]Талас обл.'!I85+'[1]Ыссык-Кул. обл.+ЕАЭС'!I85+'[1]Нарын обл.'!I85+'[1]Баткен обл.+ЕАЭС'!I85+'[1]Дж-Абад обл+ЕАЭС'!I85+'[1]Ош. обл.'!I85+'[1]г.Ош+ЕАЭС'!I85</f>
        <v>10</v>
      </c>
      <c r="J85" s="31">
        <f>'[1]Бишкек+ЕАЭС'!J85+'[1]Чуй.обл+ЕАЭС'!J85+'[1]Талас обл.'!J85+'[1]Ыссык-Кул. обл.+ЕАЭС'!J85+'[1]Нарын обл.'!J85+'[1]Баткен обл.+ЕАЭС'!J85+'[1]Дж-Абад обл+ЕАЭС'!J85+'[1]Ош. обл.'!J85+'[1]г.Ош+ЕАЭС'!J85</f>
        <v>1</v>
      </c>
      <c r="K85" s="31">
        <f>'[1]Бишкек+ЕАЭС'!K85+'[1]Чуй.обл+ЕАЭС'!K85+'[1]Талас обл.'!K85+'[1]Ыссык-Кул. обл.+ЕАЭС'!K85+'[1]Нарын обл.'!K85+'[1]Баткен обл.+ЕАЭС'!K85+'[1]Дж-Абад обл+ЕАЭС'!K85+'[1]Ош. обл.'!K85+'[1]г.Ош+ЕАЭС'!K85</f>
        <v>168812</v>
      </c>
      <c r="L85" s="31">
        <f>'[1]Бишкек+ЕАЭС'!L85+'[1]Чуй.обл+ЕАЭС'!L85+'[1]Талас обл.'!L85+'[1]Ыссык-Кул. обл.+ЕАЭС'!L85+'[1]Нарын обл.'!L85+'[1]Баткен обл.+ЕАЭС'!L85+'[1]Дж-Абад обл+ЕАЭС'!L85+'[1]Ош. обл.'!L85+'[1]г.Ош+ЕАЭС'!L85</f>
        <v>17888</v>
      </c>
      <c r="M85" s="23">
        <f t="shared" si="7"/>
        <v>16881</v>
      </c>
      <c r="N85" s="23">
        <f t="shared" si="7"/>
        <v>17888</v>
      </c>
    </row>
    <row r="86" spans="1:14">
      <c r="A86" s="25" t="s">
        <v>107</v>
      </c>
      <c r="B86" s="30" t="s">
        <v>218</v>
      </c>
      <c r="C86" s="31">
        <f>'[1]Бишкек+ЕАЭС'!C86+'[1]Чуй.обл+ЕАЭС'!C86+'[1]Талас обл.'!C86+'[1]Ыссык-Кул. обл.+ЕАЭС'!C86+'[1]Нарын обл.'!C86+'[1]Баткен обл.+ЕАЭС'!C86+'[1]Дж-Абад обл+ЕАЭС'!C86+'[1]Ош. обл.'!C86+'[1]г.Ош+ЕАЭС'!C86</f>
        <v>1071</v>
      </c>
      <c r="D86" s="31">
        <f>'[1]Бишкек+ЕАЭС'!D86+'[1]Чуй.обл+ЕАЭС'!D86+'[1]Талас обл.'!D86+'[1]Ыссык-Кул. обл.+ЕАЭС'!D86+'[1]Нарын обл.'!D86+'[1]Баткен обл.+ЕАЭС'!D86+'[1]Дж-Абад обл+ЕАЭС'!D86+'[1]Ош. обл.'!D86+'[1]г.Ош+ЕАЭС'!D86</f>
        <v>355</v>
      </c>
      <c r="E86" s="31">
        <f>'[1]Бишкек+ЕАЭС'!E86+'[1]Чуй.обл+ЕАЭС'!E86+'[1]Талас обл.'!E86+'[1]Ыссык-Кул. обл.+ЕАЭС'!E86+'[1]Нарын обл.'!E86+'[1]Баткен обл.+ЕАЭС'!E86+'[1]Дж-Абад обл+ЕАЭС'!E86+'[1]Ош. обл.'!E86+'[1]г.Ош+ЕАЭС'!E86</f>
        <v>17760738.329999998</v>
      </c>
      <c r="F86" s="31">
        <f>'[1]Бишкек+ЕАЭС'!F86+'[1]Чуй.обл+ЕАЭС'!F86+'[1]Талас обл.'!F86+'[1]Ыссык-Кул. обл.+ЕАЭС'!F86+'[1]Нарын обл.'!F86+'[1]Баткен обл.+ЕАЭС'!F86+'[1]Дж-Абад обл+ЕАЭС'!F86+'[1]Ош. обл.'!F86+'[1]г.Ош+ЕАЭС'!F86</f>
        <v>6202059.2599999998</v>
      </c>
      <c r="G86" s="23">
        <f t="shared" si="6"/>
        <v>16583</v>
      </c>
      <c r="H86" s="23">
        <f t="shared" si="6"/>
        <v>17471</v>
      </c>
      <c r="I86" s="31">
        <f>'[1]Бишкек+ЕАЭС'!I86+'[1]Чуй.обл+ЕАЭС'!I86+'[1]Талас обл.'!I86+'[1]Ыссык-Кул. обл.+ЕАЭС'!I86+'[1]Нарын обл.'!I86+'[1]Баткен обл.+ЕАЭС'!I86+'[1]Дж-Абад обл+ЕАЭС'!I86+'[1]Ош. обл.'!I86+'[1]г.Ош+ЕАЭС'!I86</f>
        <v>3</v>
      </c>
      <c r="J86" s="31">
        <f>'[1]Бишкек+ЕАЭС'!J86+'[1]Чуй.обл+ЕАЭС'!J86+'[1]Талас обл.'!J86+'[1]Ыссык-Кул. обл.+ЕАЭС'!J86+'[1]Нарын обл.'!J86+'[1]Баткен обл.+ЕАЭС'!J86+'[1]Дж-Абад обл+ЕАЭС'!J86+'[1]Ош. обл.'!J86+'[1]г.Ош+ЕАЭС'!J86</f>
        <v>0</v>
      </c>
      <c r="K86" s="31">
        <f>'[1]Бишкек+ЕАЭС'!K86+'[1]Чуй.обл+ЕАЭС'!K86+'[1]Талас обл.'!K86+'[1]Ыссык-Кул. обл.+ЕАЭС'!K86+'[1]Нарын обл.'!K86+'[1]Баткен обл.+ЕАЭС'!K86+'[1]Дж-Абад обл+ЕАЭС'!K86+'[1]Ош. обл.'!K86+'[1]г.Ош+ЕАЭС'!K86</f>
        <v>50850</v>
      </c>
      <c r="L86" s="31">
        <f>'[1]Бишкек+ЕАЭС'!L86+'[1]Чуй.обл+ЕАЭС'!L86+'[1]Талас обл.'!L86+'[1]Ыссык-Кул. обл.+ЕАЭС'!L86+'[1]Нарын обл.'!L86+'[1]Баткен обл.+ЕАЭС'!L86+'[1]Дж-Абад обл+ЕАЭС'!L86+'[1]Ош. обл.'!L86+'[1]г.Ош+ЕАЭС'!L86</f>
        <v>0</v>
      </c>
      <c r="M86" s="23">
        <f t="shared" si="7"/>
        <v>16950</v>
      </c>
      <c r="N86" s="23" t="e">
        <f t="shared" si="7"/>
        <v>#DIV/0!</v>
      </c>
    </row>
    <row r="87" spans="1:14">
      <c r="A87" s="29" t="s">
        <v>130</v>
      </c>
      <c r="B87" s="30" t="s">
        <v>219</v>
      </c>
      <c r="C87" s="31">
        <f>'[1]Бишкек+ЕАЭС'!C87+'[1]Чуй.обл+ЕАЭС'!C87+'[1]Талас обл.'!C87+'[1]Ыссык-Кул. обл.+ЕАЭС'!C87+'[1]Нарын обл.'!C87+'[1]Баткен обл.+ЕАЭС'!C87+'[1]Дж-Абад обл+ЕАЭС'!C87+'[1]Ош. обл.'!C87+'[1]г.Ош+ЕАЭС'!C87</f>
        <v>428</v>
      </c>
      <c r="D87" s="31">
        <f>'[1]Бишкек+ЕАЭС'!D87+'[1]Чуй.обл+ЕАЭС'!D87+'[1]Талас обл.'!D87+'[1]Ыссык-Кул. обл.+ЕАЭС'!D87+'[1]Нарын обл.'!D87+'[1]Баткен обл.+ЕАЭС'!D87+'[1]Дж-Абад обл+ЕАЭС'!D87+'[1]Ош. обл.'!D87+'[1]г.Ош+ЕАЭС'!D87</f>
        <v>131</v>
      </c>
      <c r="E87" s="31">
        <f>'[1]Бишкек+ЕАЭС'!E87+'[1]Чуй.обл+ЕАЭС'!E87+'[1]Талас обл.'!E87+'[1]Ыссык-Кул. обл.+ЕАЭС'!E87+'[1]Нарын обл.'!E87+'[1]Баткен обл.+ЕАЭС'!E87+'[1]Дж-Абад обл+ЕАЭС'!E87+'[1]Ош. обл.'!E87+'[1]г.Ош+ЕАЭС'!E87</f>
        <v>9939160.1500000004</v>
      </c>
      <c r="F87" s="31">
        <f>'[1]Бишкек+ЕАЭС'!F87+'[1]Чуй.обл+ЕАЭС'!F87+'[1]Талас обл.'!F87+'[1]Ыссык-Кул. обл.+ЕАЭС'!F87+'[1]Нарын обл.'!F87+'[1]Баткен обл.+ЕАЭС'!F87+'[1]Дж-Абад обл+ЕАЭС'!F87+'[1]Ош. обл.'!F87+'[1]г.Ош+ЕАЭС'!F87</f>
        <v>2999992.3</v>
      </c>
      <c r="G87" s="23">
        <f t="shared" si="6"/>
        <v>23222</v>
      </c>
      <c r="H87" s="23">
        <f t="shared" si="6"/>
        <v>22901</v>
      </c>
      <c r="I87" s="31">
        <f>'[1]Бишкек+ЕАЭС'!I87+'[1]Чуй.обл+ЕАЭС'!I87+'[1]Талас обл.'!I87+'[1]Ыссык-Кул. обл.+ЕАЭС'!I87+'[1]Нарын обл.'!I87+'[1]Баткен обл.+ЕАЭС'!I87+'[1]Дж-Абад обл+ЕАЭС'!I87+'[1]Ош. обл.'!I87+'[1]г.Ош+ЕАЭС'!I87</f>
        <v>6</v>
      </c>
      <c r="J87" s="31">
        <f>'[1]Бишкек+ЕАЭС'!J87+'[1]Чуй.обл+ЕАЭС'!J87+'[1]Талас обл.'!J87+'[1]Ыссык-Кул. обл.+ЕАЭС'!J87+'[1]Нарын обл.'!J87+'[1]Баткен обл.+ЕАЭС'!J87+'[1]Дж-Абад обл+ЕАЭС'!J87+'[1]Ош. обл.'!J87+'[1]г.Ош+ЕАЭС'!J87</f>
        <v>1</v>
      </c>
      <c r="K87" s="31">
        <f>'[1]Бишкек+ЕАЭС'!K87+'[1]Чуй.обл+ЕАЭС'!K87+'[1]Талас обл.'!K87+'[1]Ыссык-Кул. обл.+ЕАЭС'!K87+'[1]Нарын обл.'!K87+'[1]Баткен обл.+ЕАЭС'!K87+'[1]Дж-Абад обл+ЕАЭС'!K87+'[1]Ош. обл.'!K87+'[1]г.Ош+ЕАЭС'!K87</f>
        <v>152810</v>
      </c>
      <c r="L87" s="31">
        <f>'[1]Бишкек+ЕАЭС'!L87+'[1]Чуй.обл+ЕАЭС'!L87+'[1]Талас обл.'!L87+'[1]Ыссык-Кул. обл.+ЕАЭС'!L87+'[1]Нарын обл.'!L87+'[1]Баткен обл.+ЕАЭС'!L87+'[1]Дж-Абад обл+ЕАЭС'!L87+'[1]Ош. обл.'!L87+'[1]г.Ош+ЕАЭС'!L87</f>
        <v>27633</v>
      </c>
      <c r="M87" s="23">
        <f t="shared" si="7"/>
        <v>25468</v>
      </c>
      <c r="N87" s="23">
        <f t="shared" si="7"/>
        <v>27633</v>
      </c>
    </row>
    <row r="88" spans="1:14">
      <c r="A88" s="25" t="s">
        <v>107</v>
      </c>
      <c r="B88" s="30" t="s">
        <v>220</v>
      </c>
      <c r="C88" s="31">
        <f>'[1]Бишкек+ЕАЭС'!C88+'[1]Чуй.обл+ЕАЭС'!C88+'[1]Талас обл.'!C88+'[1]Ыссык-Кул. обл.+ЕАЭС'!C88+'[1]Нарын обл.'!C88+'[1]Баткен обл.+ЕАЭС'!C88+'[1]Дж-Абад обл+ЕАЭС'!C88+'[1]Ош. обл.'!C88+'[1]г.Ош+ЕАЭС'!C88</f>
        <v>166</v>
      </c>
      <c r="D88" s="31">
        <f>'[1]Бишкек+ЕАЭС'!D88+'[1]Чуй.обл+ЕАЭС'!D88+'[1]Талас обл.'!D88+'[1]Ыссык-Кул. обл.+ЕАЭС'!D88+'[1]Нарын обл.'!D88+'[1]Баткен обл.+ЕАЭС'!D88+'[1]Дж-Абад обл+ЕАЭС'!D88+'[1]Ош. обл.'!D88+'[1]г.Ош+ЕАЭС'!D88</f>
        <v>38</v>
      </c>
      <c r="E88" s="31">
        <f>'[1]Бишкек+ЕАЭС'!E88+'[1]Чуй.обл+ЕАЭС'!E88+'[1]Талас обл.'!E88+'[1]Ыссык-Кул. обл.+ЕАЭС'!E88+'[1]Нарын обл.'!E88+'[1]Баткен обл.+ЕАЭС'!E88+'[1]Дж-Абад обл+ЕАЭС'!E88+'[1]Ош. обл.'!E88+'[1]г.Ош+ЕАЭС'!E88</f>
        <v>3773074.59</v>
      </c>
      <c r="F88" s="31">
        <f>'[1]Бишкек+ЕАЭС'!F88+'[1]Чуй.обл+ЕАЭС'!F88+'[1]Талас обл.'!F88+'[1]Ыссык-Кул. обл.+ЕАЭС'!F88+'[1]Нарын обл.'!F88+'[1]Баткен обл.+ЕАЭС'!F88+'[1]Дж-Абад обл+ЕАЭС'!F88+'[1]Ош. обл.'!F88+'[1]г.Ош+ЕАЭС'!F88</f>
        <v>824896.6</v>
      </c>
      <c r="G88" s="23">
        <f t="shared" si="6"/>
        <v>22729</v>
      </c>
      <c r="H88" s="23">
        <f t="shared" si="6"/>
        <v>21708</v>
      </c>
      <c r="I88" s="31">
        <f>'[1]Бишкек+ЕАЭС'!I88+'[1]Чуй.обл+ЕАЭС'!I88+'[1]Талас обл.'!I88+'[1]Ыссык-Кул. обл.+ЕАЭС'!I88+'[1]Нарын обл.'!I88+'[1]Баткен обл.+ЕАЭС'!I88+'[1]Дж-Абад обл+ЕАЭС'!I88+'[1]Ош. обл.'!I88+'[1]г.Ош+ЕАЭС'!I88</f>
        <v>2</v>
      </c>
      <c r="J88" s="31">
        <f>'[1]Бишкек+ЕАЭС'!J88+'[1]Чуй.обл+ЕАЭС'!J88+'[1]Талас обл.'!J88+'[1]Ыссык-Кул. обл.+ЕАЭС'!J88+'[1]Нарын обл.'!J88+'[1]Баткен обл.+ЕАЭС'!J88+'[1]Дж-Абад обл+ЕАЭС'!J88+'[1]Ош. обл.'!J88+'[1]г.Ош+ЕАЭС'!J88</f>
        <v>1</v>
      </c>
      <c r="K88" s="31">
        <f>'[1]Бишкек+ЕАЭС'!K88+'[1]Чуй.обл+ЕАЭС'!K88+'[1]Талас обл.'!K88+'[1]Ыссык-Кул. обл.+ЕАЭС'!K88+'[1]Нарын обл.'!K88+'[1]Баткен обл.+ЕАЭС'!K88+'[1]Дж-Абад обл+ЕАЭС'!K88+'[1]Ош. обл.'!K88+'[1]г.Ош+ЕАЭС'!K88</f>
        <v>57010</v>
      </c>
      <c r="L88" s="31">
        <f>'[1]Бишкек+ЕАЭС'!L88+'[1]Чуй.обл+ЕАЭС'!L88+'[1]Талас обл.'!L88+'[1]Ыссык-Кул. обл.+ЕАЭС'!L88+'[1]Нарын обл.'!L88+'[1]Баткен обл.+ЕАЭС'!L88+'[1]Дж-Абад обл+ЕАЭС'!L88+'[1]Ош. обл.'!L88+'[1]г.Ош+ЕАЭС'!L88</f>
        <v>27633</v>
      </c>
      <c r="M88" s="23">
        <f t="shared" si="7"/>
        <v>28505</v>
      </c>
      <c r="N88" s="23">
        <f t="shared" si="7"/>
        <v>27633</v>
      </c>
    </row>
    <row r="89" spans="1:14">
      <c r="A89" s="29" t="s">
        <v>133</v>
      </c>
      <c r="B89" s="30" t="s">
        <v>221</v>
      </c>
      <c r="C89" s="31">
        <f>'[1]Бишкек+ЕАЭС'!C89+'[1]Чуй.обл+ЕАЭС'!C89+'[1]Талас обл.'!C89+'[1]Ыссык-Кул. обл.+ЕАЭС'!C89+'[1]Нарын обл.'!C89+'[1]Баткен обл.+ЕАЭС'!C89+'[1]Дж-Абад обл+ЕАЭС'!C89+'[1]Ош. обл.'!C89+'[1]г.Ош+ЕАЭС'!C89</f>
        <v>54</v>
      </c>
      <c r="D89" s="31">
        <f>'[1]Бишкек+ЕАЭС'!D89+'[1]Чуй.обл+ЕАЭС'!D89+'[1]Талас обл.'!D89+'[1]Ыссык-Кул. обл.+ЕАЭС'!D89+'[1]Нарын обл.'!D89+'[1]Баткен обл.+ЕАЭС'!D89+'[1]Дж-Абад обл+ЕАЭС'!D89+'[1]Ош. обл.'!D89+'[1]г.Ош+ЕАЭС'!D89</f>
        <v>15</v>
      </c>
      <c r="E89" s="31">
        <f>'[1]Бишкек+ЕАЭС'!E89+'[1]Чуй.обл+ЕАЭС'!E89+'[1]Талас обл.'!E89+'[1]Ыссык-Кул. обл.+ЕАЭС'!E89+'[1]Нарын обл.'!E89+'[1]Баткен обл.+ЕАЭС'!E89+'[1]Дж-Абад обл+ЕАЭС'!E89+'[1]Ош. обл.'!E89+'[1]г.Ош+ЕАЭС'!E89</f>
        <v>1917482.21</v>
      </c>
      <c r="F89" s="31">
        <f>'[1]Бишкек+ЕАЭС'!F89+'[1]Чуй.обл+ЕАЭС'!F89+'[1]Талас обл.'!F89+'[1]Ыссык-Кул. обл.+ЕАЭС'!F89+'[1]Нарын обл.'!F89+'[1]Баткен обл.+ЕАЭС'!F89+'[1]Дж-Абад обл+ЕАЭС'!F89+'[1]Ош. обл.'!F89+'[1]г.Ош+ЕАЭС'!F89</f>
        <v>516381</v>
      </c>
      <c r="G89" s="23">
        <f t="shared" si="6"/>
        <v>35509</v>
      </c>
      <c r="H89" s="23">
        <f t="shared" si="6"/>
        <v>34425</v>
      </c>
      <c r="I89" s="31">
        <f>'[1]Бишкек+ЕАЭС'!I89+'[1]Чуй.обл+ЕАЭС'!I89+'[1]Талас обл.'!I89+'[1]Ыссык-Кул. обл.+ЕАЭС'!I89+'[1]Нарын обл.'!I89+'[1]Баткен обл.+ЕАЭС'!I89+'[1]Дж-Абад обл+ЕАЭС'!I89+'[1]Ош. обл.'!I89+'[1]г.Ош+ЕАЭС'!I89</f>
        <v>3</v>
      </c>
      <c r="J89" s="31">
        <f>'[1]Бишкек+ЕАЭС'!J89+'[1]Чуй.обл+ЕАЭС'!J89+'[1]Талас обл.'!J89+'[1]Ыссык-Кул. обл.+ЕАЭС'!J89+'[1]Нарын обл.'!J89+'[1]Баткен обл.+ЕАЭС'!J89+'[1]Дж-Абад обл+ЕАЭС'!J89+'[1]Ош. обл.'!J89+'[1]г.Ош+ЕАЭС'!J89</f>
        <v>1</v>
      </c>
      <c r="K89" s="31">
        <f>'[1]Бишкек+ЕАЭС'!K89+'[1]Чуй.обл+ЕАЭС'!K89+'[1]Талас обл.'!K89+'[1]Ыссык-Кул. обл.+ЕАЭС'!K89+'[1]Нарын обл.'!K89+'[1]Баткен обл.+ЕАЭС'!K89+'[1]Дж-Абад обл+ЕАЭС'!K89+'[1]Ош. обл.'!K89+'[1]г.Ош+ЕАЭС'!K89</f>
        <v>113266</v>
      </c>
      <c r="L89" s="31">
        <f>'[1]Бишкек+ЕАЭС'!L89+'[1]Чуй.обл+ЕАЭС'!L89+'[1]Талас обл.'!L89+'[1]Ыссык-Кул. обл.+ЕАЭС'!L89+'[1]Нарын обл.'!L89+'[1]Баткен обл.+ЕАЭС'!L89+'[1]Дж-Абад обл+ЕАЭС'!L89+'[1]Ош. обл.'!L89+'[1]г.Ош+ЕАЭС'!L89</f>
        <v>42710</v>
      </c>
      <c r="M89" s="23">
        <f t="shared" si="7"/>
        <v>37755</v>
      </c>
      <c r="N89" s="23">
        <f t="shared" si="7"/>
        <v>42710</v>
      </c>
    </row>
    <row r="90" spans="1:14">
      <c r="A90" s="25" t="s">
        <v>107</v>
      </c>
      <c r="B90" s="30" t="s">
        <v>222</v>
      </c>
      <c r="C90" s="31">
        <f>'[1]Бишкек+ЕАЭС'!C90+'[1]Чуй.обл+ЕАЭС'!C90+'[1]Талас обл.'!C90+'[1]Ыссык-Кул. обл.+ЕАЭС'!C90+'[1]Нарын обл.'!C90+'[1]Баткен обл.+ЕАЭС'!C90+'[1]Дж-Абад обл+ЕАЭС'!C90+'[1]Ош. обл.'!C90+'[1]г.Ош+ЕАЭС'!C90</f>
        <v>13</v>
      </c>
      <c r="D90" s="31">
        <f>'[1]Бишкек+ЕАЭС'!D90+'[1]Чуй.обл+ЕАЭС'!D90+'[1]Талас обл.'!D90+'[1]Ыссык-Кул. обл.+ЕАЭС'!D90+'[1]Нарын обл.'!D90+'[1]Баткен обл.+ЕАЭС'!D90+'[1]Дж-Абад обл+ЕАЭС'!D90+'[1]Ош. обл.'!D90+'[1]г.Ош+ЕАЭС'!D90</f>
        <v>2</v>
      </c>
      <c r="E90" s="31">
        <f>'[1]Бишкек+ЕАЭС'!E90+'[1]Чуй.обл+ЕАЭС'!E90+'[1]Талас обл.'!E90+'[1]Ыссык-Кул. обл.+ЕАЭС'!E90+'[1]Нарын обл.'!E90+'[1]Баткен обл.+ЕАЭС'!E90+'[1]Дж-Абад обл+ЕАЭС'!E90+'[1]Ош. обл.'!E90+'[1]г.Ош+ЕАЭС'!E90</f>
        <v>450548</v>
      </c>
      <c r="F90" s="31">
        <f>'[1]Бишкек+ЕАЭС'!F90+'[1]Чуй.обл+ЕАЭС'!F90+'[1]Талас обл.'!F90+'[1]Ыссык-Кул. обл.+ЕАЭС'!F90+'[1]Нарын обл.'!F90+'[1]Баткен обл.+ЕАЭС'!F90+'[1]Дж-Абад обл+ЕАЭС'!F90+'[1]Ош. обл.'!F90+'[1]г.Ош+ЕАЭС'!F90</f>
        <v>67114</v>
      </c>
      <c r="G90" s="23">
        <f t="shared" si="6"/>
        <v>34658</v>
      </c>
      <c r="H90" s="23">
        <f t="shared" si="6"/>
        <v>33557</v>
      </c>
      <c r="I90" s="31">
        <f>'[1]Бишкек+ЕАЭС'!I90+'[1]Чуй.обл+ЕАЭС'!I90+'[1]Талас обл.'!I90+'[1]Ыссык-Кул. обл.+ЕАЭС'!I90+'[1]Нарын обл.'!I90+'[1]Баткен обл.+ЕАЭС'!I90+'[1]Дж-Абад обл+ЕАЭС'!I90+'[1]Ош. обл.'!I90+'[1]г.Ош+ЕАЭС'!I90</f>
        <v>2</v>
      </c>
      <c r="J90" s="31">
        <f>'[1]Бишкек+ЕАЭС'!J90+'[1]Чуй.обл+ЕАЭС'!J90+'[1]Талас обл.'!J90+'[1]Ыссык-Кул. обл.+ЕАЭС'!J90+'[1]Нарын обл.'!J90+'[1]Баткен обл.+ЕАЭС'!J90+'[1]Дж-Абад обл+ЕАЭС'!J90+'[1]Ош. обл.'!J90+'[1]г.Ош+ЕАЭС'!J90</f>
        <v>0</v>
      </c>
      <c r="K90" s="31">
        <f>'[1]Бишкек+ЕАЭС'!K90+'[1]Чуй.обл+ЕАЭС'!K90+'[1]Талас обл.'!K90+'[1]Ыссык-Кул. обл.+ЕАЭС'!K90+'[1]Нарын обл.'!K90+'[1]Баткен обл.+ЕАЭС'!K90+'[1]Дж-Абад обл+ЕАЭС'!K90+'[1]Ош. обл.'!K90+'[1]г.Ош+ЕАЭС'!K90</f>
        <v>70556</v>
      </c>
      <c r="L90" s="31">
        <f>'[1]Бишкек+ЕАЭС'!L90+'[1]Чуй.обл+ЕАЭС'!L90+'[1]Талас обл.'!L90+'[1]Ыссык-Кул. обл.+ЕАЭС'!L90+'[1]Нарын обл.'!L90+'[1]Баткен обл.+ЕАЭС'!L90+'[1]Дж-Абад обл+ЕАЭС'!L90+'[1]Ош. обл.'!L90+'[1]г.Ош+ЕАЭС'!L90</f>
        <v>0</v>
      </c>
      <c r="M90" s="23">
        <f t="shared" si="7"/>
        <v>35278</v>
      </c>
      <c r="N90" s="23" t="e">
        <f t="shared" si="7"/>
        <v>#DIV/0!</v>
      </c>
    </row>
    <row r="91" spans="1:14">
      <c r="A91" s="29" t="s">
        <v>136</v>
      </c>
      <c r="B91" s="32">
        <v>43</v>
      </c>
      <c r="C91" s="31">
        <f>'[1]Бишкек+ЕАЭС'!C91+'[1]Чуй.обл+ЕАЭС'!C91+'[1]Талас обл.'!C91+'[1]Ыссык-Кул. обл.+ЕАЭС'!C91+'[1]Нарын обл.'!C91+'[1]Баткен обл.+ЕАЭС'!C91+'[1]Дж-Абад обл+ЕАЭС'!C91+'[1]Ош. обл.'!C91+'[1]г.Ош+ЕАЭС'!C91</f>
        <v>0</v>
      </c>
      <c r="D91" s="31">
        <f>'[1]Бишкек+ЕАЭС'!D91+'[1]Чуй.обл+ЕАЭС'!D91+'[1]Талас обл.'!D91+'[1]Ыссык-Кул. обл.+ЕАЭС'!D91+'[1]Нарын обл.'!D91+'[1]Баткен обл.+ЕАЭС'!D91+'[1]Дж-Абад обл+ЕАЭС'!D91+'[1]Ош. обл.'!D91+'[1]г.Ош+ЕАЭС'!D91</f>
        <v>0</v>
      </c>
      <c r="E91" s="31">
        <f>'[1]Бишкек+ЕАЭС'!E91+'[1]Чуй.обл+ЕАЭС'!E91+'[1]Талас обл.'!E91+'[1]Ыссык-Кул. обл.+ЕАЭС'!E91+'[1]Нарын обл.'!E91+'[1]Баткен обл.+ЕАЭС'!E91+'[1]Дж-Абад обл+ЕАЭС'!E91+'[1]Ош. обл.'!E91+'[1]г.Ош+ЕАЭС'!E91</f>
        <v>0</v>
      </c>
      <c r="F91" s="31">
        <f>'[1]Бишкек+ЕАЭС'!F91+'[1]Чуй.обл+ЕАЭС'!F91+'[1]Талас обл.'!F91+'[1]Ыссык-Кул. обл.+ЕАЭС'!F91+'[1]Нарын обл.'!F91+'[1]Баткен обл.+ЕАЭС'!F91+'[1]Дж-Абад обл+ЕАЭС'!F91+'[1]Ош. обл.'!F91+'[1]г.Ош+ЕАЭС'!F91</f>
        <v>0</v>
      </c>
      <c r="G91" s="23" t="e">
        <f t="shared" si="6"/>
        <v>#DIV/0!</v>
      </c>
      <c r="H91" s="23" t="e">
        <f t="shared" si="6"/>
        <v>#DIV/0!</v>
      </c>
      <c r="I91" s="31">
        <f>'[1]Бишкек+ЕАЭС'!I91+'[1]Чуй.обл+ЕАЭС'!I91+'[1]Талас обл.'!I91+'[1]Ыссык-Кул. обл.+ЕАЭС'!I91+'[1]Нарын обл.'!I91+'[1]Баткен обл.+ЕАЭС'!I91+'[1]Дж-Абад обл+ЕАЭС'!I91+'[1]Ош. обл.'!I91+'[1]г.Ош+ЕАЭС'!I91</f>
        <v>0</v>
      </c>
      <c r="J91" s="31">
        <f>'[1]Бишкек+ЕАЭС'!J91+'[1]Чуй.обл+ЕАЭС'!J91+'[1]Талас обл.'!J91+'[1]Ыссык-Кул. обл.+ЕАЭС'!J91+'[1]Нарын обл.'!J91+'[1]Баткен обл.+ЕАЭС'!J91+'[1]Дж-Абад обл+ЕАЭС'!J91+'[1]Ош. обл.'!J91+'[1]г.Ош+ЕАЭС'!J91</f>
        <v>0</v>
      </c>
      <c r="K91" s="31">
        <f>'[1]Бишкек+ЕАЭС'!K91+'[1]Чуй.обл+ЕАЭС'!K91+'[1]Талас обл.'!K91+'[1]Ыссык-Кул. обл.+ЕАЭС'!K91+'[1]Нарын обл.'!K91+'[1]Баткен обл.+ЕАЭС'!K91+'[1]Дж-Абад обл+ЕАЭС'!K91+'[1]Ош. обл.'!K91+'[1]г.Ош+ЕАЭС'!K91</f>
        <v>0</v>
      </c>
      <c r="L91" s="31">
        <f>'[1]Бишкек+ЕАЭС'!L91+'[1]Чуй.обл+ЕАЭС'!L91+'[1]Талас обл.'!L91+'[1]Ыссык-Кул. обл.+ЕАЭС'!L91+'[1]Нарын обл.'!L91+'[1]Баткен обл.+ЕАЭС'!L91+'[1]Дж-Абад обл+ЕАЭС'!L91+'[1]Ош. обл.'!L91+'[1]г.Ош+ЕАЭС'!L91</f>
        <v>0</v>
      </c>
      <c r="M91" s="23" t="e">
        <f t="shared" si="7"/>
        <v>#DIV/0!</v>
      </c>
      <c r="N91" s="23" t="e">
        <f t="shared" si="7"/>
        <v>#DIV/0!</v>
      </c>
    </row>
    <row r="92" spans="1:14">
      <c r="A92" s="34" t="s">
        <v>107</v>
      </c>
      <c r="B92" s="35" t="s">
        <v>223</v>
      </c>
      <c r="C92" s="31">
        <f>'[1]Бишкек+ЕАЭС'!C92+'[1]Чуй.обл+ЕАЭС'!C92+'[1]Талас обл.'!C92+'[1]Ыссык-Кул. обл.+ЕАЭС'!C92+'[1]Нарын обл.'!C92+'[1]Баткен обл.+ЕАЭС'!C92+'[1]Дж-Абад обл+ЕАЭС'!C92+'[1]Ош. обл.'!C92+'[1]г.Ош+ЕАЭС'!C92</f>
        <v>0</v>
      </c>
      <c r="D92" s="31">
        <f>'[1]Бишкек+ЕАЭС'!D92+'[1]Чуй.обл+ЕАЭС'!D92+'[1]Талас обл.'!D92+'[1]Ыссык-Кул. обл.+ЕАЭС'!D92+'[1]Нарын обл.'!D92+'[1]Баткен обл.+ЕАЭС'!D92+'[1]Дж-Абад обл+ЕАЭС'!D92+'[1]Ош. обл.'!D92+'[1]г.Ош+ЕАЭС'!D92</f>
        <v>0</v>
      </c>
      <c r="E92" s="31">
        <f>'[1]Бишкек+ЕАЭС'!E92+'[1]Чуй.обл+ЕАЭС'!E92+'[1]Талас обл.'!E92+'[1]Ыссык-Кул. обл.+ЕАЭС'!E92+'[1]Нарын обл.'!E92+'[1]Баткен обл.+ЕАЭС'!E92+'[1]Дж-Абад обл+ЕАЭС'!E92+'[1]Ош. обл.'!E92+'[1]г.Ош+ЕАЭС'!E92</f>
        <v>0</v>
      </c>
      <c r="F92" s="31">
        <f>'[1]Бишкек+ЕАЭС'!F92+'[1]Чуй.обл+ЕАЭС'!F92+'[1]Талас обл.'!F92+'[1]Ыссык-Кул. обл.+ЕАЭС'!F92+'[1]Нарын обл.'!F92+'[1]Баткен обл.+ЕАЭС'!F92+'[1]Дж-Абад обл+ЕАЭС'!F92+'[1]Ош. обл.'!F92+'[1]г.Ош+ЕАЭС'!F92</f>
        <v>0</v>
      </c>
      <c r="G92" s="36" t="e">
        <f>ROUND((E92/C92),0)</f>
        <v>#DIV/0!</v>
      </c>
      <c r="H92" s="36" t="e">
        <f>ROUND((F92/D92),0)</f>
        <v>#DIV/0!</v>
      </c>
      <c r="I92" s="31">
        <f>'[1]Бишкек+ЕАЭС'!I92+'[1]Чуй.обл+ЕАЭС'!I92+'[1]Талас обл.'!I92+'[1]Ыссык-Кул. обл.+ЕАЭС'!I92+'[1]Нарын обл.'!I92+'[1]Баткен обл.+ЕАЭС'!I92+'[1]Дж-Абад обл+ЕАЭС'!I92+'[1]Ош. обл.'!I92+'[1]г.Ош+ЕАЭС'!I92</f>
        <v>0</v>
      </c>
      <c r="J92" s="31">
        <f>'[1]Бишкек+ЕАЭС'!J92+'[1]Чуй.обл+ЕАЭС'!J92+'[1]Талас обл.'!J92+'[1]Ыссык-Кул. обл.+ЕАЭС'!J92+'[1]Нарын обл.'!J92+'[1]Баткен обл.+ЕАЭС'!J92+'[1]Дж-Абад обл+ЕАЭС'!J92+'[1]Ош. обл.'!J92+'[1]г.Ош+ЕАЭС'!J92</f>
        <v>0</v>
      </c>
      <c r="K92" s="31">
        <f>'[1]Бишкек+ЕАЭС'!K92+'[1]Чуй.обл+ЕАЭС'!K92+'[1]Талас обл.'!K92+'[1]Ыссык-Кул. обл.+ЕАЭС'!K92+'[1]Нарын обл.'!K92+'[1]Баткен обл.+ЕАЭС'!K92+'[1]Дж-Абад обл+ЕАЭС'!K92+'[1]Ош. обл.'!K92+'[1]г.Ош+ЕАЭС'!K92</f>
        <v>0</v>
      </c>
      <c r="L92" s="31">
        <f>'[1]Бишкек+ЕАЭС'!L92+'[1]Чуй.обл+ЕАЭС'!L92+'[1]Талас обл.'!L92+'[1]Ыссык-Кул. обл.+ЕАЭС'!L92+'[1]Нарын обл.'!L92+'[1]Баткен обл.+ЕАЭС'!L92+'[1]Дж-Абад обл+ЕАЭС'!L92+'[1]Ош. обл.'!L92+'[1]г.Ош+ЕАЭС'!L92</f>
        <v>0</v>
      </c>
      <c r="M92" s="36" t="e">
        <f t="shared" si="7"/>
        <v>#DIV/0!</v>
      </c>
      <c r="N92" s="36" t="e">
        <f t="shared" si="7"/>
        <v>#DIV/0!</v>
      </c>
    </row>
    <row r="93" spans="1:14">
      <c r="A93" s="29" t="s">
        <v>224</v>
      </c>
      <c r="B93" s="107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9"/>
    </row>
    <row r="94" spans="1:14" ht="24">
      <c r="A94" s="26" t="s">
        <v>225</v>
      </c>
      <c r="B94" s="61" t="s">
        <v>226</v>
      </c>
      <c r="C94" s="60">
        <f>C95+C96+C97</f>
        <v>129038</v>
      </c>
      <c r="D94" s="60">
        <f>D95+D96+D97</f>
        <v>60048</v>
      </c>
      <c r="E94" s="60">
        <f>E95+E96+E97</f>
        <v>995409472.71999979</v>
      </c>
      <c r="F94" s="60">
        <f>F95+F96+F97</f>
        <v>467458094.04999995</v>
      </c>
      <c r="G94" s="33">
        <f>ROUND((E94/C94),0)</f>
        <v>7714</v>
      </c>
      <c r="H94" s="33">
        <f>ROUND((F94/D94),0)</f>
        <v>7785</v>
      </c>
      <c r="I94" s="60">
        <f>I95+I96+I97</f>
        <v>7830</v>
      </c>
      <c r="J94" s="60">
        <f>J95+J96+J97</f>
        <v>3289</v>
      </c>
      <c r="K94" s="60">
        <f>K95+K96+K97</f>
        <v>32133383.239999995</v>
      </c>
      <c r="L94" s="60">
        <f>L95+L96+L97</f>
        <v>13140371.73</v>
      </c>
      <c r="M94" s="33">
        <f t="shared" si="7"/>
        <v>4104</v>
      </c>
      <c r="N94" s="33">
        <f t="shared" si="7"/>
        <v>3995</v>
      </c>
    </row>
    <row r="95" spans="1:14" ht="24">
      <c r="A95" s="28" t="s">
        <v>352</v>
      </c>
      <c r="B95" s="62" t="s">
        <v>227</v>
      </c>
      <c r="C95" s="63">
        <f>C99+C105</f>
        <v>12440</v>
      </c>
      <c r="D95" s="63">
        <f t="shared" ref="C95:F97" si="10">D99+D105</f>
        <v>5053</v>
      </c>
      <c r="E95" s="63">
        <f t="shared" si="10"/>
        <v>131259203.72000003</v>
      </c>
      <c r="F95" s="63">
        <f t="shared" si="10"/>
        <v>53982078.910000004</v>
      </c>
      <c r="G95" s="28">
        <f t="shared" si="6"/>
        <v>10551</v>
      </c>
      <c r="H95" s="28">
        <f t="shared" si="6"/>
        <v>10683</v>
      </c>
      <c r="I95" s="63">
        <f t="shared" ref="I95:L97" si="11">I99+I105</f>
        <v>679</v>
      </c>
      <c r="J95" s="63">
        <f t="shared" si="11"/>
        <v>199</v>
      </c>
      <c r="K95" s="63">
        <f t="shared" si="11"/>
        <v>5297308.4399999995</v>
      </c>
      <c r="L95" s="63">
        <f t="shared" si="11"/>
        <v>1540779.89</v>
      </c>
      <c r="M95" s="28">
        <f t="shared" si="7"/>
        <v>7802</v>
      </c>
      <c r="N95" s="28">
        <f t="shared" si="7"/>
        <v>7743</v>
      </c>
    </row>
    <row r="96" spans="1:14">
      <c r="A96" s="33" t="s">
        <v>353</v>
      </c>
      <c r="B96" s="61" t="s">
        <v>228</v>
      </c>
      <c r="C96" s="60">
        <f t="shared" si="10"/>
        <v>94888</v>
      </c>
      <c r="D96" s="60">
        <f t="shared" si="10"/>
        <v>46215</v>
      </c>
      <c r="E96" s="60">
        <f t="shared" si="10"/>
        <v>770905756.23999977</v>
      </c>
      <c r="F96" s="60">
        <f t="shared" si="10"/>
        <v>378001491.61999995</v>
      </c>
      <c r="G96" s="33">
        <f t="shared" si="6"/>
        <v>8124</v>
      </c>
      <c r="H96" s="33">
        <f t="shared" si="6"/>
        <v>8179</v>
      </c>
      <c r="I96" s="60">
        <f t="shared" si="11"/>
        <v>5354</v>
      </c>
      <c r="J96" s="60">
        <f t="shared" si="11"/>
        <v>2265</v>
      </c>
      <c r="K96" s="60">
        <f t="shared" si="11"/>
        <v>22919128.219999999</v>
      </c>
      <c r="L96" s="60">
        <f t="shared" si="11"/>
        <v>9810025.0999999996</v>
      </c>
      <c r="M96" s="33">
        <f t="shared" si="7"/>
        <v>4281</v>
      </c>
      <c r="N96" s="33">
        <f t="shared" si="7"/>
        <v>4331</v>
      </c>
    </row>
    <row r="97" spans="1:14">
      <c r="A97" s="33" t="s">
        <v>354</v>
      </c>
      <c r="B97" s="61" t="s">
        <v>229</v>
      </c>
      <c r="C97" s="60">
        <f t="shared" si="10"/>
        <v>21710</v>
      </c>
      <c r="D97" s="60">
        <f t="shared" si="10"/>
        <v>8780</v>
      </c>
      <c r="E97" s="60">
        <f t="shared" si="10"/>
        <v>93244512.760000005</v>
      </c>
      <c r="F97" s="60">
        <f t="shared" si="10"/>
        <v>35474523.520000003</v>
      </c>
      <c r="G97" s="33">
        <f t="shared" si="6"/>
        <v>4295</v>
      </c>
      <c r="H97" s="33">
        <f t="shared" si="6"/>
        <v>4040</v>
      </c>
      <c r="I97" s="60">
        <f t="shared" si="11"/>
        <v>1797</v>
      </c>
      <c r="J97" s="60">
        <f t="shared" si="11"/>
        <v>825</v>
      </c>
      <c r="K97" s="60">
        <f t="shared" si="11"/>
        <v>3916946.58</v>
      </c>
      <c r="L97" s="60">
        <f t="shared" si="11"/>
        <v>1789566.74</v>
      </c>
      <c r="M97" s="33">
        <f t="shared" si="7"/>
        <v>2180</v>
      </c>
      <c r="N97" s="33">
        <f t="shared" si="7"/>
        <v>2169</v>
      </c>
    </row>
    <row r="98" spans="1:14" ht="51" customHeight="1">
      <c r="A98" s="28" t="s">
        <v>230</v>
      </c>
      <c r="B98" s="61" t="s">
        <v>231</v>
      </c>
      <c r="C98" s="60">
        <f>C99+C100+C101</f>
        <v>494</v>
      </c>
      <c r="D98" s="60">
        <f>D99+D100+D101</f>
        <v>63</v>
      </c>
      <c r="E98" s="60">
        <f>E99+E100+E101</f>
        <v>4687205.58</v>
      </c>
      <c r="F98" s="60">
        <f>F99+F100+F101</f>
        <v>607766.49</v>
      </c>
      <c r="G98" s="33">
        <f t="shared" si="6"/>
        <v>9488</v>
      </c>
      <c r="H98" s="33">
        <f t="shared" si="6"/>
        <v>9647</v>
      </c>
      <c r="I98" s="60">
        <f>I99+I100+I101</f>
        <v>2</v>
      </c>
      <c r="J98" s="60">
        <f>J99+J100+J101</f>
        <v>0</v>
      </c>
      <c r="K98" s="60">
        <f>K99+K100+K101</f>
        <v>5237</v>
      </c>
      <c r="L98" s="60">
        <f>L99+L100+L101</f>
        <v>0</v>
      </c>
      <c r="M98" s="33">
        <f t="shared" si="7"/>
        <v>2619</v>
      </c>
      <c r="N98" s="33" t="e">
        <f t="shared" si="7"/>
        <v>#DIV/0!</v>
      </c>
    </row>
    <row r="99" spans="1:14">
      <c r="A99" s="24" t="s">
        <v>232</v>
      </c>
      <c r="B99" s="49" t="s">
        <v>233</v>
      </c>
      <c r="C99" s="54">
        <f>'[1]Бишкек+ЕАЭС'!C99+'[1]Чуй.обл+ЕАЭС'!C99+'[1]Талас обл.'!C99+'[1]Ыссык-Кул. обл.+ЕАЭС'!C99+'[1]Нарын обл.'!C99+'[1]Баткен обл.+ЕАЭС'!C99+'[1]Дж-Абад обл+ЕАЭС'!C99+'[1]Ош. обл.'!C99+'[1]г.Ош+ЕАЭС'!C99</f>
        <v>28</v>
      </c>
      <c r="D99" s="54">
        <f>'[1]Бишкек+ЕАЭС'!D99+'[1]Чуй.обл+ЕАЭС'!D99+'[1]Талас обл.'!D99+'[1]Ыссык-Кул. обл.+ЕАЭС'!D99+'[1]Нарын обл.'!D99+'[1]Баткен обл.+ЕАЭС'!D99+'[1]Дж-Абад обл+ЕАЭС'!D99+'[1]Ош. обл.'!D99+'[1]г.Ош+ЕАЭС'!D99</f>
        <v>6</v>
      </c>
      <c r="E99" s="54">
        <f>'[1]Бишкек+ЕАЭС'!E99+'[1]Чуй.обл+ЕАЭС'!E99+'[1]Талас обл.'!E99+'[1]Ыссык-Кул. обл.+ЕАЭС'!E99+'[1]Нарын обл.'!E99+'[1]Баткен обл.+ЕАЭС'!E99+'[1]Дж-Абад обл+ЕАЭС'!E99+'[1]Ош. обл.'!E99+'[1]г.Ош+ЕАЭС'!E99</f>
        <v>346865.13</v>
      </c>
      <c r="F99" s="54">
        <f>'[1]Бишкек+ЕАЭС'!F99+'[1]Чуй.обл+ЕАЭС'!F99+'[1]Талас обл.'!F99+'[1]Ыссык-Кул. обл.+ЕАЭС'!F99+'[1]Нарын обл.'!F99+'[1]Баткен обл.+ЕАЭС'!F99+'[1]Дж-Абад обл+ЕАЭС'!F99+'[1]Ош. обл.'!F99+'[1]г.Ош+ЕАЭС'!F99</f>
        <v>69769.13</v>
      </c>
      <c r="G99" s="24">
        <f t="shared" si="6"/>
        <v>12388</v>
      </c>
      <c r="H99" s="24">
        <f t="shared" si="6"/>
        <v>11628</v>
      </c>
      <c r="I99" s="54">
        <f>'[1]Бишкек+ЕАЭС'!I99+'[1]Чуй.обл+ЕАЭС'!I99+'[1]Талас обл.'!I99+'[1]Ыссык-Кул. обл.+ЕАЭС'!I99+'[1]Нарын обл.'!I99+'[1]Баткен обл.+ЕАЭС'!I99+'[1]Дж-Абад обл+ЕАЭС'!I99+'[1]Ош. обл.'!I99+'[1]г.Ош+ЕАЭС'!I99</f>
        <v>0</v>
      </c>
      <c r="J99" s="54">
        <f>'[1]Бишкек+ЕАЭС'!J99+'[1]Чуй.обл+ЕАЭС'!J99+'[1]Талас обл.'!J99+'[1]Ыссык-Кул. обл.+ЕАЭС'!J99+'[1]Нарын обл.'!J99+'[1]Баткен обл.+ЕАЭС'!J99+'[1]Дж-Абад обл+ЕАЭС'!J99+'[1]Ош. обл.'!J99+'[1]г.Ош+ЕАЭС'!J99</f>
        <v>0</v>
      </c>
      <c r="K99" s="54">
        <f>'[1]Бишкек+ЕАЭС'!K99+'[1]Чуй.обл+ЕАЭС'!K99+'[1]Талас обл.'!K99+'[1]Ыссык-Кул. обл.+ЕАЭС'!K99+'[1]Нарын обл.'!K99+'[1]Баткен обл.+ЕАЭС'!K99+'[1]Дж-Абад обл+ЕАЭС'!K99+'[1]Ош. обл.'!K99+'[1]г.Ош+ЕАЭС'!K99</f>
        <v>0</v>
      </c>
      <c r="L99" s="54">
        <f>'[1]Бишкек+ЕАЭС'!L99+'[1]Чуй.обл+ЕАЭС'!L99+'[1]Талас обл.'!L99+'[1]Ыссык-Кул. обл.+ЕАЭС'!L99+'[1]Нарын обл.'!L99+'[1]Баткен обл.+ЕАЭС'!L99+'[1]Дж-Абад обл+ЕАЭС'!L99+'[1]Ош. обл.'!L99+'[1]г.Ош+ЕАЭС'!L99</f>
        <v>0</v>
      </c>
      <c r="M99" s="24" t="e">
        <f t="shared" si="7"/>
        <v>#DIV/0!</v>
      </c>
      <c r="N99" s="24" t="e">
        <f t="shared" si="7"/>
        <v>#DIV/0!</v>
      </c>
    </row>
    <row r="100" spans="1:14">
      <c r="A100" s="24" t="s">
        <v>234</v>
      </c>
      <c r="B100" s="49" t="s">
        <v>235</v>
      </c>
      <c r="C100" s="54">
        <f>'[1]Бишкек+ЕАЭС'!C100+'[1]Чуй.обл+ЕАЭС'!C100+'[1]Талас обл.'!C100+'[1]Ыссык-Кул. обл.+ЕАЭС'!C100+'[1]Нарын обл.'!C100+'[1]Баткен обл.+ЕАЭС'!C100+'[1]Дж-Абад обл+ЕАЭС'!C100+'[1]Ош. обл.'!C100+'[1]г.Ош+ЕАЭС'!C100</f>
        <v>237</v>
      </c>
      <c r="D100" s="54">
        <f>'[1]Бишкек+ЕАЭС'!D100+'[1]Чуй.обл+ЕАЭС'!D100+'[1]Талас обл.'!D100+'[1]Ыссык-Кул. обл.+ЕАЭС'!D100+'[1]Нарын обл.'!D100+'[1]Баткен обл.+ЕАЭС'!D100+'[1]Дж-Абад обл+ЕАЭС'!D100+'[1]Ош. обл.'!D100+'[1]г.Ош+ЕАЭС'!D100</f>
        <v>31</v>
      </c>
      <c r="E100" s="54">
        <f>'[1]Бишкек+ЕАЭС'!E100+'[1]Чуй.обл+ЕАЭС'!E100+'[1]Талас обл.'!E100+'[1]Ыссык-Кул. обл.+ЕАЭС'!E100+'[1]Нарын обл.'!E100+'[1]Баткен обл.+ЕАЭС'!E100+'[1]Дж-Абад обл+ЕАЭС'!E100+'[1]Ош. обл.'!E100+'[1]г.Ош+ЕАЭС'!E100</f>
        <v>2787284.01</v>
      </c>
      <c r="F100" s="54">
        <f>'[1]Бишкек+ЕАЭС'!F100+'[1]Чуй.обл+ЕАЭС'!F100+'[1]Талас обл.'!F100+'[1]Ыссык-Кул. обл.+ЕАЭС'!F100+'[1]Нарын обл.'!F100+'[1]Баткен обл.+ЕАЭС'!F100+'[1]Дж-Абад обл+ЕАЭС'!F100+'[1]Ош. обл.'!F100+'[1]г.Ош+ЕАЭС'!F100</f>
        <v>368413.33999999997</v>
      </c>
      <c r="G100" s="24">
        <f t="shared" si="6"/>
        <v>11761</v>
      </c>
      <c r="H100" s="24">
        <f t="shared" si="6"/>
        <v>11884</v>
      </c>
      <c r="I100" s="54">
        <f>'[1]Бишкек+ЕАЭС'!I100+'[1]Чуй.обл+ЕАЭС'!I100+'[1]Талас обл.'!I100+'[1]Ыссык-Кул. обл.+ЕАЭС'!I100+'[1]Нарын обл.'!I100+'[1]Баткен обл.+ЕАЭС'!I100+'[1]Дж-Абад обл+ЕАЭС'!I100+'[1]Ош. обл.'!I100+'[1]г.Ош+ЕАЭС'!I100</f>
        <v>0</v>
      </c>
      <c r="J100" s="54">
        <f>'[1]Бишкек+ЕАЭС'!J100+'[1]Чуй.обл+ЕАЭС'!J100+'[1]Талас обл.'!J100+'[1]Ыссык-Кул. обл.+ЕАЭС'!J100+'[1]Нарын обл.'!J100+'[1]Баткен обл.+ЕАЭС'!J100+'[1]Дж-Абад обл+ЕАЭС'!J100+'[1]Ош. обл.'!J100+'[1]г.Ош+ЕАЭС'!J100</f>
        <v>0</v>
      </c>
      <c r="K100" s="54">
        <f>'[1]Бишкек+ЕАЭС'!K100+'[1]Чуй.обл+ЕАЭС'!K100+'[1]Талас обл.'!K100+'[1]Ыссык-Кул. обл.+ЕАЭС'!K100+'[1]Нарын обл.'!K100+'[1]Баткен обл.+ЕАЭС'!K100+'[1]Дж-Абад обл+ЕАЭС'!K100+'[1]Ош. обл.'!K100+'[1]г.Ош+ЕАЭС'!K100</f>
        <v>0</v>
      </c>
      <c r="L100" s="54">
        <f>'[1]Бишкек+ЕАЭС'!L100+'[1]Чуй.обл+ЕАЭС'!L100+'[1]Талас обл.'!L100+'[1]Ыссык-Кул. обл.+ЕАЭС'!L100+'[1]Нарын обл.'!L100+'[1]Баткен обл.+ЕАЭС'!L100+'[1]Дж-Абад обл+ЕАЭС'!L100+'[1]Ош. обл.'!L100+'[1]г.Ош+ЕАЭС'!L100</f>
        <v>0</v>
      </c>
      <c r="M100" s="24" t="e">
        <f t="shared" si="7"/>
        <v>#DIV/0!</v>
      </c>
      <c r="N100" s="24" t="e">
        <f t="shared" si="7"/>
        <v>#DIV/0!</v>
      </c>
    </row>
    <row r="101" spans="1:14">
      <c r="A101" s="24" t="s">
        <v>236</v>
      </c>
      <c r="B101" s="49" t="s">
        <v>237</v>
      </c>
      <c r="C101" s="54">
        <f>'[1]Бишкек+ЕАЭС'!C101+'[1]Чуй.обл+ЕАЭС'!C101+'[1]Талас обл.'!C101+'[1]Ыссык-Кул. обл.+ЕАЭС'!C101+'[1]Нарын обл.'!C101+'[1]Баткен обл.+ЕАЭС'!C101+'[1]Дж-Абад обл+ЕАЭС'!C101+'[1]Ош. обл.'!C101+'[1]г.Ош+ЕАЭС'!C101</f>
        <v>229</v>
      </c>
      <c r="D101" s="54">
        <f>'[1]Бишкек+ЕАЭС'!D101+'[1]Чуй.обл+ЕАЭС'!D101+'[1]Талас обл.'!D101+'[1]Ыссык-Кул. обл.+ЕАЭС'!D101+'[1]Нарын обл.'!D101+'[1]Баткен обл.+ЕАЭС'!D101+'[1]Дж-Абад обл+ЕАЭС'!D101+'[1]Ош. обл.'!D101+'[1]г.Ош+ЕАЭС'!D101</f>
        <v>26</v>
      </c>
      <c r="E101" s="54">
        <f>'[1]Бишкек+ЕАЭС'!E101+'[1]Чуй.обл+ЕАЭС'!E101+'[1]Талас обл.'!E101+'[1]Ыссык-Кул. обл.+ЕАЭС'!E101+'[1]Нарын обл.'!E101+'[1]Баткен обл.+ЕАЭС'!E101+'[1]Дж-Абад обл+ЕАЭС'!E101+'[1]Ош. обл.'!E101+'[1]г.Ош+ЕАЭС'!E101</f>
        <v>1553056.44</v>
      </c>
      <c r="F101" s="54">
        <f>'[1]Бишкек+ЕАЭС'!F101+'[1]Чуй.обл+ЕАЭС'!F101+'[1]Талас обл.'!F101+'[1]Ыссык-Кул. обл.+ЕАЭС'!F101+'[1]Нарын обл.'!F101+'[1]Баткен обл.+ЕАЭС'!F101+'[1]Дж-Абад обл+ЕАЭС'!F101+'[1]Ош. обл.'!F101+'[1]г.Ош+ЕАЭС'!F101</f>
        <v>169584.02000000002</v>
      </c>
      <c r="G101" s="24">
        <f t="shared" si="6"/>
        <v>6782</v>
      </c>
      <c r="H101" s="24">
        <f t="shared" si="6"/>
        <v>6522</v>
      </c>
      <c r="I101" s="54">
        <f>'[1]Бишкек+ЕАЭС'!I101+'[1]Чуй.обл+ЕАЭС'!I101+'[1]Талас обл.'!I101+'[1]Ыссык-Кул. обл.+ЕАЭС'!I101+'[1]Нарын обл.'!I101+'[1]Баткен обл.+ЕАЭС'!I101+'[1]Дж-Абад обл+ЕАЭС'!I101+'[1]Ош. обл.'!I101+'[1]г.Ош+ЕАЭС'!I101</f>
        <v>2</v>
      </c>
      <c r="J101" s="54">
        <f>'[1]Бишкек+ЕАЭС'!J101+'[1]Чуй.обл+ЕАЭС'!J101+'[1]Талас обл.'!J101+'[1]Ыссык-Кул. обл.+ЕАЭС'!J101+'[1]Нарын обл.'!J101+'[1]Баткен обл.+ЕАЭС'!J101+'[1]Дж-Абад обл+ЕАЭС'!J101+'[1]Ош. обл.'!J101+'[1]г.Ош+ЕАЭС'!J101</f>
        <v>0</v>
      </c>
      <c r="K101" s="54">
        <f>'[1]Бишкек+ЕАЭС'!K101+'[1]Чуй.обл+ЕАЭС'!K101+'[1]Талас обл.'!K101+'[1]Ыссык-Кул. обл.+ЕАЭС'!K101+'[1]Нарын обл.'!K101+'[1]Баткен обл.+ЕАЭС'!K101+'[1]Дж-Абад обл+ЕАЭС'!K101+'[1]Ош. обл.'!K101+'[1]г.Ош+ЕАЭС'!K101</f>
        <v>5237</v>
      </c>
      <c r="L101" s="54">
        <f>'[1]Бишкек+ЕАЭС'!L101+'[1]Чуй.обл+ЕАЭС'!L101+'[1]Талас обл.'!L101+'[1]Ыссык-Кул. обл.+ЕАЭС'!L101+'[1]Нарын обл.'!L101+'[1]Баткен обл.+ЕАЭС'!L101+'[1]Дж-Абад обл+ЕАЭС'!L101+'[1]Ош. обл.'!L101+'[1]г.Ош+ЕАЭС'!L101</f>
        <v>0</v>
      </c>
      <c r="M101" s="24">
        <f>ROUND((K101/I101),0)</f>
        <v>2619</v>
      </c>
      <c r="N101" s="24" t="e">
        <f>ROUND((L101/J101),0)</f>
        <v>#DIV/0!</v>
      </c>
    </row>
    <row r="102" spans="1:14">
      <c r="A102" s="110" t="s">
        <v>238</v>
      </c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2"/>
    </row>
    <row r="103" spans="1:14" ht="24">
      <c r="A103" s="25" t="s">
        <v>239</v>
      </c>
      <c r="B103" s="49" t="s">
        <v>240</v>
      </c>
      <c r="C103" s="54">
        <f>'[1]Бишкек+ЕАЭС'!C103+'[1]Чуй.обл+ЕАЭС'!C103+'[1]Талас обл.'!C103+'[1]Ыссык-Кул. обл.+ЕАЭС'!C103+'[1]Нарын обл.'!C103+'[1]Баткен обл.+ЕАЭС'!C103+'[1]Дж-Абад обл+ЕАЭС'!C103+'[1]Ош. обл.'!C103+'[1]г.Ош+ЕАЭС'!C103</f>
        <v>181</v>
      </c>
      <c r="D103" s="54">
        <f>'[1]Бишкек+ЕАЭС'!D103+'[1]Чуй.обл+ЕАЭС'!D103+'[1]Талас обл.'!D103+'[1]Ыссык-Кул. обл.+ЕАЭС'!D103+'[1]Нарын обл.'!D103+'[1]Баткен обл.+ЕАЭС'!D103+'[1]Дж-Абад обл+ЕАЭС'!D103+'[1]Ош. обл.'!D103+'[1]г.Ош+ЕАЭС'!D103</f>
        <v>2</v>
      </c>
      <c r="E103" s="54">
        <f>'[1]Бишкек+ЕАЭС'!E103+'[1]Чуй.обл+ЕАЭС'!E103+'[1]Талас обл.'!E103+'[1]Ыссык-Кул. обл.+ЕАЭС'!E103+'[1]Нарын обл.'!E103+'[1]Баткен обл.+ЕАЭС'!E103+'[1]Дж-Абад обл+ЕАЭС'!E103+'[1]Ош. обл.'!E103+'[1]г.Ош+ЕАЭС'!E103</f>
        <v>1842270.9100000001</v>
      </c>
      <c r="F103" s="54">
        <f>'[1]Бишкек+ЕАЭС'!F103+'[1]Чуй.обл+ЕАЭС'!F103+'[1]Талас обл.'!F103+'[1]Ыссык-Кул. обл.+ЕАЭС'!F103+'[1]Нарын обл.'!F103+'[1]Баткен обл.+ЕАЭС'!F103+'[1]Дж-Абад обл+ЕАЭС'!F103+'[1]Ош. обл.'!F103+'[1]г.Ош+ЕАЭС'!F103</f>
        <v>15278</v>
      </c>
      <c r="G103" s="24">
        <f t="shared" ref="G103:H118" si="12">ROUND((E103/C103),0)</f>
        <v>10178</v>
      </c>
      <c r="H103" s="24">
        <f t="shared" si="12"/>
        <v>7639</v>
      </c>
      <c r="I103" s="54">
        <f>'[1]Бишкек+ЕАЭС'!I103+'[1]Чуй.обл+ЕАЭС'!I103+'[1]Талас обл.'!I103+'[1]Ыссык-Кул. обл.+ЕАЭС'!I103+'[1]Нарын обл.'!I103+'[1]Баткен обл.+ЕАЭС'!I103+'[1]Дж-Абад обл+ЕАЭС'!I103+'[1]Ош. обл.'!I103+'[1]г.Ош+ЕАЭС'!I103</f>
        <v>0</v>
      </c>
      <c r="J103" s="54">
        <f>'[1]Бишкек+ЕАЭС'!J103+'[1]Чуй.обл+ЕАЭС'!J103+'[1]Талас обл.'!J103+'[1]Ыссык-Кул. обл.+ЕАЭС'!J103+'[1]Нарын обл.'!J103+'[1]Баткен обл.+ЕАЭС'!J103+'[1]Дж-Абад обл+ЕАЭС'!J103+'[1]Ош. обл.'!J103+'[1]г.Ош+ЕАЭС'!J103</f>
        <v>0</v>
      </c>
      <c r="K103" s="54">
        <f>'[1]Бишкек+ЕАЭС'!K103+'[1]Чуй.обл+ЕАЭС'!K103+'[1]Талас обл.'!K103+'[1]Ыссык-Кул. обл.+ЕАЭС'!K103+'[1]Нарын обл.'!K103+'[1]Баткен обл.+ЕАЭС'!K103+'[1]Дж-Абад обл+ЕАЭС'!K103+'[1]Ош. обл.'!K103+'[1]г.Ош+ЕАЭС'!K103</f>
        <v>0</v>
      </c>
      <c r="L103" s="54">
        <f>'[1]Бишкек+ЕАЭС'!L103+'[1]Чуй.обл+ЕАЭС'!L103+'[1]Талас обл.'!L103+'[1]Ыссык-Кул. обл.+ЕАЭС'!L103+'[1]Нарын обл.'!L103+'[1]Баткен обл.+ЕАЭС'!L103+'[1]Дж-Абад обл+ЕАЭС'!L103+'[1]Ош. обл.'!L103+'[1]г.Ош+ЕАЭС'!L103</f>
        <v>0</v>
      </c>
      <c r="M103" s="24" t="e">
        <f t="shared" ref="M103:N118" si="13">ROUND((K103/I103),0)</f>
        <v>#DIV/0!</v>
      </c>
      <c r="N103" s="24" t="e">
        <f t="shared" si="13"/>
        <v>#DIV/0!</v>
      </c>
    </row>
    <row r="104" spans="1:14" ht="36">
      <c r="A104" s="28" t="s">
        <v>355</v>
      </c>
      <c r="B104" s="33">
        <v>47</v>
      </c>
      <c r="C104" s="33">
        <f>C105+C106+C107</f>
        <v>128544</v>
      </c>
      <c r="D104" s="33">
        <f>D105+D106+D107</f>
        <v>59985</v>
      </c>
      <c r="E104" s="60">
        <f>E105+E106+E107</f>
        <v>990722267.13999987</v>
      </c>
      <c r="F104" s="60">
        <f>F105+F106+F107</f>
        <v>466850327.55999994</v>
      </c>
      <c r="G104" s="60">
        <f t="shared" si="12"/>
        <v>7707</v>
      </c>
      <c r="H104" s="60">
        <f t="shared" si="12"/>
        <v>7783</v>
      </c>
      <c r="I104" s="60">
        <f>I105+I106+I107</f>
        <v>7828</v>
      </c>
      <c r="J104" s="60">
        <f>J105+J106+J107</f>
        <v>3289</v>
      </c>
      <c r="K104" s="60">
        <f>K105+K106+K107</f>
        <v>32128146.239999995</v>
      </c>
      <c r="L104" s="60">
        <f>L105+L106+L107</f>
        <v>13140371.73</v>
      </c>
      <c r="M104" s="60">
        <f t="shared" si="13"/>
        <v>4104</v>
      </c>
      <c r="N104" s="60">
        <f t="shared" si="13"/>
        <v>3995</v>
      </c>
    </row>
    <row r="105" spans="1:14">
      <c r="A105" s="24" t="s">
        <v>241</v>
      </c>
      <c r="B105" s="49" t="s">
        <v>242</v>
      </c>
      <c r="C105" s="54">
        <f>'[1]Бишкек+ЕАЭС'!C105+'[1]Чуй.обл+ЕАЭС'!C105+'[1]Талас обл.'!C105+'[1]Ыссык-Кул. обл.+ЕАЭС'!C105+'[1]Нарын обл.'!C105+'[1]Баткен обл.+ЕАЭС'!C105+'[1]Дж-Абад обл+ЕАЭС'!C105+'[1]Ош. обл.'!C105+'[1]г.Ош+ЕАЭС'!C105</f>
        <v>12412</v>
      </c>
      <c r="D105" s="54">
        <f>'[1]Бишкек+ЕАЭС'!D105+'[1]Чуй.обл+ЕАЭС'!D105+'[1]Талас обл.'!D105+'[1]Ыссык-Кул. обл.+ЕАЭС'!D105+'[1]Нарын обл.'!D105+'[1]Баткен обл.+ЕАЭС'!D105+'[1]Дж-Абад обл+ЕАЭС'!D105+'[1]Ош. обл.'!D105+'[1]г.Ош+ЕАЭС'!D105</f>
        <v>5047</v>
      </c>
      <c r="E105" s="54">
        <f>'[1]Бишкек+ЕАЭС'!E105+'[1]Чуй.обл+ЕАЭС'!E105+'[1]Талас обл.'!E105+'[1]Ыссык-Кул. обл.+ЕАЭС'!E105+'[1]Нарын обл.'!E105+'[1]Баткен обл.+ЕАЭС'!E105+'[1]Дж-Абад обл+ЕАЭС'!E105+'[1]Ош. обл.'!E105+'[1]г.Ош+ЕАЭС'!E105</f>
        <v>130912338.59000003</v>
      </c>
      <c r="F105" s="54">
        <f>'[1]Бишкек+ЕАЭС'!F105+'[1]Чуй.обл+ЕАЭС'!F105+'[1]Талас обл.'!F105+'[1]Ыссык-Кул. обл.+ЕАЭС'!F105+'[1]Нарын обл.'!F105+'[1]Баткен обл.+ЕАЭС'!F105+'[1]Дж-Абад обл+ЕАЭС'!F105+'[1]Ош. обл.'!F105+'[1]г.Ош+ЕАЭС'!F105</f>
        <v>53912309.780000001</v>
      </c>
      <c r="G105" s="54">
        <f t="shared" si="12"/>
        <v>10547</v>
      </c>
      <c r="H105" s="54">
        <f t="shared" si="12"/>
        <v>10682</v>
      </c>
      <c r="I105" s="54">
        <f>'[1]Бишкек+ЕАЭС'!I105+'[1]Чуй.обл+ЕАЭС'!I105+'[1]Талас обл.'!I105+'[1]Ыссык-Кул. обл.+ЕАЭС'!I105+'[1]Нарын обл.'!I105+'[1]Баткен обл.+ЕАЭС'!I105+'[1]Дж-Абад обл+ЕАЭС'!I105+'[1]Ош. обл.'!I105+'[1]г.Ош+ЕАЭС'!I105</f>
        <v>679</v>
      </c>
      <c r="J105" s="54">
        <f>'[1]Бишкек+ЕАЭС'!J105+'[1]Чуй.обл+ЕАЭС'!J105+'[1]Талас обл.'!J105+'[1]Ыссык-Кул. обл.+ЕАЭС'!J105+'[1]Нарын обл.'!J105+'[1]Баткен обл.+ЕАЭС'!J105+'[1]Дж-Абад обл+ЕАЭС'!J105+'[1]Ош. обл.'!J105+'[1]г.Ош+ЕАЭС'!J105</f>
        <v>199</v>
      </c>
      <c r="K105" s="54">
        <f>'[1]Бишкек+ЕАЭС'!K105+'[1]Чуй.обл+ЕАЭС'!K105+'[1]Талас обл.'!K105+'[1]Ыссык-Кул. обл.+ЕАЭС'!K105+'[1]Нарын обл.'!K105+'[1]Баткен обл.+ЕАЭС'!K105+'[1]Дж-Абад обл+ЕАЭС'!K105+'[1]Ош. обл.'!K105+'[1]г.Ош+ЕАЭС'!K105</f>
        <v>5297308.4399999995</v>
      </c>
      <c r="L105" s="54">
        <f>'[1]Бишкек+ЕАЭС'!L105+'[1]Чуй.обл+ЕАЭС'!L105+'[1]Талас обл.'!L105+'[1]Ыссык-Кул. обл.+ЕАЭС'!L105+'[1]Нарын обл.'!L105+'[1]Баткен обл.+ЕАЭС'!L105+'[1]Дж-Абад обл+ЕАЭС'!L105+'[1]Ош. обл.'!L105+'[1]г.Ош+ЕАЭС'!L105</f>
        <v>1540779.89</v>
      </c>
      <c r="M105" s="54">
        <f t="shared" si="13"/>
        <v>7802</v>
      </c>
      <c r="N105" s="54">
        <f t="shared" si="13"/>
        <v>7743</v>
      </c>
    </row>
    <row r="106" spans="1:14">
      <c r="A106" s="24" t="s">
        <v>12</v>
      </c>
      <c r="B106" s="49" t="s">
        <v>243</v>
      </c>
      <c r="C106" s="54">
        <f>'[1]Бишкек+ЕАЭС'!C106+'[1]Чуй.обл+ЕАЭС'!C106+'[1]Талас обл.'!C106+'[1]Ыссык-Кул. обл.+ЕАЭС'!C106+'[1]Нарын обл.'!C106+'[1]Баткен обл.+ЕАЭС'!C106+'[1]Дж-Абад обл+ЕАЭС'!C106+'[1]Ош. обл.'!C106+'[1]г.Ош+ЕАЭС'!C106</f>
        <v>94651</v>
      </c>
      <c r="D106" s="54">
        <f>'[1]Бишкек+ЕАЭС'!D106+'[1]Чуй.обл+ЕАЭС'!D106+'[1]Талас обл.'!D106+'[1]Ыссык-Кул. обл.+ЕАЭС'!D106+'[1]Нарын обл.'!D106+'[1]Баткен обл.+ЕАЭС'!D106+'[1]Дж-Абад обл+ЕАЭС'!D106+'[1]Ош. обл.'!D106+'[1]г.Ош+ЕАЭС'!D106</f>
        <v>46184</v>
      </c>
      <c r="E106" s="54">
        <f>'[1]Бишкек+ЕАЭС'!E106+'[1]Чуй.обл+ЕАЭС'!E106+'[1]Талас обл.'!E106+'[1]Ыссык-Кул. обл.+ЕАЭС'!E106+'[1]Нарын обл.'!E106+'[1]Баткен обл.+ЕАЭС'!E106+'[1]Дж-Абад обл+ЕАЭС'!E106+'[1]Ош. обл.'!E106+'[1]г.Ош+ЕАЭС'!E106</f>
        <v>768118472.22999978</v>
      </c>
      <c r="F106" s="54">
        <f>'[1]Бишкек+ЕАЭС'!F106+'[1]Чуй.обл+ЕАЭС'!F106+'[1]Талас обл.'!F106+'[1]Ыссык-Кул. обл.+ЕАЭС'!F106+'[1]Нарын обл.'!F106+'[1]Баткен обл.+ЕАЭС'!F106+'[1]Дж-Абад обл+ЕАЭС'!F106+'[1]Ош. обл.'!F106+'[1]г.Ош+ЕАЭС'!F106</f>
        <v>377633078.27999997</v>
      </c>
      <c r="G106" s="54">
        <f t="shared" si="12"/>
        <v>8115</v>
      </c>
      <c r="H106" s="54">
        <f t="shared" si="12"/>
        <v>8177</v>
      </c>
      <c r="I106" s="54">
        <f>'[1]Бишкек+ЕАЭС'!I106+'[1]Чуй.обл+ЕАЭС'!I106+'[1]Талас обл.'!I106+'[1]Ыссык-Кул. обл.+ЕАЭС'!I106+'[1]Нарын обл.'!I106+'[1]Баткен обл.+ЕАЭС'!I106+'[1]Дж-Абад обл+ЕАЭС'!I106+'[1]Ош. обл.'!I106+'[1]г.Ош+ЕАЭС'!I106</f>
        <v>5354</v>
      </c>
      <c r="J106" s="54">
        <f>'[1]Бишкек+ЕАЭС'!J106+'[1]Чуй.обл+ЕАЭС'!J106+'[1]Талас обл.'!J106+'[1]Ыссык-Кул. обл.+ЕАЭС'!J106+'[1]Нарын обл.'!J106+'[1]Баткен обл.+ЕАЭС'!J106+'[1]Дж-Абад обл+ЕАЭС'!J106+'[1]Ош. обл.'!J106+'[1]г.Ош+ЕАЭС'!J106</f>
        <v>2265</v>
      </c>
      <c r="K106" s="54">
        <f>'[1]Бишкек+ЕАЭС'!K106+'[1]Чуй.обл+ЕАЭС'!K106+'[1]Талас обл.'!K106+'[1]Ыссык-Кул. обл.+ЕАЭС'!K106+'[1]Нарын обл.'!K106+'[1]Баткен обл.+ЕАЭС'!K106+'[1]Дж-Абад обл+ЕАЭС'!K106+'[1]Ош. обл.'!K106+'[1]г.Ош+ЕАЭС'!K106</f>
        <v>22919128.219999999</v>
      </c>
      <c r="L106" s="54">
        <f>'[1]Бишкек+ЕАЭС'!L106+'[1]Чуй.обл+ЕАЭС'!L106+'[1]Талас обл.'!L106+'[1]Ыссык-Кул. обл.+ЕАЭС'!L106+'[1]Нарын обл.'!L106+'[1]Баткен обл.+ЕАЭС'!L106+'[1]Дж-Абад обл+ЕАЭС'!L106+'[1]Ош. обл.'!L106+'[1]г.Ош+ЕАЭС'!L106</f>
        <v>9810025.0999999996</v>
      </c>
      <c r="M106" s="54">
        <f t="shared" si="13"/>
        <v>4281</v>
      </c>
      <c r="N106" s="54">
        <f t="shared" si="13"/>
        <v>4331</v>
      </c>
    </row>
    <row r="107" spans="1:14">
      <c r="A107" s="24" t="s">
        <v>244</v>
      </c>
      <c r="B107" s="49" t="s">
        <v>245</v>
      </c>
      <c r="C107" s="54">
        <f>'[1]Бишкек+ЕАЭС'!C107+'[1]Чуй.обл+ЕАЭС'!C107+'[1]Талас обл.'!C107+'[1]Ыссык-Кул. обл.+ЕАЭС'!C107+'[1]Нарын обл.'!C107+'[1]Баткен обл.+ЕАЭС'!C107+'[1]Дж-Абад обл+ЕАЭС'!C107+'[1]Ош. обл.'!C107+'[1]г.Ош+ЕАЭС'!C107</f>
        <v>21481</v>
      </c>
      <c r="D107" s="54">
        <f>'[1]Бишкек+ЕАЭС'!D107+'[1]Чуй.обл+ЕАЭС'!D107+'[1]Талас обл.'!D107+'[1]Ыссык-Кул. обл.+ЕАЭС'!D107+'[1]Нарын обл.'!D107+'[1]Баткен обл.+ЕАЭС'!D107+'[1]Дж-Абад обл+ЕАЭС'!D107+'[1]Ош. обл.'!D107+'[1]г.Ош+ЕАЭС'!D107</f>
        <v>8754</v>
      </c>
      <c r="E107" s="54">
        <f>'[1]Бишкек+ЕАЭС'!E107+'[1]Чуй.обл+ЕАЭС'!E107+'[1]Талас обл.'!E107+'[1]Ыссык-Кул. обл.+ЕАЭС'!E107+'[1]Нарын обл.'!E107+'[1]Баткен обл.+ЕАЭС'!E107+'[1]Дж-Абад обл+ЕАЭС'!E107+'[1]Ош. обл.'!E107+'[1]г.Ош+ЕАЭС'!E107</f>
        <v>91691456.320000008</v>
      </c>
      <c r="F107" s="54">
        <f>'[1]Бишкек+ЕАЭС'!F107+'[1]Чуй.обл+ЕАЭС'!F107+'[1]Талас обл.'!F107+'[1]Ыссык-Кул. обл.+ЕАЭС'!F107+'[1]Нарын обл.'!F107+'[1]Баткен обл.+ЕАЭС'!F107+'[1]Дж-Абад обл+ЕАЭС'!F107+'[1]Ош. обл.'!F107+'[1]г.Ош+ЕАЭС'!F107</f>
        <v>35304939.5</v>
      </c>
      <c r="G107" s="54">
        <f t="shared" si="12"/>
        <v>4268</v>
      </c>
      <c r="H107" s="54">
        <f t="shared" si="12"/>
        <v>4033</v>
      </c>
      <c r="I107" s="54">
        <f>'[1]Бишкек+ЕАЭС'!I107+'[1]Чуй.обл+ЕАЭС'!I107+'[1]Талас обл.'!I107+'[1]Ыссык-Кул. обл.+ЕАЭС'!I107+'[1]Нарын обл.'!I107+'[1]Баткен обл.+ЕАЭС'!I107+'[1]Дж-Абад обл+ЕАЭС'!I107+'[1]Ош. обл.'!I107+'[1]г.Ош+ЕАЭС'!I107</f>
        <v>1795</v>
      </c>
      <c r="J107" s="54">
        <f>'[1]Бишкек+ЕАЭС'!J107+'[1]Чуй.обл+ЕАЭС'!J107+'[1]Талас обл.'!J107+'[1]Ыссык-Кул. обл.+ЕАЭС'!J107+'[1]Нарын обл.'!J107+'[1]Баткен обл.+ЕАЭС'!J107+'[1]Дж-Абад обл+ЕАЭС'!J107+'[1]Ош. обл.'!J107+'[1]г.Ош+ЕАЭС'!J107</f>
        <v>825</v>
      </c>
      <c r="K107" s="54">
        <f>'[1]Бишкек+ЕАЭС'!K107+'[1]Чуй.обл+ЕАЭС'!K107+'[1]Талас обл.'!K107+'[1]Ыссык-Кул. обл.+ЕАЭС'!K107+'[1]Нарын обл.'!K107+'[1]Баткен обл.+ЕАЭС'!K107+'[1]Дж-Абад обл+ЕАЭС'!K107+'[1]Ош. обл.'!K107+'[1]г.Ош+ЕАЭС'!K107</f>
        <v>3911709.58</v>
      </c>
      <c r="L107" s="54">
        <f>'[1]Бишкек+ЕАЭС'!L107+'[1]Чуй.обл+ЕАЭС'!L107+'[1]Талас обл.'!L107+'[1]Ыссык-Кул. обл.+ЕАЭС'!L107+'[1]Нарын обл.'!L107+'[1]Баткен обл.+ЕАЭС'!L107+'[1]Дж-Абад обл+ЕАЭС'!L107+'[1]Ош. обл.'!L107+'[1]г.Ош+ЕАЭС'!L107</f>
        <v>1789566.74</v>
      </c>
      <c r="M107" s="54">
        <f t="shared" si="13"/>
        <v>2179</v>
      </c>
      <c r="N107" s="54">
        <f t="shared" si="13"/>
        <v>2169</v>
      </c>
    </row>
    <row r="108" spans="1:14" ht="60">
      <c r="A108" s="34" t="s">
        <v>246</v>
      </c>
      <c r="B108" s="49" t="s">
        <v>247</v>
      </c>
      <c r="C108" s="54">
        <f>'[1]Бишкек+ЕАЭС'!C108+'[1]Чуй.обл+ЕАЭС'!C108+'[1]Талас обл.'!C108+'[1]Ыссык-Кул. обл.+ЕАЭС'!C108+'[1]Нарын обл.'!C108+'[1]Баткен обл.+ЕАЭС'!C108+'[1]Дж-Абад обл+ЕАЭС'!C108+'[1]Ош. обл.'!C108+'[1]г.Ош+ЕАЭС'!C108</f>
        <v>337</v>
      </c>
      <c r="D108" s="54">
        <f>'[1]Бишкек+ЕАЭС'!D108+'[1]Чуй.обл+ЕАЭС'!D108+'[1]Талас обл.'!D108+'[1]Ыссык-Кул. обл.+ЕАЭС'!D108+'[1]Нарын обл.'!D108+'[1]Баткен обл.+ЕАЭС'!D108+'[1]Дж-Абад обл+ЕАЭС'!D108+'[1]Ош. обл.'!D108+'[1]г.Ош+ЕАЭС'!D108</f>
        <v>114</v>
      </c>
      <c r="E108" s="54">
        <f>'[1]Бишкек+ЕАЭС'!E108+'[1]Чуй.обл+ЕАЭС'!E108+'[1]Талас обл.'!E108+'[1]Ыссык-Кул. обл.+ЕАЭС'!E108+'[1]Нарын обл.'!E108+'[1]Баткен обл.+ЕАЭС'!E108+'[1]Дж-Абад обл+ЕАЭС'!E108+'[1]Ош. обл.'!E108+'[1]г.Ош+ЕАЭС'!E108</f>
        <v>2070797.2</v>
      </c>
      <c r="F108" s="54">
        <f>'[1]Бишкек+ЕАЭС'!F108+'[1]Чуй.обл+ЕАЭС'!F108+'[1]Талас обл.'!F108+'[1]Ыссык-Кул. обл.+ЕАЭС'!F108+'[1]Нарын обл.'!F108+'[1]Баткен обл.+ЕАЭС'!F108+'[1]Дж-Абад обл+ЕАЭС'!F108+'[1]Ош. обл.'!F108+'[1]г.Ош+ЕАЭС'!F108</f>
        <v>744679.07000000007</v>
      </c>
      <c r="G108" s="24">
        <f t="shared" si="12"/>
        <v>6145</v>
      </c>
      <c r="H108" s="24">
        <f t="shared" si="12"/>
        <v>6532</v>
      </c>
      <c r="I108" s="54">
        <f>'[1]Бишкек+ЕАЭС'!I108+'[1]Чуй.обл+ЕАЭС'!I108+'[1]Талас обл.'!I108+'[1]Ыссык-Кул. обл.+ЕАЭС'!I108+'[1]Нарын обл.'!I108+'[1]Баткен обл.+ЕАЭС'!I108+'[1]Дж-Абад обл+ЕАЭС'!I108+'[1]Ош. обл.'!I108+'[1]г.Ош+ЕАЭС'!I108</f>
        <v>11</v>
      </c>
      <c r="J108" s="54">
        <f>'[1]Бишкек+ЕАЭС'!J108+'[1]Чуй.обл+ЕАЭС'!J108+'[1]Талас обл.'!J108+'[1]Ыссык-Кул. обл.+ЕАЭС'!J108+'[1]Нарын обл.'!J108+'[1]Баткен обл.+ЕАЭС'!J108+'[1]Дж-Абад обл+ЕАЭС'!J108+'[1]Ош. обл.'!J108+'[1]г.Ош+ЕАЭС'!J108</f>
        <v>4</v>
      </c>
      <c r="K108" s="54">
        <f>'[1]Бишкек+ЕАЭС'!K108+'[1]Чуй.обл+ЕАЭС'!K108+'[1]Талас обл.'!K108+'[1]Ыссык-Кул. обл.+ЕАЭС'!K108+'[1]Нарын обл.'!K108+'[1]Баткен обл.+ЕАЭС'!K108+'[1]Дж-Абад обл+ЕАЭС'!K108+'[1]Ош. обл.'!K108+'[1]г.Ош+ЕАЭС'!K108</f>
        <v>26547</v>
      </c>
      <c r="L108" s="54">
        <f>'[1]Бишкек+ЕАЭС'!L108+'[1]Чуй.обл+ЕАЭС'!L108+'[1]Талас обл.'!L108+'[1]Ыссык-Кул. обл.+ЕАЭС'!L108+'[1]Нарын обл.'!L108+'[1]Баткен обл.+ЕАЭС'!L108+'[1]Дж-Абад обл+ЕАЭС'!L108+'[1]Ош. обл.'!L108+'[1]г.Ош+ЕАЭС'!L108</f>
        <v>16117</v>
      </c>
      <c r="M108" s="24">
        <f t="shared" si="13"/>
        <v>2413</v>
      </c>
      <c r="N108" s="24">
        <f t="shared" si="13"/>
        <v>4029</v>
      </c>
    </row>
    <row r="109" spans="1:14" ht="72">
      <c r="A109" s="34" t="s">
        <v>248</v>
      </c>
      <c r="B109" s="49" t="s">
        <v>249</v>
      </c>
      <c r="C109" s="54">
        <f>'[1]Бишкек+ЕАЭС'!C109+'[1]Чуй.обл+ЕАЭС'!C109+'[1]Талас обл.'!C109+'[1]Ыссык-Кул. обл.+ЕАЭС'!C109+'[1]Нарын обл.'!C109+'[1]Баткен обл.+ЕАЭС'!C109+'[1]Дж-Абад обл+ЕАЭС'!C109+'[1]Ош. обл.'!C109+'[1]г.Ош+ЕАЭС'!C109</f>
        <v>60</v>
      </c>
      <c r="D109" s="54">
        <f>'[1]Бишкек+ЕАЭС'!D109+'[1]Чуй.обл+ЕАЭС'!D109+'[1]Талас обл.'!D109+'[1]Ыссык-Кул. обл.+ЕАЭС'!D109+'[1]Нарын обл.'!D109+'[1]Баткен обл.+ЕАЭС'!D109+'[1]Дж-Абад обл+ЕАЭС'!D109+'[1]Ош. обл.'!D109+'[1]г.Ош+ЕАЭС'!D109</f>
        <v>21</v>
      </c>
      <c r="E109" s="54">
        <f>'[1]Бишкек+ЕАЭС'!E109+'[1]Чуй.обл+ЕАЭС'!E109+'[1]Талас обл.'!E109+'[1]Ыссык-Кул. обл.+ЕАЭС'!E109+'[1]Нарын обл.'!E109+'[1]Баткен обл.+ЕАЭС'!E109+'[1]Дж-Абад обл+ЕАЭС'!E109+'[1]Ош. обл.'!E109+'[1]г.Ош+ЕАЭС'!E109</f>
        <v>67700.14</v>
      </c>
      <c r="F109" s="54">
        <f>'[1]Бишкек+ЕАЭС'!F109+'[1]Чуй.обл+ЕАЭС'!F109+'[1]Талас обл.'!F109+'[1]Ыссык-Кул. обл.+ЕАЭС'!F109+'[1]Нарын обл.'!F109+'[1]Баткен обл.+ЕАЭС'!F109+'[1]Дж-Абад обл+ЕАЭС'!F109+'[1]Ош. обл.'!F109+'[1]г.Ош+ЕАЭС'!F109</f>
        <v>25298.77</v>
      </c>
      <c r="G109" s="59">
        <f t="shared" si="12"/>
        <v>1128</v>
      </c>
      <c r="H109" s="59">
        <f t="shared" si="12"/>
        <v>1205</v>
      </c>
      <c r="I109" s="54">
        <f>'[1]Бишкек+ЕАЭС'!I109+'[1]Чуй.обл+ЕАЭС'!I109+'[1]Талас обл.'!I109+'[1]Ыссык-Кул. обл.+ЕАЭС'!I109+'[1]Нарын обл.'!I109+'[1]Баткен обл.+ЕАЭС'!I109+'[1]Дж-Абад обл+ЕАЭС'!I109+'[1]Ош. обл.'!I109+'[1]г.Ош+ЕАЭС'!I109</f>
        <v>6</v>
      </c>
      <c r="J109" s="54">
        <f>'[1]Бишкек+ЕАЭС'!J109+'[1]Чуй.обл+ЕАЭС'!J109+'[1]Талас обл.'!J109+'[1]Ыссык-Кул. обл.+ЕАЭС'!J109+'[1]Нарын обл.'!J109+'[1]Баткен обл.+ЕАЭС'!J109+'[1]Дж-Абад обл+ЕАЭС'!J109+'[1]Ош. обл.'!J109+'[1]г.Ош+ЕАЭС'!J109</f>
        <v>1</v>
      </c>
      <c r="K109" s="54">
        <f>'[1]Бишкек+ЕАЭС'!K109+'[1]Чуй.обл+ЕАЭС'!K109+'[1]Талас обл.'!K109+'[1]Ыссык-Кул. обл.+ЕАЭС'!K109+'[1]Нарын обл.'!K109+'[1]Баткен обл.+ЕАЭС'!K109+'[1]Дж-Абад обл+ЕАЭС'!K109+'[1]Ош. обл.'!K109+'[1]г.Ош+ЕАЭС'!K109</f>
        <v>5187</v>
      </c>
      <c r="L109" s="54">
        <f>'[1]Бишкек+ЕАЭС'!L109+'[1]Чуй.обл+ЕАЭС'!L109+'[1]Талас обл.'!L109+'[1]Ыссык-Кул. обл.+ЕАЭС'!L109+'[1]Нарын обл.'!L109+'[1]Баткен обл.+ЕАЭС'!L109+'[1]Дж-Абад обл+ЕАЭС'!L109+'[1]Ош. обл.'!L109+'[1]г.Ош+ЕАЭС'!L109</f>
        <v>518</v>
      </c>
      <c r="M109" s="24">
        <f t="shared" si="13"/>
        <v>865</v>
      </c>
      <c r="N109" s="24">
        <f t="shared" si="13"/>
        <v>518</v>
      </c>
    </row>
    <row r="110" spans="1:14" ht="24">
      <c r="A110" s="25" t="s">
        <v>149</v>
      </c>
      <c r="B110" s="49" t="s">
        <v>250</v>
      </c>
      <c r="C110" s="54">
        <f>'[1]Бишкек+ЕАЭС'!C110+'[1]Чуй.обл+ЕАЭС'!C110+'[1]Талас обл.'!C110+'[1]Ыссык-Кул. обл.+ЕАЭС'!C110+'[1]Нарын обл.'!C110+'[1]Баткен обл.+ЕАЭС'!C110+'[1]Дж-Абад обл+ЕАЭС'!C110+'[1]Ош. обл.'!C110+'[1]г.Ош+ЕАЭС'!C110</f>
        <v>8811</v>
      </c>
      <c r="D110" s="54">
        <f>'[1]Бишкек+ЕАЭС'!D110+'[1]Чуй.обл+ЕАЭС'!D110+'[1]Талас обл.'!D110+'[1]Ыссык-Кул. обл.+ЕАЭС'!D110+'[1]Нарын обл.'!D110+'[1]Баткен обл.+ЕАЭС'!D110+'[1]Дж-Абад обл+ЕАЭС'!D110+'[1]Ош. обл.'!D110+'[1]г.Ош+ЕАЭС'!D110</f>
        <v>3873</v>
      </c>
      <c r="E110" s="54">
        <f>'[1]Бишкек+ЕАЭС'!E110+'[1]Чуй.обл+ЕАЭС'!E110+'[1]Талас обл.'!E110+'[1]Ыссык-Кул. обл.+ЕАЭС'!E110+'[1]Нарын обл.'!E110+'[1]Баткен обл.+ЕАЭС'!E110+'[1]Дж-Абад обл+ЕАЭС'!E110+'[1]Ош. обл.'!E110+'[1]г.Ош+ЕАЭС'!E110</f>
        <v>52404844.5</v>
      </c>
      <c r="F110" s="54">
        <f>'[1]Бишкек+ЕАЭС'!F110+'[1]Чуй.обл+ЕАЭС'!F110+'[1]Талас обл.'!F110+'[1]Ыссык-Кул. обл.+ЕАЭС'!F110+'[1]Нарын обл.'!F110+'[1]Баткен обл.+ЕАЭС'!F110+'[1]Дж-Абад обл+ЕАЭС'!F110+'[1]Ош. обл.'!F110+'[1]г.Ош+ЕАЭС'!F110</f>
        <v>23139011.099999998</v>
      </c>
      <c r="G110" s="59">
        <f t="shared" si="12"/>
        <v>5948</v>
      </c>
      <c r="H110" s="59">
        <f t="shared" si="12"/>
        <v>5974</v>
      </c>
      <c r="I110" s="54">
        <f>'[1]Бишкек+ЕАЭС'!I110+'[1]Чуй.обл+ЕАЭС'!I110+'[1]Талас обл.'!I110+'[1]Ыссык-Кул. обл.+ЕАЭС'!I110+'[1]Нарын обл.'!I110+'[1]Баткен обл.+ЕАЭС'!I110+'[1]Дж-Абад обл+ЕАЭС'!I110+'[1]Ош. обл.'!I110+'[1]г.Ош+ЕАЭС'!I110</f>
        <v>1048</v>
      </c>
      <c r="J110" s="54">
        <f>'[1]Бишкек+ЕАЭС'!J110+'[1]Чуй.обл+ЕАЭС'!J110+'[1]Талас обл.'!J110+'[1]Ыссык-Кул. обл.+ЕАЭС'!J110+'[1]Нарын обл.'!J110+'[1]Баткен обл.+ЕАЭС'!J110+'[1]Дж-Абад обл+ЕАЭС'!J110+'[1]Ош. обл.'!J110+'[1]г.Ош+ЕАЭС'!J110</f>
        <v>357</v>
      </c>
      <c r="K110" s="54">
        <f>'[1]Бишкек+ЕАЭС'!K110+'[1]Чуй.обл+ЕАЭС'!K110+'[1]Талас обл.'!K110+'[1]Ыссык-Кул. обл.+ЕАЭС'!K110+'[1]Нарын обл.'!K110+'[1]Баткен обл.+ЕАЭС'!K110+'[1]Дж-Абад обл+ЕАЭС'!K110+'[1]Ош. обл.'!K110+'[1]г.Ош+ЕАЭС'!K110</f>
        <v>3318685.8899999997</v>
      </c>
      <c r="L110" s="54">
        <f>'[1]Бишкек+ЕАЭС'!L110+'[1]Чуй.обл+ЕАЭС'!L110+'[1]Талас обл.'!L110+'[1]Ыссык-Кул. обл.+ЕАЭС'!L110+'[1]Нарын обл.'!L110+'[1]Баткен обл.+ЕАЭС'!L110+'[1]Дж-Абад обл+ЕАЭС'!L110+'[1]Ош. обл.'!L110+'[1]г.Ош+ЕАЭС'!L110</f>
        <v>1146772.8900000001</v>
      </c>
      <c r="M110" s="24">
        <f t="shared" si="13"/>
        <v>3167</v>
      </c>
      <c r="N110" s="24">
        <f t="shared" si="13"/>
        <v>3212</v>
      </c>
    </row>
    <row r="111" spans="1:14" ht="24">
      <c r="A111" s="37" t="s">
        <v>251</v>
      </c>
      <c r="B111" s="24">
        <v>51</v>
      </c>
      <c r="C111" s="58">
        <f>C72+C74+C76+C78+C80+C82+C84+C86+C88+C90+C92</f>
        <v>91816.2</v>
      </c>
      <c r="D111" s="58">
        <f>D72+D74+D76+D78+D80+D82+D84+D86+D88+D90+D92</f>
        <v>40685.300000000003</v>
      </c>
      <c r="E111" s="58">
        <f>E72+E74+E76+E78+E80+E82+E84+E86+E88+E90+E92</f>
        <v>690004725.75999999</v>
      </c>
      <c r="F111" s="58">
        <f>F72+F74+F76+F78+F80+F82+F84+F86+F88+F90+F92</f>
        <v>307911410.11000001</v>
      </c>
      <c r="G111" s="59">
        <f t="shared" si="12"/>
        <v>7515</v>
      </c>
      <c r="H111" s="59">
        <f t="shared" si="12"/>
        <v>7568</v>
      </c>
      <c r="I111" s="58">
        <f>I72+I74+I76+I78+I80+I82+I84+I86+I88+I90+I92</f>
        <v>5440.9000000000005</v>
      </c>
      <c r="J111" s="58">
        <f>J72+J74+J76+J78+J80+J82+J84+J86+J88+J90+J92</f>
        <v>2210</v>
      </c>
      <c r="K111" s="58">
        <f>K72+K74+K76+K78+K80+K82+K84+K86+K88+K90+K92</f>
        <v>22219628.989999998</v>
      </c>
      <c r="L111" s="58">
        <f>L72+L74+L76+L78+L80+L82+L84+L86+L88+L90+L92</f>
        <v>8718479.1899999995</v>
      </c>
      <c r="M111" s="24">
        <f t="shared" si="13"/>
        <v>4084</v>
      </c>
      <c r="N111" s="24">
        <f t="shared" si="13"/>
        <v>3945</v>
      </c>
    </row>
    <row r="112" spans="1:14" ht="36">
      <c r="A112" s="38" t="s">
        <v>252</v>
      </c>
      <c r="B112" s="57" t="s">
        <v>253</v>
      </c>
      <c r="C112" s="56">
        <f>SUM(C113,C115,C117,C119,C121,C123,C125,C127,C129,C131,C133)</f>
        <v>35390</v>
      </c>
      <c r="D112" s="56">
        <f>SUM(D113,D115,D117,D119,D121,D123,D125,D127,D129,D131,D133)</f>
        <v>29289</v>
      </c>
      <c r="E112" s="56">
        <f>SUM(E113,E115,E117,E119,E121,E123,E125,E127,E129,E131,E133)</f>
        <v>293102815.36276001</v>
      </c>
      <c r="F112" s="56">
        <f>SUM(F113,F115,F117,F119,F121,F123,F125,F127,F129,F131,F133)</f>
        <v>243380268.46136001</v>
      </c>
      <c r="G112" s="55">
        <f t="shared" si="12"/>
        <v>8282</v>
      </c>
      <c r="H112" s="55">
        <f t="shared" si="12"/>
        <v>8310</v>
      </c>
      <c r="I112" s="56">
        <f>SUM(I113,I115,I117,I119,I121,I123,I125,I127,I129,I131,I133)</f>
        <v>2738</v>
      </c>
      <c r="J112" s="56">
        <f>SUM(J113,J115,J117,J119,J121,J123,J125,J127,J129,J131,J133)</f>
        <v>2175</v>
      </c>
      <c r="K112" s="56">
        <f>SUM(K113,K115,K117,K119,K121,K123,K125,K127,K129,K131,K133)</f>
        <v>22380638.4738</v>
      </c>
      <c r="L112" s="56">
        <f>SUM(L113,L115,L117,L119,L121,L123,L125,L127,L129,L131,L133)</f>
        <v>18117063.1138</v>
      </c>
      <c r="M112" s="55">
        <f t="shared" si="13"/>
        <v>8174</v>
      </c>
      <c r="N112" s="55">
        <f t="shared" si="13"/>
        <v>8330</v>
      </c>
    </row>
    <row r="113" spans="1:14">
      <c r="A113" s="29" t="s">
        <v>105</v>
      </c>
      <c r="B113" s="49" t="s">
        <v>254</v>
      </c>
      <c r="C113" s="54">
        <f>'[1]Бишкек+ЕАЭС'!C113+'[1]Чуй.обл+ЕАЭС'!C113+'[1]Талас обл.'!C113+'[1]Ыссык-Кул. обл.+ЕАЭС'!C113+'[1]Нарын обл.'!C113+'[1]Баткен обл.+ЕАЭС'!C113+'[1]Дж-Абад обл+ЕАЭС'!C113+'[1]Ош. обл.'!C113+'[1]г.Ош+ЕАЭС'!C113</f>
        <v>3</v>
      </c>
      <c r="D113" s="54">
        <f>'[1]Бишкек+ЕАЭС'!D113+'[1]Чуй.обл+ЕАЭС'!D113+'[1]Талас обл.'!D113+'[1]Ыссык-Кул. обл.+ЕАЭС'!D113+'[1]Нарын обл.'!D113+'[1]Баткен обл.+ЕАЭС'!D113+'[1]Дж-Абад обл+ЕАЭС'!D113+'[1]Ош. обл.'!D113+'[1]г.Ош+ЕАЭС'!D113</f>
        <v>2</v>
      </c>
      <c r="E113" s="54">
        <f>'[1]Бишкек+ЕАЭС'!E113+'[1]Чуй.обл+ЕАЭС'!E113+'[1]Талас обл.'!E113+'[1]Нарын обл.'!E113+'[1]Ыссык-Кул. обл.+ЕАЭС'!E113+'[1]Баткен обл.+ЕАЭС'!E113+'[1]Дж-Абад обл+ЕАЭС'!E113+'[1]Ош. обл.'!E113+'[1]г.Ош+ЕАЭС'!E113+'[1]ЦА,ЕАЭС'!E113</f>
        <v>2721</v>
      </c>
      <c r="F113" s="54">
        <f>'[1]Бишкек+ЕАЭС'!F113+'[1]Чуй.обл+ЕАЭС'!F113+'[1]Талас обл.'!F113+'[1]Ыссык-Кул. обл.+ЕАЭС'!F113+'[1]Нарын обл.'!F113+'[1]Баткен обл.+ЕАЭС'!F113+'[1]Дж-Абад обл+ЕАЭС'!F113+'[1]Ош. обл.'!F113+'[1]г.Ош+ЕАЭС'!F113</f>
        <v>1524</v>
      </c>
      <c r="G113" s="24">
        <f t="shared" si="12"/>
        <v>907</v>
      </c>
      <c r="H113" s="24">
        <f t="shared" si="12"/>
        <v>762</v>
      </c>
      <c r="I113" s="54">
        <f>'[1]Бишкек+ЕАЭС'!I113+'[1]Чуй.обл+ЕАЭС'!I113+'[1]Талас обл.'!I113+'[1]Ыссык-Кул. обл.+ЕАЭС'!I113+'[1]Нарын обл.'!I113+'[1]Баткен обл.+ЕАЭС'!I113+'[1]Дж-Абад обл+ЕАЭС'!I113+'[1]Ош. обл.'!I113+'[1]г.Ош+ЕАЭС'!I113</f>
        <v>0</v>
      </c>
      <c r="J113" s="54">
        <f>'[1]Бишкек+ЕАЭС'!J113+'[1]Чуй.обл+ЕАЭС'!J113+'[1]Талас обл.'!J113+'[1]Ыссык-Кул. обл.+ЕАЭС'!J113+'[1]Нарын обл.'!J113+'[1]Баткен обл.+ЕАЭС'!J113+'[1]Дж-Абад обл+ЕАЭС'!J113+'[1]Ош. обл.'!J113+'[1]г.Ош+ЕАЭС'!J113</f>
        <v>0</v>
      </c>
      <c r="K113" s="54">
        <f>'[1]Бишкек+ЕАЭС'!K113+'[1]Чуй.обл+ЕАЭС'!K113+'[1]Талас обл.'!K113+'[1]Ыссык-Кул. обл.+ЕАЭС'!K113+'[1]Нарын обл.'!K113+'[1]Баткен обл.+ЕАЭС'!K113+'[1]Дж-Абад обл+ЕАЭС'!K113+'[1]Ош. обл.'!K113+'[1]г.Ош+ЕАЭС'!K113</f>
        <v>0</v>
      </c>
      <c r="L113" s="54">
        <f>'[1]Бишкек+ЕАЭС'!L113+'[1]Чуй.обл+ЕАЭС'!L113+'[1]Талас обл.'!L113+'[1]Ыссык-Кул. обл.+ЕАЭС'!L113+'[1]Нарын обл.'!L113+'[1]Баткен обл.+ЕАЭС'!L113+'[1]Дж-Абад обл+ЕАЭС'!L113+'[1]Ош. обл.'!L113+'[1]г.Ош+ЕАЭС'!L113</f>
        <v>0</v>
      </c>
      <c r="M113" s="24" t="e">
        <f t="shared" si="13"/>
        <v>#DIV/0!</v>
      </c>
      <c r="N113" s="24" t="e">
        <f t="shared" si="13"/>
        <v>#DIV/0!</v>
      </c>
    </row>
    <row r="114" spans="1:14">
      <c r="A114" s="25" t="s">
        <v>107</v>
      </c>
      <c r="B114" s="49" t="s">
        <v>255</v>
      </c>
      <c r="C114" s="54">
        <f>'[1]Бишкек+ЕАЭС'!C114+'[1]Чуй.обл+ЕАЭС'!C114+'[1]Талас обл.'!C114+'[1]Ыссык-Кул. обл.+ЕАЭС'!C114+'[1]Нарын обл.'!C114+'[1]Баткен обл.+ЕАЭС'!C114+'[1]Дж-Абад обл+ЕАЭС'!C114+'[1]Ош. обл.'!C114+'[1]г.Ош+ЕАЭС'!C114</f>
        <v>3</v>
      </c>
      <c r="D114" s="54">
        <f>'[1]Бишкек+ЕАЭС'!D114+'[1]Чуй.обл+ЕАЭС'!D114+'[1]Талас обл.'!D114+'[1]Ыссык-Кул. обл.+ЕАЭС'!D114+'[1]Нарын обл.'!D114+'[1]Баткен обл.+ЕАЭС'!D114+'[1]Дж-Абад обл+ЕАЭС'!D114+'[1]Ош. обл.'!D114+'[1]г.Ош+ЕАЭС'!D114</f>
        <v>2</v>
      </c>
      <c r="E114" s="54">
        <f>'[1]Бишкек+ЕАЭС'!E114+'[1]Чуй.обл+ЕАЭС'!E114+'[1]Талас обл.'!E114+'[1]Нарын обл.'!E114+'[1]Ыссык-Кул. обл.+ЕАЭС'!E114+'[1]Баткен обл.+ЕАЭС'!E114+'[1]Дж-Абад обл+ЕАЭС'!E114+'[1]Ош. обл.'!E114+'[1]г.Ош+ЕАЭС'!E114+'[1]ЦА,ЕАЭС'!E114</f>
        <v>2721</v>
      </c>
      <c r="F114" s="54">
        <f>'[1]Бишкек+ЕАЭС'!F114+'[1]Чуй.обл+ЕАЭС'!F114+'[1]Талас обл.'!F114+'[1]Ыссык-Кул. обл.+ЕАЭС'!F114+'[1]Нарын обл.'!F114+'[1]Баткен обл.+ЕАЭС'!F114+'[1]Дж-Абад обл+ЕАЭС'!F114+'[1]Ош. обл.'!F114+'[1]г.Ош+ЕАЭС'!F114</f>
        <v>1524</v>
      </c>
      <c r="G114" s="24">
        <f t="shared" si="12"/>
        <v>907</v>
      </c>
      <c r="H114" s="24">
        <f t="shared" si="12"/>
        <v>762</v>
      </c>
      <c r="I114" s="54">
        <f>'[1]Бишкек+ЕАЭС'!I114+'[1]Чуй.обл+ЕАЭС'!I114+'[1]Талас обл.'!I114+'[1]Ыссык-Кул. обл.+ЕАЭС'!I114+'[1]Нарын обл.'!I114+'[1]Баткен обл.+ЕАЭС'!I114+'[1]Дж-Абад обл+ЕАЭС'!I114+'[1]Ош. обл.'!I114+'[1]г.Ош+ЕАЭС'!I114</f>
        <v>0</v>
      </c>
      <c r="J114" s="54">
        <f>'[1]Бишкек+ЕАЭС'!J114+'[1]Чуй.обл+ЕАЭС'!J114+'[1]Талас обл.'!J114+'[1]Ыссык-Кул. обл.+ЕАЭС'!J114+'[1]Нарын обл.'!J114+'[1]Баткен обл.+ЕАЭС'!J114+'[1]Дж-Абад обл+ЕАЭС'!J114+'[1]Ош. обл.'!J114+'[1]г.Ош+ЕАЭС'!J114</f>
        <v>0</v>
      </c>
      <c r="K114" s="54">
        <f>'[1]Бишкек+ЕАЭС'!K114+'[1]Чуй.обл+ЕАЭС'!K114+'[1]Талас обл.'!K114+'[1]Ыссык-Кул. обл.+ЕАЭС'!K114+'[1]Нарын обл.'!K114+'[1]Баткен обл.+ЕАЭС'!K114+'[1]Дж-Абад обл+ЕАЭС'!K114+'[1]Ош. обл.'!K114+'[1]г.Ош+ЕАЭС'!K114</f>
        <v>0</v>
      </c>
      <c r="L114" s="54">
        <f>'[1]Бишкек+ЕАЭС'!L114+'[1]Чуй.обл+ЕАЭС'!L114+'[1]Талас обл.'!L114+'[1]Ыссык-Кул. обл.+ЕАЭС'!L114+'[1]Нарын обл.'!L114+'[1]Баткен обл.+ЕАЭС'!L114+'[1]Дж-Абад обл+ЕАЭС'!L114+'[1]Ош. обл.'!L114+'[1]г.Ош+ЕАЭС'!L114</f>
        <v>0</v>
      </c>
      <c r="M114" s="24" t="e">
        <f t="shared" si="13"/>
        <v>#DIV/0!</v>
      </c>
      <c r="N114" s="24" t="e">
        <f>ROUND((L114/J114),0)</f>
        <v>#DIV/0!</v>
      </c>
    </row>
    <row r="115" spans="1:14">
      <c r="A115" s="29" t="s">
        <v>109</v>
      </c>
      <c r="B115" s="49" t="s">
        <v>256</v>
      </c>
      <c r="C115" s="54">
        <f>'[1]Бишкек+ЕАЭС'!C115+'[1]Чуй.обл+ЕАЭС'!C115+'[1]Талас обл.'!C115+'[1]Ыссык-Кул. обл.+ЕАЭС'!C115+'[1]Нарын обл.'!C115+'[1]Баткен обл.+ЕАЭС'!C115+'[1]Дж-Абад обл+ЕАЭС'!C115+'[1]Ош. обл.'!C115+'[1]г.Ош+ЕАЭС'!C115</f>
        <v>0</v>
      </c>
      <c r="D115" s="54">
        <f>'[1]Бишкек+ЕАЭС'!D115+'[1]Чуй.обл+ЕАЭС'!D115+'[1]Талас обл.'!D115+'[1]Ыссык-Кул. обл.+ЕАЭС'!D115+'[1]Нарын обл.'!D115+'[1]Баткен обл.+ЕАЭС'!D115+'[1]Дж-Абад обл+ЕАЭС'!D115+'[1]Ош. обл.'!D115+'[1]г.Ош+ЕАЭС'!D115</f>
        <v>0</v>
      </c>
      <c r="E115" s="54">
        <f>'[1]Бишкек+ЕАЭС'!E115+'[1]Чуй.обл+ЕАЭС'!E115+'[1]Талас обл.'!E115+'[1]Нарын обл.'!E115+'[1]Ыссык-Кул. обл.+ЕАЭС'!E115+'[1]Баткен обл.+ЕАЭС'!E115+'[1]Дж-Абад обл+ЕАЭС'!E115+'[1]Ош. обл.'!E115+'[1]г.Ош+ЕАЭС'!E115+'[1]ЦА,ЕАЭС'!E115</f>
        <v>0</v>
      </c>
      <c r="F115" s="54">
        <f>'[1]Бишкек+ЕАЭС'!F115+'[1]Чуй.обл+ЕАЭС'!F115+'[1]Талас обл.'!F115+'[1]Ыссык-Кул. обл.+ЕАЭС'!F115+'[1]Нарын обл.'!F115+'[1]Баткен обл.+ЕАЭС'!F115+'[1]Дж-Абад обл+ЕАЭС'!F115+'[1]Ош. обл.'!F115+'[1]г.Ош+ЕАЭС'!F115</f>
        <v>0</v>
      </c>
      <c r="G115" s="24" t="e">
        <f t="shared" si="12"/>
        <v>#DIV/0!</v>
      </c>
      <c r="H115" s="24" t="e">
        <f t="shared" si="12"/>
        <v>#DIV/0!</v>
      </c>
      <c r="I115" s="54">
        <f>'[1]Бишкек+ЕАЭС'!I115+'[1]Чуй.обл+ЕАЭС'!I115+'[1]Талас обл.'!I115+'[1]Ыссык-Кул. обл.+ЕАЭС'!I115+'[1]Нарын обл.'!I115+'[1]Баткен обл.+ЕАЭС'!I115+'[1]Дж-Абад обл+ЕАЭС'!I115+'[1]Ош. обл.'!I115+'[1]г.Ош+ЕАЭС'!I115</f>
        <v>0</v>
      </c>
      <c r="J115" s="54">
        <f>'[1]Бишкек+ЕАЭС'!J115+'[1]Чуй.обл+ЕАЭС'!J115+'[1]Талас обл.'!J115+'[1]Ыссык-Кул. обл.+ЕАЭС'!J115+'[1]Нарын обл.'!J115+'[1]Баткен обл.+ЕАЭС'!J115+'[1]Дж-Абад обл+ЕАЭС'!J115+'[1]Ош. обл.'!J115+'[1]г.Ош+ЕАЭС'!J115</f>
        <v>0</v>
      </c>
      <c r="K115" s="54">
        <f>'[1]Бишкек+ЕАЭС'!K115+'[1]Чуй.обл+ЕАЭС'!K115+'[1]Талас обл.'!K115+'[1]Ыссык-Кул. обл.+ЕАЭС'!K115+'[1]Нарын обл.'!K115+'[1]Баткен обл.+ЕАЭС'!K115+'[1]Дж-Абад обл+ЕАЭС'!K115+'[1]Ош. обл.'!K115+'[1]г.Ош+ЕАЭС'!K115</f>
        <v>0</v>
      </c>
      <c r="L115" s="54">
        <f>'[1]Бишкек+ЕАЭС'!L115+'[1]Чуй.обл+ЕАЭС'!L115+'[1]Талас обл.'!L115+'[1]Ыссык-Кул. обл.+ЕАЭС'!L115+'[1]Нарын обл.'!L115+'[1]Баткен обл.+ЕАЭС'!L115+'[1]Дж-Абад обл+ЕАЭС'!L115+'[1]Ош. обл.'!L115+'[1]г.Ош+ЕАЭС'!L115</f>
        <v>0</v>
      </c>
      <c r="M115" s="24" t="e">
        <f t="shared" si="13"/>
        <v>#DIV/0!</v>
      </c>
      <c r="N115" s="24" t="e">
        <f t="shared" si="13"/>
        <v>#DIV/0!</v>
      </c>
    </row>
    <row r="116" spans="1:14">
      <c r="A116" s="25" t="s">
        <v>107</v>
      </c>
      <c r="B116" s="49" t="s">
        <v>257</v>
      </c>
      <c r="C116" s="54">
        <f>'[1]Бишкек+ЕАЭС'!C116+'[1]Чуй.обл+ЕАЭС'!C116+'[1]Талас обл.'!C116+'[1]Ыссык-Кул. обл.+ЕАЭС'!C116+'[1]Нарын обл.'!C116+'[1]Баткен обл.+ЕАЭС'!C116+'[1]Дж-Абад обл+ЕАЭС'!C116+'[1]Ош. обл.'!C116+'[1]г.Ош+ЕАЭС'!C116</f>
        <v>0</v>
      </c>
      <c r="D116" s="54">
        <f>'[1]Бишкек+ЕАЭС'!D116+'[1]Чуй.обл+ЕАЭС'!D116+'[1]Талас обл.'!D116+'[1]Ыссык-Кул. обл.+ЕАЭС'!D116+'[1]Нарын обл.'!D116+'[1]Баткен обл.+ЕАЭС'!D116+'[1]Дж-Абад обл+ЕАЭС'!D116+'[1]Ош. обл.'!D116+'[1]г.Ош+ЕАЭС'!D116</f>
        <v>0</v>
      </c>
      <c r="E116" s="54">
        <f>'[1]Бишкек+ЕАЭС'!E116+'[1]Чуй.обл+ЕАЭС'!E116+'[1]Талас обл.'!E116+'[1]Нарын обл.'!E116+'[1]Ыссык-Кул. обл.+ЕАЭС'!E116+'[1]Баткен обл.+ЕАЭС'!E116+'[1]Дж-Абад обл+ЕАЭС'!E116+'[1]Ош. обл.'!E116+'[1]г.Ош+ЕАЭС'!E116+'[1]ЦА,ЕАЭС'!E116</f>
        <v>0</v>
      </c>
      <c r="F116" s="54">
        <f>'[1]Бишкек+ЕАЭС'!F116+'[1]Чуй.обл+ЕАЭС'!F116+'[1]Талас обл.'!F116+'[1]Ыссык-Кул. обл.+ЕАЭС'!F116+'[1]Нарын обл.'!F116+'[1]Баткен обл.+ЕАЭС'!F116+'[1]Дж-Абад обл+ЕАЭС'!F116+'[1]Ош. обл.'!F116+'[1]г.Ош+ЕАЭС'!F116</f>
        <v>0</v>
      </c>
      <c r="G116" s="24" t="e">
        <f t="shared" si="12"/>
        <v>#DIV/0!</v>
      </c>
      <c r="H116" s="24" t="e">
        <f t="shared" si="12"/>
        <v>#DIV/0!</v>
      </c>
      <c r="I116" s="54">
        <f>'[1]Бишкек+ЕАЭС'!I116+'[1]Чуй.обл+ЕАЭС'!I116+'[1]Талас обл.'!I116+'[1]Ыссык-Кул. обл.+ЕАЭС'!I116+'[1]Нарын обл.'!I116+'[1]Баткен обл.+ЕАЭС'!I116+'[1]Дж-Абад обл+ЕАЭС'!I116+'[1]Ош. обл.'!I116+'[1]г.Ош+ЕАЭС'!I116</f>
        <v>0</v>
      </c>
      <c r="J116" s="54">
        <f>'[1]Бишкек+ЕАЭС'!J116+'[1]Чуй.обл+ЕАЭС'!J116+'[1]Талас обл.'!J116+'[1]Ыссык-Кул. обл.+ЕАЭС'!J116+'[1]Нарын обл.'!J116+'[1]Баткен обл.+ЕАЭС'!J116+'[1]Дж-Абад обл+ЕАЭС'!J116+'[1]Ош. обл.'!J116+'[1]г.Ош+ЕАЭС'!J116</f>
        <v>0</v>
      </c>
      <c r="K116" s="54">
        <f>'[1]Бишкек+ЕАЭС'!K116+'[1]Чуй.обл+ЕАЭС'!K116+'[1]Талас обл.'!K116+'[1]Ыссык-Кул. обл.+ЕАЭС'!K116+'[1]Нарын обл.'!K116+'[1]Баткен обл.+ЕАЭС'!K116+'[1]Дж-Абад обл+ЕАЭС'!K116+'[1]Ош. обл.'!K116+'[1]г.Ош+ЕАЭС'!K116</f>
        <v>0</v>
      </c>
      <c r="L116" s="54">
        <f>'[1]Бишкек+ЕАЭС'!L116+'[1]Чуй.обл+ЕАЭС'!L116+'[1]Талас обл.'!L116+'[1]Ыссык-Кул. обл.+ЕАЭС'!L116+'[1]Нарын обл.'!L116+'[1]Баткен обл.+ЕАЭС'!L116+'[1]Дж-Абад обл+ЕАЭС'!L116+'[1]Ош. обл.'!L116+'[1]г.Ош+ЕАЭС'!L116</f>
        <v>0</v>
      </c>
      <c r="M116" s="24" t="e">
        <f t="shared" si="13"/>
        <v>#DIV/0!</v>
      </c>
      <c r="N116" s="24" t="e">
        <f>ROUND((L116/J116),0)</f>
        <v>#DIV/0!</v>
      </c>
    </row>
    <row r="117" spans="1:14">
      <c r="A117" s="29" t="s">
        <v>112</v>
      </c>
      <c r="B117" s="49" t="s">
        <v>258</v>
      </c>
      <c r="C117" s="54">
        <f>'[1]Бишкек+ЕАЭС'!C117+'[1]Чуй.обл+ЕАЭС'!C117+'[1]Талас обл.'!C117+'[1]Ыссык-Кул. обл.+ЕАЭС'!C117+'[1]Нарын обл.'!C117+'[1]Баткен обл.+ЕАЭС'!C117+'[1]Дж-Абад обл+ЕАЭС'!C117+'[1]Ош. обл.'!C117+'[1]г.Ош+ЕАЭС'!C117</f>
        <v>27</v>
      </c>
      <c r="D117" s="54">
        <f>'[1]Бишкек+ЕАЭС'!D117+'[1]Чуй.обл+ЕАЭС'!D117+'[1]Талас обл.'!D117+'[1]Ыссык-Кул. обл.+ЕАЭС'!D117+'[1]Нарын обл.'!D117+'[1]Баткен обл.+ЕАЭС'!D117+'[1]Дж-Абад обл+ЕАЭС'!D117+'[1]Ош. обл.'!D117+'[1]г.Ош+ЕАЭС'!D117</f>
        <v>24</v>
      </c>
      <c r="E117" s="54">
        <f>'[1]Бишкек+ЕАЭС'!E117+'[1]Чуй.обл+ЕАЭС'!E117+'[1]Талас обл.'!E117+'[1]Нарын обл.'!E117+'[1]Ыссык-Кул. обл.+ЕАЭС'!E117+'[1]Баткен обл.+ЕАЭС'!E117+'[1]Дж-Абад обл+ЕАЭС'!E117+'[1]Ош. обл.'!E117+'[1]г.Ош+ЕАЭС'!E117+'[1]ЦА,ЕАЭС'!E117</f>
        <v>73270</v>
      </c>
      <c r="F117" s="54">
        <f>'[1]Бишкек+ЕАЭС'!F117+'[1]Чуй.обл+ЕАЭС'!F117+'[1]Талас обл.'!F117+'[1]Ыссык-Кул. обл.+ЕАЭС'!F117+'[1]Нарын обл.'!F117+'[1]Баткен обл.+ЕАЭС'!F117+'[1]Дж-Абад обл+ЕАЭС'!F117+'[1]Ош. обл.'!F117+'[1]г.Ош+ЕАЭС'!F117</f>
        <v>64728</v>
      </c>
      <c r="G117" s="24">
        <f t="shared" si="12"/>
        <v>2714</v>
      </c>
      <c r="H117" s="24">
        <f t="shared" si="12"/>
        <v>2697</v>
      </c>
      <c r="I117" s="54">
        <f>'[1]Бишкек+ЕАЭС'!I117+'[1]Чуй.обл+ЕАЭС'!I117+'[1]Талас обл.'!I117+'[1]Ыссык-Кул. обл.+ЕАЭС'!I117+'[1]Нарын обл.'!I117+'[1]Баткен обл.+ЕАЭС'!I117+'[1]Дж-Абад обл+ЕАЭС'!I117+'[1]Ош. обл.'!I117+'[1]г.Ош+ЕАЭС'!I117</f>
        <v>5</v>
      </c>
      <c r="J117" s="54">
        <f>'[1]Бишкек+ЕАЭС'!J117+'[1]Чуй.обл+ЕАЭС'!J117+'[1]Талас обл.'!J117+'[1]Ыссык-Кул. обл.+ЕАЭС'!J117+'[1]Нарын обл.'!J117+'[1]Баткен обл.+ЕАЭС'!J117+'[1]Дж-Абад обл+ЕАЭС'!J117+'[1]Ош. обл.'!J117+'[1]г.Ош+ЕАЭС'!J117</f>
        <v>5</v>
      </c>
      <c r="K117" s="54">
        <f>'[1]Бишкек+ЕАЭС'!K117+'[1]Чуй.обл+ЕАЭС'!K117+'[1]Талас обл.'!K117+'[1]Ыссык-Кул. обл.+ЕАЭС'!K117+'[1]Нарын обл.'!K117+'[1]Баткен обл.+ЕАЭС'!K117+'[1]Дж-Абад обл+ЕАЭС'!K117+'[1]Ош. обл.'!K117+'[1]г.Ош+ЕАЭС'!K117</f>
        <v>14856</v>
      </c>
      <c r="L117" s="54">
        <f>'[1]Бишкек+ЕАЭС'!L117+'[1]Чуй.обл+ЕАЭС'!L117+'[1]Талас обл.'!L117+'[1]Ыссык-Кул. обл.+ЕАЭС'!L117+'[1]Нарын обл.'!L117+'[1]Баткен обл.+ЕАЭС'!L117+'[1]Дж-Абад обл+ЕАЭС'!L117+'[1]Ош. обл.'!L117+'[1]г.Ош+ЕАЭС'!L117</f>
        <v>14856</v>
      </c>
      <c r="M117" s="24">
        <f t="shared" si="13"/>
        <v>2971</v>
      </c>
      <c r="N117" s="24">
        <f t="shared" si="13"/>
        <v>2971</v>
      </c>
    </row>
    <row r="118" spans="1:14">
      <c r="A118" s="25" t="s">
        <v>107</v>
      </c>
      <c r="B118" s="49" t="s">
        <v>259</v>
      </c>
      <c r="C118" s="54">
        <f>'[1]Бишкек+ЕАЭС'!C118+'[1]Чуй.обл+ЕАЭС'!C118+'[1]Талас обл.'!C118+'[1]Ыссык-Кул. обл.+ЕАЭС'!C118+'[1]Нарын обл.'!C118+'[1]Баткен обл.+ЕАЭС'!C118+'[1]Дж-Абад обл+ЕАЭС'!C118+'[1]Ош. обл.'!C118+'[1]г.Ош+ЕАЭС'!C118</f>
        <v>24</v>
      </c>
      <c r="D118" s="54">
        <f>'[1]Бишкек+ЕАЭС'!D118+'[1]Чуй.обл+ЕАЭС'!D118+'[1]Талас обл.'!D118+'[1]Ыссык-Кул. обл.+ЕАЭС'!D118+'[1]Нарын обл.'!D118+'[1]Баткен обл.+ЕАЭС'!D118+'[1]Дж-Абад обл+ЕАЭС'!D118+'[1]Ош. обл.'!D118+'[1]г.Ош+ЕАЭС'!D118</f>
        <v>20</v>
      </c>
      <c r="E118" s="54">
        <f>'[1]Бишкек+ЕАЭС'!E118+'[1]Чуй.обл+ЕАЭС'!E118+'[1]Талас обл.'!E118+'[1]Нарын обл.'!E118+'[1]Ыссык-Кул. обл.+ЕАЭС'!E118+'[1]Баткен обл.+ЕАЭС'!E118+'[1]Дж-Абад обл+ЕАЭС'!E118+'[1]Ош. обл.'!E118+'[1]г.Ош+ЕАЭС'!E118+'[1]ЦА,ЕАЭС'!E118</f>
        <v>64442</v>
      </c>
      <c r="F118" s="54">
        <f>'[1]Бишкек+ЕАЭС'!F118+'[1]Чуй.обл+ЕАЭС'!F118+'[1]Талас обл.'!F118+'[1]Ыссык-Кул. обл.+ЕАЭС'!F118+'[1]Нарын обл.'!F118+'[1]Баткен обл.+ЕАЭС'!F118+'[1]Дж-Абад обл+ЕАЭС'!F118+'[1]Ош. обл.'!F118+'[1]г.Ош+ЕАЭС'!F118</f>
        <v>53040</v>
      </c>
      <c r="G118" s="24">
        <f t="shared" si="12"/>
        <v>2685</v>
      </c>
      <c r="H118" s="24">
        <f t="shared" si="12"/>
        <v>2652</v>
      </c>
      <c r="I118" s="54">
        <f>'[1]Бишкек+ЕАЭС'!I118+'[1]Чуй.обл+ЕАЭС'!I118+'[1]Талас обл.'!I118+'[1]Ыссык-Кул. обл.+ЕАЭС'!I118+'[1]Нарын обл.'!I118+'[1]Баткен обл.+ЕАЭС'!I118+'[1]Дж-Абад обл+ЕАЭС'!I118+'[1]Ош. обл.'!I118+'[1]г.Ош+ЕАЭС'!I118</f>
        <v>5</v>
      </c>
      <c r="J118" s="54">
        <f>'[1]Бишкек+ЕАЭС'!J118+'[1]Чуй.обл+ЕАЭС'!J118+'[1]Талас обл.'!J118+'[1]Ыссык-Кул. обл.+ЕАЭС'!J118+'[1]Нарын обл.'!J118+'[1]Баткен обл.+ЕАЭС'!J118+'[1]Дж-Абад обл+ЕАЭС'!J118+'[1]Ош. обл.'!J118+'[1]г.Ош+ЕАЭС'!J118</f>
        <v>5</v>
      </c>
      <c r="K118" s="54">
        <f>'[1]Бишкек+ЕАЭС'!K118+'[1]Чуй.обл+ЕАЭС'!K118+'[1]Талас обл.'!K118+'[1]Ыссык-Кул. обл.+ЕАЭС'!K118+'[1]Нарын обл.'!K118+'[1]Баткен обл.+ЕАЭС'!K118+'[1]Дж-Абад обл+ЕАЭС'!K118+'[1]Ош. обл.'!K118+'[1]г.Ош+ЕАЭС'!K118</f>
        <v>14856</v>
      </c>
      <c r="L118" s="54">
        <f>'[1]Бишкек+ЕАЭС'!L118+'[1]Чуй.обл+ЕАЭС'!L118+'[1]Талас обл.'!L118+'[1]Ыссык-Кул. обл.+ЕАЭС'!L118+'[1]Нарын обл.'!L118+'[1]Баткен обл.+ЕАЭС'!L118+'[1]Дж-Абад обл+ЕАЭС'!L118+'[1]Ош. обл.'!L118+'[1]г.Ош+ЕАЭС'!L118</f>
        <v>14856</v>
      </c>
      <c r="M118" s="24">
        <f t="shared" si="13"/>
        <v>2971</v>
      </c>
      <c r="N118" s="24">
        <f t="shared" si="13"/>
        <v>2971</v>
      </c>
    </row>
    <row r="119" spans="1:14">
      <c r="A119" s="29" t="s">
        <v>115</v>
      </c>
      <c r="B119" s="49" t="s">
        <v>260</v>
      </c>
      <c r="C119" s="54">
        <f>'[1]Бишкек+ЕАЭС'!C119+'[1]Чуй.обл+ЕАЭС'!C119+'[1]Талас обл.'!C119+'[1]Ыссык-Кул. обл.+ЕАЭС'!C119+'[1]Нарын обл.'!C119+'[1]Баткен обл.+ЕАЭС'!C119+'[1]Дж-Абад обл+ЕАЭС'!C119+'[1]Ош. обл.'!C119+'[1]г.Ош+ЕАЭС'!C119</f>
        <v>4860</v>
      </c>
      <c r="D119" s="54">
        <f>'[1]Бишкек+ЕАЭС'!D119+'[1]Чуй.обл+ЕАЭС'!D119+'[1]Талас обл.'!D119+'[1]Ыссык-Кул. обл.+ЕАЭС'!D119+'[1]Нарын обл.'!D119+'[1]Баткен обл.+ЕАЭС'!D119+'[1]Дж-Абад обл+ЕАЭС'!D119+'[1]Ош. обл.'!D119+'[1]г.Ош+ЕАЭС'!D119</f>
        <v>3983</v>
      </c>
      <c r="E119" s="54">
        <f>'[1]Бишкек+ЕАЭС'!E119+'[1]Чуй.обл+ЕАЭС'!E119+'[1]Талас обл.'!E119+'[1]Нарын обл.'!E119+'[1]Ыссык-Кул. обл.+ЕАЭС'!E119+'[1]Баткен обл.+ЕАЭС'!E119+'[1]Дж-Абад обл+ЕАЭС'!E119+'[1]Ош. обл.'!E119+'[1]г.Ош+ЕАЭС'!E119+'[1]ЦА,ЕАЭС'!E119</f>
        <v>17430956.941399999</v>
      </c>
      <c r="F119" s="54">
        <f>'[1]Бишкек+ЕАЭС'!F119+'[1]Чуй.обл+ЕАЭС'!F119+'[1]Талас обл.'!F119+'[1]Ыссык-Кул. обл.+ЕАЭС'!F119+'[1]Нарын обл.'!F119+'[1]Баткен обл.+ЕАЭС'!F119+'[1]Дж-Абад обл+ЕАЭС'!F119+'[1]Ош. обл.'!F119+'[1]г.Ош+ЕАЭС'!F119</f>
        <v>14299364.879999999</v>
      </c>
      <c r="G119" s="24">
        <f t="shared" ref="G119:H133" si="14">ROUND((E119/C119),0)</f>
        <v>3587</v>
      </c>
      <c r="H119" s="24">
        <f t="shared" si="14"/>
        <v>3590</v>
      </c>
      <c r="I119" s="54">
        <f>'[1]Бишкек+ЕАЭС'!I119+'[1]Чуй.обл+ЕАЭС'!I119+'[1]Талас обл.'!I119+'[1]Ыссык-Кул. обл.+ЕАЭС'!I119+'[1]Нарын обл.'!I119+'[1]Баткен обл.+ЕАЭС'!I119+'[1]Дж-Абад обл+ЕАЭС'!I119+'[1]Ош. обл.'!I119+'[1]г.Ош+ЕАЭС'!I119</f>
        <v>648</v>
      </c>
      <c r="J119" s="54">
        <f>'[1]Бишкек+ЕАЭС'!J119+'[1]Чуй.обл+ЕАЭС'!J119+'[1]Талас обл.'!J119+'[1]Ыссык-Кул. обл.+ЕАЭС'!J119+'[1]Нарын обл.'!J119+'[1]Баткен обл.+ЕАЭС'!J119+'[1]Дж-Абад обл+ЕАЭС'!J119+'[1]Ош. обл.'!J119+'[1]г.Ош+ЕАЭС'!J119</f>
        <v>508</v>
      </c>
      <c r="K119" s="54">
        <f>'[1]Бишкек+ЕАЭС'!K119+'[1]Чуй.обл+ЕАЭС'!K119+'[1]Талас обл.'!K119+'[1]Ыссык-Кул. обл.+ЕАЭС'!K119+'[1]Нарын обл.'!K119+'[1]Баткен обл.+ЕАЭС'!K119+'[1]Дж-Абад обл+ЕАЭС'!K119+'[1]Ош. обл.'!K119+'[1]г.Ош+ЕАЭС'!K119</f>
        <v>2220836.46</v>
      </c>
      <c r="L119" s="54">
        <f>'[1]Бишкек+ЕАЭС'!L119+'[1]Чуй.обл+ЕАЭС'!L119+'[1]Талас обл.'!L119+'[1]Ыссык-Кул. обл.+ЕАЭС'!L119+'[1]Нарын обл.'!L119+'[1]Баткен обл.+ЕАЭС'!L119+'[1]Дж-Абад обл+ЕАЭС'!L119+'[1]Ош. обл.'!L119+'[1]г.Ош+ЕАЭС'!L119</f>
        <v>1745776.13</v>
      </c>
      <c r="M119" s="24">
        <f t="shared" ref="M119:N134" si="15">ROUND((K119/I119),0)</f>
        <v>3427</v>
      </c>
      <c r="N119" s="24">
        <f t="shared" si="15"/>
        <v>3437</v>
      </c>
    </row>
    <row r="120" spans="1:14">
      <c r="A120" s="25" t="s">
        <v>107</v>
      </c>
      <c r="B120" s="49" t="s">
        <v>261</v>
      </c>
      <c r="C120" s="54">
        <f>'[1]Бишкек+ЕАЭС'!C120+'[1]Чуй.обл+ЕАЭС'!C120+'[1]Талас обл.'!C120+'[1]Ыссык-Кул. обл.+ЕАЭС'!C120+'[1]Нарын обл.'!C120+'[1]Баткен обл.+ЕАЭС'!C120+'[1]Дж-Абад обл+ЕАЭС'!C120+'[1]Ош. обл.'!C120+'[1]г.Ош+ЕАЭС'!C120</f>
        <v>3418.6</v>
      </c>
      <c r="D120" s="54">
        <f>'[1]Бишкек+ЕАЭС'!D120+'[1]Чуй.обл+ЕАЭС'!D120+'[1]Талас обл.'!D120+'[1]Ыссык-Кул. обл.+ЕАЭС'!D120+'[1]Нарын обл.'!D120+'[1]Баткен обл.+ЕАЭС'!D120+'[1]Дж-Абад обл+ЕАЭС'!D120+'[1]Ош. обл.'!D120+'[1]г.Ош+ЕАЭС'!D120</f>
        <v>2804.6</v>
      </c>
      <c r="E120" s="54">
        <f>'[1]Бишкек+ЕАЭС'!E120+'[1]Чуй.обл+ЕАЭС'!E120+'[1]Талас обл.'!E120+'[1]Нарын обл.'!E120+'[1]Ыссык-Кул. обл.+ЕАЭС'!E120+'[1]Баткен обл.+ЕАЭС'!E120+'[1]Дж-Абад обл+ЕАЭС'!E120+'[1]Ош. обл.'!E120+'[1]г.Ош+ЕАЭС'!E120+'[1]ЦА,ЕАЭС'!E120</f>
        <v>12253348.4614</v>
      </c>
      <c r="F120" s="54">
        <f>'[1]Бишкек+ЕАЭС'!F120+'[1]Чуй.обл+ЕАЭС'!F120+'[1]Талас обл.'!F120+'[1]Ыссык-Кул. обл.+ЕАЭС'!F120+'[1]Нарын обл.'!F120+'[1]Баткен обл.+ЕАЭС'!F120+'[1]Дж-Абад обл+ЕАЭС'!F120+'[1]Ош. обл.'!F120+'[1]г.Ош+ЕАЭС'!F120</f>
        <v>10065252</v>
      </c>
      <c r="G120" s="24">
        <f t="shared" si="14"/>
        <v>3584</v>
      </c>
      <c r="H120" s="24">
        <f t="shared" si="14"/>
        <v>3589</v>
      </c>
      <c r="I120" s="54">
        <f>'[1]Бишкек+ЕАЭС'!I120+'[1]Чуй.обл+ЕАЭС'!I120+'[1]Талас обл.'!I120+'[1]Ыссык-Кул. обл.+ЕАЭС'!I120+'[1]Нарын обл.'!I120+'[1]Баткен обл.+ЕАЭС'!I120+'[1]Дж-Абад обл+ЕАЭС'!I120+'[1]Ош. обл.'!I120+'[1]г.Ош+ЕАЭС'!I120</f>
        <v>425.1</v>
      </c>
      <c r="J120" s="54">
        <f>'[1]Бишкек+ЕАЭС'!J120+'[1]Чуй.обл+ЕАЭС'!J120+'[1]Талас обл.'!J120+'[1]Ыссык-Кул. обл.+ЕАЭС'!J120+'[1]Нарын обл.'!J120+'[1]Баткен обл.+ЕАЭС'!J120+'[1]Дж-Абад обл+ЕАЭС'!J120+'[1]Ош. обл.'!J120+'[1]г.Ош+ЕАЭС'!J120</f>
        <v>337.3</v>
      </c>
      <c r="K120" s="54">
        <f>'[1]Бишкек+ЕАЭС'!K120+'[1]Чуй.обл+ЕАЭС'!K120+'[1]Талас обл.'!K120+'[1]Ыссык-Кул. обл.+ЕАЭС'!K120+'[1]Нарын обл.'!K120+'[1]Баткен обл.+ЕАЭС'!K120+'[1]Дж-Абад обл+ЕАЭС'!K120+'[1]Ош. обл.'!K120+'[1]г.Ош+ЕАЭС'!K120</f>
        <v>1452907.56</v>
      </c>
      <c r="L120" s="54">
        <f>'[1]Бишкек+ЕАЭС'!L120+'[1]Чуй.обл+ЕАЭС'!L120+'[1]Талас обл.'!L120+'[1]Ыссык-Кул. обл.+ЕАЭС'!L120+'[1]Нарын обл.'!L120+'[1]Баткен обл.+ЕАЭС'!L120+'[1]Дж-Абад обл+ЕАЭС'!L120+'[1]Ош. обл.'!L120+'[1]г.Ош+ЕАЭС'!L120</f>
        <v>1159321.43</v>
      </c>
      <c r="M120" s="24">
        <f t="shared" si="15"/>
        <v>3418</v>
      </c>
      <c r="N120" s="24">
        <f t="shared" si="15"/>
        <v>3437</v>
      </c>
    </row>
    <row r="121" spans="1:14">
      <c r="A121" s="29" t="s">
        <v>118</v>
      </c>
      <c r="B121" s="49" t="s">
        <v>262</v>
      </c>
      <c r="C121" s="54">
        <f>'[1]Бишкек+ЕАЭС'!C121+'[1]Чуй.обл+ЕАЭС'!C121+'[1]Талас обл.'!C121+'[1]Ыссык-Кул. обл.+ЕАЭС'!C121+'[1]Нарын обл.'!C121+'[1]Баткен обл.+ЕАЭС'!C121+'[1]Дж-Абад обл+ЕАЭС'!C121+'[1]Ош. обл.'!C121+'[1]г.Ош+ЕАЭС'!C121</f>
        <v>4249</v>
      </c>
      <c r="D121" s="54">
        <f>'[1]Бишкек+ЕАЭС'!D121+'[1]Чуй.обл+ЕАЭС'!D121+'[1]Талас обл.'!D121+'[1]Ыссык-Кул. обл.+ЕАЭС'!D121+'[1]Нарын обл.'!D121+'[1]Баткен обл.+ЕАЭС'!D121+'[1]Дж-Абад обл+ЕАЭС'!D121+'[1]Ош. обл.'!D121+'[1]г.Ош+ЕАЭС'!D121</f>
        <v>3602</v>
      </c>
      <c r="E121" s="54">
        <f>'[1]Бишкек+ЕАЭС'!E121+'[1]Чуй.обл+ЕАЭС'!E121+'[1]Талас обл.'!E121+'[1]Нарын обл.'!E121+'[1]Ыссык-Кул. обл.+ЕАЭС'!E121+'[1]Баткен обл.+ЕАЭС'!E121+'[1]Дж-Абад обл+ЕАЭС'!E121+'[1]Ош. обл.'!E121+'[1]г.Ош+ЕАЭС'!E121+'[1]ЦА,ЕАЭС'!E121</f>
        <v>19038759.487999998</v>
      </c>
      <c r="F121" s="54">
        <f>'[1]Бишкек+ЕАЭС'!F121+'[1]Чуй.обл+ЕАЭС'!F121+'[1]Талас обл.'!F121+'[1]Ыссык-Кул. обл.+ЕАЭС'!F121+'[1]Нарын обл.'!F121+'[1]Баткен обл.+ЕАЭС'!F121+'[1]Дж-Абад обл+ЕАЭС'!F121+'[1]Ош. обл.'!F121+'[1]г.Ош+ЕАЭС'!F121</f>
        <v>15499935.7192</v>
      </c>
      <c r="G121" s="24">
        <f t="shared" si="14"/>
        <v>4481</v>
      </c>
      <c r="H121" s="24">
        <f t="shared" si="14"/>
        <v>4303</v>
      </c>
      <c r="I121" s="54">
        <f>'[1]Бишкек+ЕАЭС'!I121+'[1]Чуй.обл+ЕАЭС'!I121+'[1]Талас обл.'!I121+'[1]Ыссык-Кул. обл.+ЕАЭС'!I121+'[1]Нарын обл.'!I121+'[1]Баткен обл.+ЕАЭС'!I121+'[1]Дж-Абад обл+ЕАЭС'!I121+'[1]Ош. обл.'!I121+'[1]г.Ош+ЕАЭС'!I121</f>
        <v>205</v>
      </c>
      <c r="J121" s="54">
        <f>'[1]Бишкек+ЕАЭС'!J121+'[1]Чуй.обл+ЕАЭС'!J121+'[1]Талас обл.'!J121+'[1]Ыссык-Кул. обл.+ЕАЭС'!J121+'[1]Нарын обл.'!J121+'[1]Баткен обл.+ЕАЭС'!J121+'[1]Дж-Абад обл+ЕАЭС'!J121+'[1]Ош. обл.'!J121+'[1]г.Ош+ЕАЭС'!J121</f>
        <v>146</v>
      </c>
      <c r="K121" s="54">
        <f>'[1]Бишкек+ЕАЭС'!K121+'[1]Чуй.обл+ЕАЭС'!K121+'[1]Талас обл.'!K121+'[1]Ыссык-Кул. обл.+ЕАЭС'!K121+'[1]Нарын обл.'!K121+'[1]Баткен обл.+ЕАЭС'!K121+'[1]Дж-Абад обл+ЕАЭС'!K121+'[1]Ош. обл.'!K121+'[1]г.Ош+ЕАЭС'!K121</f>
        <v>915574.04</v>
      </c>
      <c r="L121" s="54">
        <f>'[1]Бишкек+ЕАЭС'!L121+'[1]Чуй.обл+ЕАЭС'!L121+'[1]Талас обл.'!L121+'[1]Ыссык-Кул. обл.+ЕАЭС'!L121+'[1]Нарын обл.'!L121+'[1]Баткен обл.+ЕАЭС'!L121+'[1]Дж-Абад обл+ЕАЭС'!L121+'[1]Ош. обл.'!L121+'[1]г.Ош+ЕАЭС'!L121</f>
        <v>716785.42</v>
      </c>
      <c r="M121" s="24">
        <f t="shared" si="15"/>
        <v>4466</v>
      </c>
      <c r="N121" s="24">
        <f t="shared" si="15"/>
        <v>4909</v>
      </c>
    </row>
    <row r="122" spans="1:14">
      <c r="A122" s="25" t="s">
        <v>107</v>
      </c>
      <c r="B122" s="49" t="s">
        <v>263</v>
      </c>
      <c r="C122" s="54">
        <f>'[1]Бишкек+ЕАЭС'!C122+'[1]Чуй.обл+ЕАЭС'!C122+'[1]Талас обл.'!C122+'[1]Ыссык-Кул. обл.+ЕАЭС'!C122+'[1]Нарын обл.'!C122+'[1]Баткен обл.+ЕАЭС'!C122+'[1]Дж-Абад обл+ЕАЭС'!C122+'[1]Ош. обл.'!C122+'[1]г.Ош+ЕАЭС'!C122</f>
        <v>2921.8</v>
      </c>
      <c r="D122" s="54">
        <f>'[1]Бишкек+ЕАЭС'!D122+'[1]Чуй.обл+ЕАЭС'!D122+'[1]Талас обл.'!D122+'[1]Ыссык-Кул. обл.+ЕАЭС'!D122+'[1]Нарын обл.'!D122+'[1]Баткен обл.+ЕАЭС'!D122+'[1]Дж-Абад обл+ЕАЭС'!D122+'[1]Ош. обл.'!D122+'[1]г.Ош+ЕАЭС'!D122</f>
        <v>2512.4</v>
      </c>
      <c r="E122" s="54">
        <f>'[1]Бишкек+ЕАЭС'!E122+'[1]Чуй.обл+ЕАЭС'!E122+'[1]Талас обл.'!E122+'[1]Нарын обл.'!E122+'[1]Ыссык-Кул. обл.+ЕАЭС'!E122+'[1]Баткен обл.+ЕАЭС'!E122+'[1]Дж-Абад обл+ЕАЭС'!E122+'[1]Ош. обл.'!E122+'[1]г.Ош+ЕАЭС'!E122+'[1]ЦА,ЕАЭС'!E122</f>
        <v>13074919.718</v>
      </c>
      <c r="F122" s="54">
        <f>'[1]Бишкек+ЕАЭС'!F122+'[1]Чуй.обл+ЕАЭС'!F122+'[1]Талас обл.'!F122+'[1]Ыссык-Кул. обл.+ЕАЭС'!F122+'[1]Нарын обл.'!F122+'[1]Баткен обл.+ЕАЭС'!F122+'[1]Дж-Абад обл+ЕАЭС'!F122+'[1]Ош. обл.'!F122+'[1]г.Ош+ЕАЭС'!F122</f>
        <v>10655236.6492</v>
      </c>
      <c r="G122" s="24">
        <f t="shared" si="14"/>
        <v>4475</v>
      </c>
      <c r="H122" s="24">
        <f t="shared" si="14"/>
        <v>4241</v>
      </c>
      <c r="I122" s="54">
        <f>'[1]Бишкек+ЕАЭС'!I122+'[1]Чуй.обл+ЕАЭС'!I122+'[1]Талас обл.'!I122+'[1]Ыссык-Кул. обл.+ЕАЭС'!I122+'[1]Нарын обл.'!I122+'[1]Баткен обл.+ЕАЭС'!I122+'[1]Дж-Абад обл+ЕАЭС'!I122+'[1]Ош. обл.'!I122+'[1]г.Ош+ЕАЭС'!I122</f>
        <v>137.5</v>
      </c>
      <c r="J122" s="54">
        <f>'[1]Бишкек+ЕАЭС'!J122+'[1]Чуй.обл+ЕАЭС'!J122+'[1]Талас обл.'!J122+'[1]Ыссык-Кул. обл.+ЕАЭС'!J122+'[1]Нарын обл.'!J122+'[1]Баткен обл.+ЕАЭС'!J122+'[1]Дж-Абад обл+ЕАЭС'!J122+'[1]Ош. обл.'!J122+'[1]г.Ош+ЕАЭС'!J122</f>
        <v>101.4</v>
      </c>
      <c r="K122" s="54">
        <f>'[1]Бишкек+ЕАЭС'!K122+'[1]Чуй.обл+ЕАЭС'!K122+'[1]Талас обл.'!K122+'[1]Ыссык-Кул. обл.+ЕАЭС'!K122+'[1]Нарын обл.'!K122+'[1]Баткен обл.+ЕАЭС'!K122+'[1]Дж-Абад обл+ЕАЭС'!K122+'[1]Ош. обл.'!K122+'[1]г.Ош+ЕАЭС'!K122</f>
        <v>614542.14</v>
      </c>
      <c r="L122" s="54">
        <f>'[1]Бишкек+ЕАЭС'!L122+'[1]Чуй.обл+ЕАЭС'!L122+'[1]Талас обл.'!L122+'[1]Ыссык-Кул. обл.+ЕАЭС'!L122+'[1]Нарын обл.'!L122+'[1]Баткен обл.+ЕАЭС'!L122+'[1]Дж-Абад обл+ЕАЭС'!L122+'[1]Ош. обл.'!L122+'[1]г.Ош+ЕАЭС'!L122</f>
        <v>518102.22</v>
      </c>
      <c r="M122" s="24">
        <f t="shared" si="15"/>
        <v>4469</v>
      </c>
      <c r="N122" s="24">
        <f t="shared" si="15"/>
        <v>5109</v>
      </c>
    </row>
    <row r="123" spans="1:14">
      <c r="A123" s="29" t="s">
        <v>121</v>
      </c>
      <c r="B123" s="49" t="s">
        <v>264</v>
      </c>
      <c r="C123" s="54">
        <f>'[1]Бишкек+ЕАЭС'!C123+'[1]Чуй.обл+ЕАЭС'!C123+'[1]Талас обл.'!C123+'[1]Ыссык-Кул. обл.+ЕАЭС'!C123+'[1]Нарын обл.'!C123+'[1]Баткен обл.+ЕАЭС'!C123+'[1]Дж-Абад обл+ЕАЭС'!C123+'[1]Ош. обл.'!C123+'[1]г.Ош+ЕАЭС'!C123</f>
        <v>16634</v>
      </c>
      <c r="D123" s="54">
        <f>'[1]Бишкек+ЕАЭС'!D123+'[1]Чуй.обл+ЕАЭС'!D123+'[1]Талас обл.'!D123+'[1]Ыссык-Кул. обл.+ЕАЭС'!D123+'[1]Нарын обл.'!D123+'[1]Баткен обл.+ЕАЭС'!D123+'[1]Дж-Абад обл+ЕАЭС'!D123+'[1]Ош. обл.'!D123+'[1]г.Ош+ЕАЭС'!D123</f>
        <v>13686</v>
      </c>
      <c r="E123" s="54">
        <f>'[1]Бишкек+ЕАЭС'!E123+'[1]Чуй.обл+ЕАЭС'!E123+'[1]Талас обл.'!E123+'[1]Нарын обл.'!E123+'[1]Ыссык-Кул. обл.+ЕАЭС'!E123+'[1]Баткен обл.+ЕАЭС'!E123+'[1]Дж-Абад обл+ЕАЭС'!E123+'[1]Ош. обл.'!E123+'[1]г.Ош+ЕАЭС'!E123+'[1]ЦА,ЕАЭС'!E123</f>
        <v>123564725.28220001</v>
      </c>
      <c r="F123" s="54">
        <f>'[1]Бишкек+ЕАЭС'!F123+'[1]Чуй.обл+ЕАЭС'!F123+'[1]Талас обл.'!F123+'[1]Ыссык-Кул. обл.+ЕАЭС'!F123+'[1]Нарын обл.'!F123+'[1]Баткен обл.+ЕАЭС'!F123+'[1]Дж-Абад обл+ЕАЭС'!F123+'[1]Ош. обл.'!F123+'[1]г.Ош+ЕАЭС'!F123</f>
        <v>102413397.81299999</v>
      </c>
      <c r="G123" s="24">
        <f t="shared" si="14"/>
        <v>7428</v>
      </c>
      <c r="H123" s="24">
        <f t="shared" si="14"/>
        <v>7483</v>
      </c>
      <c r="I123" s="54">
        <f>'[1]Бишкек+ЕАЭС'!I123+'[1]Чуй.обл+ЕАЭС'!I123+'[1]Талас обл.'!I123+'[1]Ыссык-Кул. обл.+ЕАЭС'!I123+'[1]Нарын обл.'!I123+'[1]Баткен обл.+ЕАЭС'!I123+'[1]Дж-Абад обл+ЕАЭС'!I123+'[1]Ош. обл.'!I123+'[1]г.Ош+ЕАЭС'!I123</f>
        <v>1143</v>
      </c>
      <c r="J123" s="54">
        <f>'[1]Бишкек+ЕАЭС'!J123+'[1]Чуй.обл+ЕАЭС'!J123+'[1]Талас обл.'!J123+'[1]Ыссык-Кул. обл.+ЕАЭС'!J123+'[1]Нарын обл.'!J123+'[1]Баткен обл.+ЕАЭС'!J123+'[1]Дж-Абад обл+ЕАЭС'!J123+'[1]Ош. обл.'!J123+'[1]г.Ош+ЕАЭС'!J123</f>
        <v>913</v>
      </c>
      <c r="K123" s="54">
        <f>'[1]Бишкек+ЕАЭС'!K123+'[1]Чуй.обл+ЕАЭС'!K123+'[1]Талас обл.'!K123+'[1]Ыссык-Кул. обл.+ЕАЭС'!K123+'[1]Нарын обл.'!K123+'[1]Баткен обл.+ЕАЭС'!K123+'[1]Дж-Абад обл+ЕАЭС'!K123+'[1]Ош. обл.'!K123+'[1]г.Ош+ЕАЭС'!K123</f>
        <v>8509074.0111999996</v>
      </c>
      <c r="L123" s="54">
        <f>'[1]Бишкек+ЕАЭС'!L123+'[1]Чуй.обл+ЕАЭС'!L123+'[1]Талас обл.'!L123+'[1]Ыссык-Кул. обл.+ЕАЭС'!L123+'[1]Нарын обл.'!L123+'[1]Баткен обл.+ЕАЭС'!L123+'[1]Дж-Абад обл+ЕАЭС'!L123+'[1]Ош. обл.'!L123+'[1]г.Ош+ЕАЭС'!L123</f>
        <v>6822507.8511999995</v>
      </c>
      <c r="M123" s="24">
        <f t="shared" si="15"/>
        <v>7445</v>
      </c>
      <c r="N123" s="24">
        <f t="shared" si="15"/>
        <v>7473</v>
      </c>
    </row>
    <row r="124" spans="1:14">
      <c r="A124" s="25" t="s">
        <v>107</v>
      </c>
      <c r="B124" s="49" t="s">
        <v>265</v>
      </c>
      <c r="C124" s="54">
        <f>'[1]Бишкек+ЕАЭС'!C124+'[1]Чуй.обл+ЕАЭС'!C124+'[1]Талас обл.'!C124+'[1]Ыссык-Кул. обл.+ЕАЭС'!C124+'[1]Нарын обл.'!C124+'[1]Баткен обл.+ЕАЭС'!C124+'[1]Дж-Абад обл+ЕАЭС'!C124+'[1]Ош. обл.'!C124+'[1]г.Ош+ЕАЭС'!C124</f>
        <v>12018.4</v>
      </c>
      <c r="D124" s="54">
        <f>'[1]Бишкек+ЕАЭС'!D124+'[1]Чуй.обл+ЕАЭС'!D124+'[1]Талас обл.'!D124+'[1]Ыссык-Кул. обл.+ЕАЭС'!D124+'[1]Нарын обл.'!D124+'[1]Баткен обл.+ЕАЭС'!D124+'[1]Дж-Абад обл+ЕАЭС'!D124+'[1]Ош. обл.'!D124+'[1]г.Ош+ЕАЭС'!D124</f>
        <v>9794.4</v>
      </c>
      <c r="E124" s="54">
        <f>'[1]Бишкек+ЕАЭС'!E124+'[1]Чуй.обл+ЕАЭС'!E124+'[1]Талас обл.'!E124+'[1]Нарын обл.'!E124+'[1]Ыссык-Кул. обл.+ЕАЭС'!E124+'[1]Баткен обл.+ЕАЭС'!E124+'[1]Дж-Абад обл+ЕАЭС'!E124+'[1]Ош. обл.'!E124+'[1]г.Ош+ЕАЭС'!E124+'[1]ЦА,ЕАЭС'!E124</f>
        <v>89467140.542199999</v>
      </c>
      <c r="F124" s="54">
        <f>'[1]Бишкек+ЕАЭС'!F124+'[1]Чуй.обл+ЕАЭС'!F124+'[1]Талас обл.'!F124+'[1]Ыссык-Кул. обл.+ЕАЭС'!F124+'[1]Нарын обл.'!F124+'[1]Баткен обл.+ЕАЭС'!F124+'[1]Дж-Абад обл+ЕАЭС'!F124+'[1]Ош. обл.'!F124+'[1]г.Ош+ЕАЭС'!F124</f>
        <v>73607688.062999994</v>
      </c>
      <c r="G124" s="24">
        <f t="shared" si="14"/>
        <v>7444</v>
      </c>
      <c r="H124" s="24">
        <f t="shared" si="14"/>
        <v>7515</v>
      </c>
      <c r="I124" s="54">
        <f>'[1]Бишкек+ЕАЭС'!I124+'[1]Чуй.обл+ЕАЭС'!I124+'[1]Талас обл.'!I124+'[1]Ыссык-Кул. обл.+ЕАЭС'!I124+'[1]Нарын обл.'!I124+'[1]Баткен обл.+ЕАЭС'!I124+'[1]Дж-Абад обл+ЕАЭС'!I124+'[1]Ош. обл.'!I124+'[1]г.Ош+ЕАЭС'!I124</f>
        <v>834.7</v>
      </c>
      <c r="J124" s="54">
        <f>'[1]Бишкек+ЕАЭС'!J124+'[1]Чуй.обл+ЕАЭС'!J124+'[1]Талас обл.'!J124+'[1]Ыссык-Кул. обл.+ЕАЭС'!J124+'[1]Нарын обл.'!J124+'[1]Баткен обл.+ЕАЭС'!J124+'[1]Дж-Абад обл+ЕАЭС'!J124+'[1]Ош. обл.'!J124+'[1]г.Ош+ЕАЭС'!J124</f>
        <v>661.9</v>
      </c>
      <c r="K124" s="54">
        <f>'[1]Бишкек+ЕАЭС'!K124+'[1]Чуй.обл+ЕАЭС'!K124+'[1]Талас обл.'!K124+'[1]Ыссык-Кул. обл.+ЕАЭС'!K124+'[1]Нарын обл.'!K124+'[1]Баткен обл.+ЕАЭС'!K124+'[1]Дж-Абад обл+ЕАЭС'!K124+'[1]Ош. обл.'!K124+'[1]г.Ош+ЕАЭС'!K124</f>
        <v>6290646.2111999998</v>
      </c>
      <c r="L124" s="54">
        <f>'[1]Бишкек+ЕАЭС'!L124+'[1]Чуй.обл+ЕАЭС'!L124+'[1]Талас обл.'!L124+'[1]Ыссык-Кул. обл.+ЕАЭС'!L124+'[1]Нарын обл.'!L124+'[1]Баткен обл.+ЕАЭС'!L124+'[1]Дж-Абад обл+ЕАЭС'!L124+'[1]Ош. обл.'!L124+'[1]г.Ош+ЕАЭС'!L124</f>
        <v>4976372.7511999998</v>
      </c>
      <c r="M124" s="24">
        <f t="shared" si="15"/>
        <v>7536</v>
      </c>
      <c r="N124" s="24">
        <f t="shared" si="15"/>
        <v>7518</v>
      </c>
    </row>
    <row r="125" spans="1:14">
      <c r="A125" s="29" t="s">
        <v>124</v>
      </c>
      <c r="B125" s="30" t="s">
        <v>266</v>
      </c>
      <c r="C125" s="31">
        <f>'[1]Бишкек+ЕАЭС'!C125+'[1]Чуй.обл+ЕАЭС'!C125+'[1]Талас обл.'!C125+'[1]Ыссык-Кул. обл.+ЕАЭС'!C125+'[1]Нарын обл.'!C125+'[1]Баткен обл.+ЕАЭС'!C125+'[1]Дж-Абад обл+ЕАЭС'!C125+'[1]Ош. обл.'!C125+'[1]г.Ош+ЕАЭС'!C125</f>
        <v>7000</v>
      </c>
      <c r="D125" s="31">
        <f>'[1]Бишкек+ЕАЭС'!D125+'[1]Чуй.обл+ЕАЭС'!D125+'[1]Талас обл.'!D125+'[1]Ыссык-Кул. обл.+ЕАЭС'!D125+'[1]Нарын обл.'!D125+'[1]Баткен обл.+ЕАЭС'!D125+'[1]Дж-Абад обл+ЕАЭС'!D125+'[1]Ош. обл.'!D125+'[1]г.Ош+ЕАЭС'!D125</f>
        <v>5856</v>
      </c>
      <c r="E125" s="31">
        <f>'[1]Бишкек+ЕАЭС'!E125+'[1]Чуй.обл+ЕАЭС'!E125+'[1]Талас обл.'!E125+'[1]Нарын обл.'!E125+'[1]Ыссык-Кул. обл.+ЕАЭС'!E125+'[1]Баткен обл.+ЕАЭС'!E125+'[1]Дж-Абад обл+ЕАЭС'!E125+'[1]Ош. обл.'!E125+'[1]г.Ош+ЕАЭС'!E125+'[1]ЦА,ЕАЭС'!E125</f>
        <v>84002913.504759997</v>
      </c>
      <c r="F125" s="31">
        <f>'[1]Бишкек+ЕАЭС'!F125+'[1]Чуй.обл+ЕАЭС'!F125+'[1]Талас обл.'!F125+'[1]Ыссык-Кул. обл.+ЕАЭС'!F125+'[1]Нарын обл.'!F125+'[1]Баткен обл.+ЕАЭС'!F125+'[1]Дж-Абад обл+ЕАЭС'!F125+'[1]Ош. обл.'!F125+'[1]г.Ош+ЕАЭС'!F125</f>
        <v>70811920.972759992</v>
      </c>
      <c r="G125" s="23">
        <f t="shared" si="14"/>
        <v>12000</v>
      </c>
      <c r="H125" s="23">
        <f t="shared" si="14"/>
        <v>12092</v>
      </c>
      <c r="I125" s="31">
        <f>'[1]Бишкек+ЕАЭС'!I125+'[1]Чуй.обл+ЕАЭС'!I125+'[1]Талас обл.'!I125+'[1]Ыссык-Кул. обл.+ЕАЭС'!I125+'[1]Нарын обл.'!I125+'[1]Баткен обл.+ЕАЭС'!I125+'[1]Дж-Абад обл+ЕАЭС'!I125+'[1]Ош. обл.'!I125+'[1]г.Ош+ЕАЭС'!I125</f>
        <v>488</v>
      </c>
      <c r="J125" s="31">
        <f>'[1]Бишкек+ЕАЭС'!J125+'[1]Чуй.обл+ЕАЭС'!J125+'[1]Талас обл.'!J125+'[1]Ыссык-Кул. обл.+ЕАЭС'!J125+'[1]Нарын обл.'!J125+'[1]Баткен обл.+ЕАЭС'!J125+'[1]Дж-Абад обл+ЕАЭС'!J125+'[1]Ош. обл.'!J125+'[1]г.Ош+ЕАЭС'!J125</f>
        <v>387</v>
      </c>
      <c r="K125" s="31">
        <f>'[1]Бишкек+ЕАЭС'!K125+'[1]Чуй.обл+ЕАЭС'!K125+'[1]Талас обл.'!K125+'[1]Ыссык-Кул. обл.+ЕАЭС'!K125+'[1]Нарын обл.'!K125+'[1]Баткен обл.+ЕАЭС'!K125+'[1]Дж-Абад обл+ЕАЭС'!K125+'[1]Ош. обл.'!K125+'[1]г.Ош+ЕАЭС'!K125</f>
        <v>5968578.7390000001</v>
      </c>
      <c r="L125" s="31">
        <f>'[1]Бишкек+ЕАЭС'!L125+'[1]Чуй.обл+ЕАЭС'!L125+'[1]Талас обл.'!L125+'[1]Ыссык-Кул. обл.+ЕАЭС'!L125+'[1]Нарын обл.'!L125+'[1]Баткен обл.+ЕАЭС'!L125+'[1]Дж-Абад обл+ЕАЭС'!L125+'[1]Ош. обл.'!L125+'[1]г.Ош+ЕАЭС'!L125</f>
        <v>4708441.4890000001</v>
      </c>
      <c r="M125" s="23">
        <f t="shared" si="15"/>
        <v>12231</v>
      </c>
      <c r="N125" s="23">
        <f t="shared" si="15"/>
        <v>12167</v>
      </c>
    </row>
    <row r="126" spans="1:14">
      <c r="A126" s="25" t="s">
        <v>107</v>
      </c>
      <c r="B126" s="30" t="s">
        <v>267</v>
      </c>
      <c r="C126" s="31">
        <f>'[1]Бишкек+ЕАЭС'!C126+'[1]Чуй.обл+ЕАЭС'!C126+'[1]Талас обл.'!C126+'[1]Ыссык-Кул. обл.+ЕАЭС'!C126+'[1]Нарын обл.'!C126+'[1]Баткен обл.+ЕАЭС'!C126+'[1]Дж-Абад обл+ЕАЭС'!C126+'[1]Ош. обл.'!C126+'[1]г.Ош+ЕАЭС'!C126</f>
        <v>5222.8999999999996</v>
      </c>
      <c r="D126" s="31">
        <f>'[1]Бишкек+ЕАЭС'!D126+'[1]Чуй.обл+ЕАЭС'!D126+'[1]Талас обл.'!D126+'[1]Ыссык-Кул. обл.+ЕАЭС'!D126+'[1]Нарын обл.'!D126+'[1]Баткен обл.+ЕАЭС'!D126+'[1]Дж-Абад обл+ЕАЭС'!D126+'[1]Ош. обл.'!D126+'[1]г.Ош+ЕАЭС'!D126</f>
        <v>4354.2</v>
      </c>
      <c r="E126" s="31">
        <f>'[1]Бишкек+ЕАЭС'!E126+'[1]Чуй.обл+ЕАЭС'!E126+'[1]Талас обл.'!E126+'[1]Нарын обл.'!E126+'[1]Ыссык-Кул. обл.+ЕАЭС'!E126+'[1]Баткен обл.+ЕАЭС'!E126+'[1]Дж-Абад обл+ЕАЭС'!E126+'[1]Ош. обл.'!E126+'[1]г.Ош+ЕАЭС'!E126+'[1]ЦА,ЕАЭС'!E126</f>
        <v>62817010.504759997</v>
      </c>
      <c r="F126" s="31">
        <f>'[1]Бишкек+ЕАЭС'!F126+'[1]Чуй.обл+ЕАЭС'!F126+'[1]Талас обл.'!F126+'[1]Ыссык-Кул. обл.+ЕАЭС'!F126+'[1]Нарын обл.'!F126+'[1]Баткен обл.+ЕАЭС'!F126+'[1]Дж-Абад обл+ЕАЭС'!F126+'[1]Ош. обл.'!F126+'[1]г.Ош+ЕАЭС'!F126</f>
        <v>52901564.072760001</v>
      </c>
      <c r="G126" s="23">
        <f t="shared" si="14"/>
        <v>12027</v>
      </c>
      <c r="H126" s="23">
        <f t="shared" si="14"/>
        <v>12150</v>
      </c>
      <c r="I126" s="31">
        <f>'[1]Бишкек+ЕАЭС'!I126+'[1]Чуй.обл+ЕАЭС'!I126+'[1]Талас обл.'!I126+'[1]Ыссык-Кул. обл.+ЕАЭС'!I126+'[1]Нарын обл.'!I126+'[1]Баткен обл.+ЕАЭС'!I126+'[1]Дж-Абад обл+ЕАЭС'!I126+'[1]Ош. обл.'!I126+'[1]г.Ош+ЕАЭС'!I126</f>
        <v>376.2</v>
      </c>
      <c r="J126" s="31">
        <f>'[1]Бишкек+ЕАЭС'!J126+'[1]Чуй.обл+ЕАЭС'!J126+'[1]Талас обл.'!J126+'[1]Ыссык-Кул. обл.+ЕАЭС'!J126+'[1]Нарын обл.'!J126+'[1]Баткен обл.+ЕАЭС'!J126+'[1]Дж-Абад обл+ЕАЭС'!J126+'[1]Ош. обл.'!J126+'[1]г.Ош+ЕАЭС'!J126</f>
        <v>299.10000000000002</v>
      </c>
      <c r="K126" s="31">
        <f>'[1]Бишкек+ЕАЭС'!K126+'[1]Чуй.обл+ЕАЭС'!K126+'[1]Талас обл.'!K126+'[1]Ыссык-Кул. обл.+ЕАЭС'!K126+'[1]Нарын обл.'!K126+'[1]Баткен обл.+ЕАЭС'!K126+'[1]Дж-Абад обл+ЕАЭС'!K126+'[1]Ош. обл.'!K126+'[1]г.Ош+ЕАЭС'!K126</f>
        <v>4656773.6390000004</v>
      </c>
      <c r="L126" s="31">
        <f>'[1]Бишкек+ЕАЭС'!L126+'[1]Чуй.обл+ЕАЭС'!L126+'[1]Талас обл.'!L126+'[1]Ыссык-Кул. обл.+ЕАЭС'!L126+'[1]Нарын обл.'!L126+'[1]Баткен обл.+ЕАЭС'!L126+'[1]Дж-Абад обл+ЕАЭС'!L126+'[1]Ош. обл.'!L126+'[1]г.Ош+ЕАЭС'!L126</f>
        <v>3667908.889</v>
      </c>
      <c r="M126" s="23">
        <f t="shared" si="15"/>
        <v>12378</v>
      </c>
      <c r="N126" s="23">
        <f t="shared" si="15"/>
        <v>12263</v>
      </c>
    </row>
    <row r="127" spans="1:14">
      <c r="A127" s="29" t="s">
        <v>127</v>
      </c>
      <c r="B127" s="30" t="s">
        <v>268</v>
      </c>
      <c r="C127" s="31">
        <f>'[1]Бишкек+ЕАЭС'!C127+'[1]Чуй.обл+ЕАЭС'!C127+'[1]Талас обл.'!C127+'[1]Ыссык-Кул. обл.+ЕАЭС'!C127+'[1]Нарын обл.'!C127+'[1]Баткен обл.+ЕАЭС'!C127+'[1]Дж-Абад обл+ЕАЭС'!C127+'[1]Ош. обл.'!C127+'[1]г.Ош+ЕАЭС'!C127</f>
        <v>1993</v>
      </c>
      <c r="D127" s="31">
        <f>'[1]Бишкек+ЕАЭС'!D127+'[1]Чуй.обл+ЕАЭС'!D127+'[1]Талас обл.'!D127+'[1]Ыссык-Кул. обл.+ЕАЭС'!D127+'[1]Нарын обл.'!D127+'[1]Баткен обл.+ЕАЭС'!D127+'[1]Дж-Абад обл+ЕАЭС'!D127+'[1]Ош. обл.'!D127+'[1]г.Ош+ЕАЭС'!D127</f>
        <v>1627</v>
      </c>
      <c r="E127" s="31">
        <f>'[1]Бишкек+ЕАЭС'!E127+'[1]Чуй.обл+ЕАЭС'!E127+'[1]Талас обл.'!E127+'[1]Нарын обл.'!E127+'[1]Ыссык-Кул. обл.+ЕАЭС'!E127+'[1]Баткен обл.+ЕАЭС'!E127+'[1]Дж-Абад обл+ЕАЭС'!E127+'[1]Ош. обл.'!E127+'[1]г.Ош+ЕАЭС'!E127+'[1]ЦА,ЕАЭС'!E127</f>
        <v>33679570.867799997</v>
      </c>
      <c r="F127" s="31">
        <f>'[1]Бишкек+ЕАЭС'!F127+'[1]Чуй.обл+ЕАЭС'!F127+'[1]Талас обл.'!F127+'[1]Ыссык-Кул. обл.+ЕАЭС'!F127+'[1]Нарын обл.'!F127+'[1]Баткен обл.+ЕАЭС'!F127+'[1]Дж-Абад обл+ЕАЭС'!F127+'[1]Ош. обл.'!F127+'[1]г.Ош+ЕАЭС'!F127</f>
        <v>27739743.127799999</v>
      </c>
      <c r="G127" s="23">
        <f t="shared" si="14"/>
        <v>16899</v>
      </c>
      <c r="H127" s="23">
        <f t="shared" si="14"/>
        <v>17050</v>
      </c>
      <c r="I127" s="31">
        <f>'[1]Бишкек+ЕАЭС'!I127+'[1]Чуй.обл+ЕАЭС'!I127+'[1]Талас обл.'!I127+'[1]Ыссык-Кул. обл.+ЕАЭС'!I127+'[1]Нарын обл.'!I127+'[1]Баткен обл.+ЕАЭС'!I127+'[1]Дж-Абад обл+ЕАЭС'!I127+'[1]Ош. обл.'!I127+'[1]г.Ош+ЕАЭС'!I127</f>
        <v>185</v>
      </c>
      <c r="J127" s="31">
        <f>'[1]Бишкек+ЕАЭС'!J127+'[1]Чуй.обл+ЕАЭС'!J127+'[1]Талас обл.'!J127+'[1]Ыссык-Кул. обл.+ЕАЭС'!J127+'[1]Нарын обл.'!J127+'[1]Баткен обл.+ЕАЭС'!J127+'[1]Дж-Абад обл+ЕАЭС'!J127+'[1]Ош. обл.'!J127+'[1]г.Ош+ЕАЭС'!J127</f>
        <v>162</v>
      </c>
      <c r="K127" s="31">
        <f>'[1]Бишкек+ЕАЭС'!K127+'[1]Чуй.обл+ЕАЭС'!K127+'[1]Талас обл.'!K127+'[1]Ыссык-Кул. обл.+ЕАЭС'!K127+'[1]Нарын обл.'!K127+'[1]Баткен обл.+ЕАЭС'!K127+'[1]Дж-Абад обл+ЕАЭС'!K127+'[1]Ош. обл.'!K127+'[1]г.Ош+ЕАЭС'!K127</f>
        <v>3169204.2236000001</v>
      </c>
      <c r="L127" s="31">
        <f>'[1]Бишкек+ЕАЭС'!L127+'[1]Чуй.обл+ЕАЭС'!L127+'[1]Талас обл.'!L127+'[1]Ыссык-Кул. обл.+ЕАЭС'!L127+'[1]Нарын обл.'!L127+'[1]Баткен обл.+ЕАЭС'!L127+'[1]Дж-Абад обл+ЕАЭС'!L127+'[1]Ош. обл.'!L127+'[1]г.Ош+ЕАЭС'!L127</f>
        <v>2756892.2236000001</v>
      </c>
      <c r="M127" s="23">
        <f t="shared" si="15"/>
        <v>17131</v>
      </c>
      <c r="N127" s="23">
        <f t="shared" si="15"/>
        <v>17018</v>
      </c>
    </row>
    <row r="128" spans="1:14">
      <c r="A128" s="25" t="s">
        <v>107</v>
      </c>
      <c r="B128" s="30" t="s">
        <v>269</v>
      </c>
      <c r="C128" s="31">
        <f>'[1]Бишкек+ЕАЭС'!C128+'[1]Чуй.обл+ЕАЭС'!C128+'[1]Талас обл.'!C128+'[1]Ыссык-Кул. обл.+ЕАЭС'!C128+'[1]Нарын обл.'!C128+'[1]Баткен обл.+ЕАЭС'!C128+'[1]Дж-Абад обл+ЕАЭС'!C128+'[1]Ош. обл.'!C128+'[1]г.Ош+ЕАЭС'!C128</f>
        <v>1526.9</v>
      </c>
      <c r="D128" s="31">
        <f>'[1]Бишкек+ЕАЭС'!D128+'[1]Чуй.обл+ЕАЭС'!D128+'[1]Талас обл.'!D128+'[1]Ыссык-Кул. обл.+ЕАЭС'!D128+'[1]Нарын обл.'!D128+'[1]Баткен обл.+ЕАЭС'!D128+'[1]Дж-Абад обл+ЕАЭС'!D128+'[1]Ош. обл.'!D128+'[1]г.Ош+ЕАЭС'!D128</f>
        <v>1237.0999999999999</v>
      </c>
      <c r="E128" s="31">
        <f>'[1]Бишкек+ЕАЭС'!E128+'[1]Чуй.обл+ЕАЭС'!E128+'[1]Талас обл.'!E128+'[1]Нарын обл.'!E128+'[1]Ыссык-Кул. обл.+ЕАЭС'!E128+'[1]Баткен обл.+ЕАЭС'!E128+'[1]Дж-Абад обл+ЕАЭС'!E128+'[1]Ош. обл.'!E128+'[1]г.Ош+ЕАЭС'!E128+'[1]ЦА,ЕАЭС'!E128</f>
        <v>25809037.097800002</v>
      </c>
      <c r="F128" s="31">
        <f>'[1]Бишкек+ЕАЭС'!F128+'[1]Чуй.обл+ЕАЭС'!F128+'[1]Талас обл.'!F128+'[1]Ыссык-Кул. обл.+ЕАЭС'!F128+'[1]Нарын обл.'!F128+'[1]Баткен обл.+ЕАЭС'!F128+'[1]Дж-Абад обл+ЕАЭС'!F128+'[1]Ош. обл.'!F128+'[1]г.Ош+ЕАЭС'!F128</f>
        <v>21166540.757799998</v>
      </c>
      <c r="G128" s="23">
        <f t="shared" si="14"/>
        <v>16903</v>
      </c>
      <c r="H128" s="23">
        <f t="shared" si="14"/>
        <v>17110</v>
      </c>
      <c r="I128" s="31">
        <f>'[1]Бишкек+ЕАЭС'!I128+'[1]Чуй.обл+ЕАЭС'!I128+'[1]Талас обл.'!I128+'[1]Ыссык-Кул. обл.+ЕАЭС'!I128+'[1]Нарын обл.'!I128+'[1]Баткен обл.+ЕАЭС'!I128+'[1]Дж-Абад обл+ЕАЭС'!I128+'[1]Ош. обл.'!I128+'[1]г.Ош+ЕАЭС'!I128</f>
        <v>151.19999999999999</v>
      </c>
      <c r="J128" s="31">
        <f>'[1]Бишкек+ЕАЭС'!J128+'[1]Чуй.обл+ЕАЭС'!J128+'[1]Талас обл.'!J128+'[1]Ыссык-Кул. обл.+ЕАЭС'!J128+'[1]Нарын обл.'!J128+'[1]Баткен обл.+ЕАЭС'!J128+'[1]Дж-Абад обл+ЕАЭС'!J128+'[1]Ош. обл.'!J128+'[1]г.Ош+ЕАЭС'!J128</f>
        <v>131.19999999999999</v>
      </c>
      <c r="K128" s="31">
        <f>'[1]Бишкек+ЕАЭС'!K128+'[1]Чуй.обл+ЕАЭС'!K128+'[1]Талас обл.'!K128+'[1]Ыссык-Кул. обл.+ЕАЭС'!K128+'[1]Нарын обл.'!K128+'[1]Баткен обл.+ЕАЭС'!K128+'[1]Дж-Абад обл+ЕАЭС'!K128+'[1]Ош. обл.'!K128+'[1]г.Ош+ЕАЭС'!K128</f>
        <v>2599736.8235999998</v>
      </c>
      <c r="L128" s="31">
        <f>'[1]Бишкек+ЕАЭС'!L128+'[1]Чуй.обл+ЕАЭС'!L128+'[1]Талас обл.'!L128+'[1]Ыссык-Кул. обл.+ЕАЭС'!L128+'[1]Нарын обл.'!L128+'[1]Баткен обл.+ЕАЭС'!L128+'[1]Дж-Абад обл+ЕАЭС'!L128+'[1]Ош. обл.'!L128+'[1]г.Ош+ЕАЭС'!L128</f>
        <v>2238831.8235999998</v>
      </c>
      <c r="M128" s="23">
        <f t="shared" si="15"/>
        <v>17194</v>
      </c>
      <c r="N128" s="23">
        <f t="shared" si="15"/>
        <v>17064</v>
      </c>
    </row>
    <row r="129" spans="1:14">
      <c r="A129" s="29" t="s">
        <v>130</v>
      </c>
      <c r="B129" s="30" t="s">
        <v>270</v>
      </c>
      <c r="C129" s="31">
        <f>'[1]Бишкек+ЕАЭС'!C129+'[1]Чуй.обл+ЕАЭС'!C129+'[1]Талас обл.'!C129+'[1]Ыссык-Кул. обл.+ЕАЭС'!C129+'[1]Нарын обл.'!C129+'[1]Баткен обл.+ЕАЭС'!C129+'[1]Дж-Абад обл+ЕАЭС'!C129+'[1]Ош. обл.'!C129+'[1]г.Ош+ЕАЭС'!C129</f>
        <v>561</v>
      </c>
      <c r="D129" s="31">
        <f>'[1]Бишкек+ЕАЭС'!D129+'[1]Чуй.обл+ЕАЭС'!D129+'[1]Талас обл.'!D129+'[1]Ыссык-Кул. обл.+ЕАЭС'!D129+'[1]Нарын обл.'!D129+'[1]Баткен обл.+ЕАЭС'!D129+'[1]Дж-Абад обл+ЕАЭС'!D129+'[1]Ош. обл.'!D129+'[1]г.Ош+ЕАЭС'!D129</f>
        <v>458</v>
      </c>
      <c r="E129" s="31">
        <f>'[1]Бишкек+ЕАЭС'!E129+'[1]Чуй.обл+ЕАЭС'!E129+'[1]Талас обл.'!E129+'[1]Нарын обл.'!E129+'[1]Ыссык-Кул. обл.+ЕАЭС'!E129+'[1]Баткен обл.+ЕАЭС'!E129+'[1]Дж-Абад обл+ЕАЭС'!E129+'[1]Ош. обл.'!E129+'[1]г.Ош+ЕАЭС'!E129+'[1]ЦА,ЕАЭС'!E129</f>
        <v>12935842.637</v>
      </c>
      <c r="F129" s="31">
        <f>'[1]Бишкек+ЕАЭС'!F129+'[1]Чуй.обл+ЕАЭС'!F129+'[1]Талас обл.'!F129+'[1]Ыссык-Кул. обл.+ЕАЭС'!F129+'[1]Нарын обл.'!F129+'[1]Баткен обл.+ЕАЭС'!F129+'[1]Дж-Абад обл+ЕАЭС'!F129+'[1]Ош. обл.'!F129+'[1]г.Ош+ЕАЭС'!F129</f>
        <v>10600839.307</v>
      </c>
      <c r="G129" s="23">
        <f t="shared" si="14"/>
        <v>23059</v>
      </c>
      <c r="H129" s="23">
        <f t="shared" si="14"/>
        <v>23146</v>
      </c>
      <c r="I129" s="31">
        <f>'[1]Бишкек+ЕАЭС'!I129+'[1]Чуй.обл+ЕАЭС'!I129+'[1]Талас обл.'!I129+'[1]Ыссык-Кул. обл.+ЕАЭС'!I129+'[1]Нарын обл.'!I129+'[1]Баткен обл.+ЕАЭС'!I129+'[1]Дж-Абад обл+ЕАЭС'!I129+'[1]Ош. обл.'!I129+'[1]г.Ош+ЕАЭС'!I129</f>
        <v>57</v>
      </c>
      <c r="J129" s="31">
        <f>'[1]Бишкек+ЕАЭС'!J129+'[1]Чуй.обл+ЕАЭС'!J129+'[1]Талас обл.'!J129+'[1]Ыссык-Кул. обл.+ЕАЭС'!J129+'[1]Нарын обл.'!J129+'[1]Баткен обл.+ЕАЭС'!J129+'[1]Дж-Абад обл+ЕАЭС'!J129+'[1]Ош. обл.'!J129+'[1]г.Ош+ЕАЭС'!J129</f>
        <v>47</v>
      </c>
      <c r="K129" s="31">
        <f>'[1]Бишкек+ЕАЭС'!K129+'[1]Чуй.обл+ЕАЭС'!K129+'[1]Талас обл.'!K129+'[1]Ыссык-Кул. обл.+ЕАЭС'!K129+'[1]Нарын обл.'!K129+'[1]Баткен обл.+ЕАЭС'!K129+'[1]Дж-Абад обл+ЕАЭС'!K129+'[1]Ош. обл.'!K129+'[1]г.Ош+ЕАЭС'!K129</f>
        <v>1313149</v>
      </c>
      <c r="L129" s="31">
        <f>'[1]Бишкек+ЕАЭС'!L129+'[1]Чуй.обл+ЕАЭС'!L129+'[1]Талас обл.'!L129+'[1]Ыссык-Кул. обл.+ЕАЭС'!L129+'[1]Нарын обл.'!L129+'[1]Баткен обл.+ЕАЭС'!L129+'[1]Дж-Абад обл+ЕАЭС'!L129+'[1]Ош. обл.'!L129+'[1]г.Ош+ЕАЭС'!L129</f>
        <v>1082438</v>
      </c>
      <c r="M129" s="23">
        <f t="shared" si="15"/>
        <v>23038</v>
      </c>
      <c r="N129" s="23">
        <f t="shared" si="15"/>
        <v>23031</v>
      </c>
    </row>
    <row r="130" spans="1:14">
      <c r="A130" s="25" t="s">
        <v>107</v>
      </c>
      <c r="B130" s="30" t="s">
        <v>271</v>
      </c>
      <c r="C130" s="31">
        <f>'[1]Бишкек+ЕАЭС'!C130+'[1]Чуй.обл+ЕАЭС'!C130+'[1]Талас обл.'!C130+'[1]Ыссык-Кул. обл.+ЕАЭС'!C130+'[1]Нарын обл.'!C130+'[1]Баткен обл.+ЕАЭС'!C130+'[1]Дж-Абад обл+ЕАЭС'!C130+'[1]Ош. обл.'!C130+'[1]г.Ош+ЕАЭС'!C130</f>
        <v>425.2</v>
      </c>
      <c r="D130" s="31">
        <f>'[1]Бишкек+ЕАЭС'!D130+'[1]Чуй.обл+ЕАЭС'!D130+'[1]Талас обл.'!D130+'[1]Ыссык-Кул. обл.+ЕАЭС'!D130+'[1]Нарын обл.'!D130+'[1]Баткен обл.+ЕАЭС'!D130+'[1]Дж-Абад обл+ЕАЭС'!D130+'[1]Ош. обл.'!D130+'[1]г.Ош+ЕАЭС'!D130</f>
        <v>341.8</v>
      </c>
      <c r="E130" s="31">
        <f>'[1]Бишкек+ЕАЭС'!E130+'[1]Чуй.обл+ЕАЭС'!E130+'[1]Талас обл.'!E130+'[1]Нарын обл.'!E130+'[1]Ыссык-Кул. обл.+ЕАЭС'!E130+'[1]Баткен обл.+ЕАЭС'!E130+'[1]Дж-Абад обл+ЕАЭС'!E130+'[1]Ош. обл.'!E130+'[1]г.Ош+ЕАЭС'!E130+'[1]ЦА,ЕАЭС'!E130</f>
        <v>9761597.8370000012</v>
      </c>
      <c r="F130" s="31">
        <f>'[1]Бишкек+ЕАЭС'!F130+'[1]Чуй.обл+ЕАЭС'!F130+'[1]Талас обл.'!F130+'[1]Ыссык-Кул. обл.+ЕАЭС'!F130+'[1]Нарын обл.'!F130+'[1]Баткен обл.+ЕАЭС'!F130+'[1]Дж-Абад обл+ЕАЭС'!F130+'[1]Ош. обл.'!F130+'[1]г.Ош+ЕАЭС'!F130</f>
        <v>7874671.7070000004</v>
      </c>
      <c r="G130" s="23">
        <f t="shared" si="14"/>
        <v>22958</v>
      </c>
      <c r="H130" s="23">
        <f t="shared" si="14"/>
        <v>23039</v>
      </c>
      <c r="I130" s="31">
        <f>'[1]Бишкек+ЕАЭС'!I130+'[1]Чуй.обл+ЕАЭС'!I130+'[1]Талас обл.'!I130+'[1]Ыссык-Кул. обл.+ЕАЭС'!I130+'[1]Нарын обл.'!I130+'[1]Баткен обл.+ЕАЭС'!I130+'[1]Дж-Абад обл+ЕАЭС'!I130+'[1]Ош. обл.'!I130+'[1]г.Ош+ЕАЭС'!I130</f>
        <v>47</v>
      </c>
      <c r="J130" s="31">
        <f>'[1]Бишкек+ЕАЭС'!J130+'[1]Чуй.обл+ЕАЭС'!J130+'[1]Талас обл.'!J130+'[1]Ыссык-Кул. обл.+ЕАЭС'!J130+'[1]Нарын обл.'!J130+'[1]Баткен обл.+ЕАЭС'!J130+'[1]Дж-Абад обл+ЕАЭС'!J130+'[1]Ош. обл.'!J130+'[1]г.Ош+ЕАЭС'!J130</f>
        <v>38</v>
      </c>
      <c r="K130" s="31">
        <f>'[1]Бишкек+ЕАЭС'!K130+'[1]Чуй.обл+ЕАЭС'!K130+'[1]Талас обл.'!K130+'[1]Ыссык-Кул. обл.+ЕАЭС'!K130+'[1]Нарын обл.'!K130+'[1]Баткен обл.+ЕАЭС'!K130+'[1]Дж-Абад обл+ЕАЭС'!K130+'[1]Ош. обл.'!K130+'[1]г.Ош+ЕАЭС'!K130</f>
        <v>1093694</v>
      </c>
      <c r="L130" s="31">
        <f>'[1]Бишкек+ЕАЭС'!L130+'[1]Чуй.обл+ЕАЭС'!L130+'[1]Талас обл.'!L130+'[1]Ыссык-Кул. обл.+ЕАЭС'!L130+'[1]Нарын обл.'!L130+'[1]Баткен обл.+ЕАЭС'!L130+'[1]Дж-Абад обл+ЕАЭС'!L130+'[1]Ош. обл.'!L130+'[1]г.Ош+ЕАЭС'!L130</f>
        <v>886645</v>
      </c>
      <c r="M130" s="23">
        <f t="shared" si="15"/>
        <v>23270</v>
      </c>
      <c r="N130" s="23">
        <f t="shared" si="15"/>
        <v>23333</v>
      </c>
    </row>
    <row r="131" spans="1:14">
      <c r="A131" s="29" t="s">
        <v>133</v>
      </c>
      <c r="B131" s="30" t="s">
        <v>272</v>
      </c>
      <c r="C131" s="31">
        <f>'[1]Бишкек+ЕАЭС'!C131+'[1]Чуй.обл+ЕАЭС'!C131+'[1]Талас обл.'!C131+'[1]Ыссык-Кул. обл.+ЕАЭС'!C131+'[1]Нарын обл.'!C131+'[1]Баткен обл.+ЕАЭС'!C131+'[1]Дж-Абад обл+ЕАЭС'!C131+'[1]Ош. обл.'!C131+'[1]г.Ош+ЕАЭС'!C131</f>
        <v>58</v>
      </c>
      <c r="D131" s="31">
        <f>'[1]Бишкек+ЕАЭС'!D131+'[1]Чуй.обл+ЕАЭС'!D131+'[1]Талас обл.'!D131+'[1]Ыссык-Кул. обл.+ЕАЭС'!D131+'[1]Нарын обл.'!D131+'[1]Баткен обл.+ЕАЭС'!D131+'[1]Дж-Абад обл+ЕАЭС'!D131+'[1]Ош. обл.'!D131+'[1]г.Ош+ЕАЭС'!D131</f>
        <v>47</v>
      </c>
      <c r="E131" s="31">
        <f>'[1]Бишкек+ЕАЭС'!E131+'[1]Чуй.обл+ЕАЭС'!E131+'[1]Талас обл.'!E131+'[1]Нарын обл.'!E131+'[1]Ыссык-Кул. обл.+ЕАЭС'!E131+'[1]Баткен обл.+ЕАЭС'!E131+'[1]Дж-Абад обл+ЕАЭС'!E131+'[1]Ош. обл.'!E131+'[1]г.Ош+ЕАЭС'!E131+'[1]ЦА,ЕАЭС'!E131</f>
        <v>2013505.6416</v>
      </c>
      <c r="F131" s="31">
        <f>'[1]Бишкек+ЕАЭС'!F131+'[1]Чуй.обл+ЕАЭС'!F131+'[1]Талас обл.'!F131+'[1]Ыссык-Кул. обл.+ЕАЭС'!F131+'[1]Нарын обл.'!F131+'[1]Баткен обл.+ЕАЭС'!F131+'[1]Дж-Абад обл+ЕАЭС'!F131+'[1]Ош. обл.'!F131+'[1]г.Ош+ЕАЭС'!F131</f>
        <v>1646560.6416</v>
      </c>
      <c r="G131" s="23">
        <f t="shared" si="14"/>
        <v>34716</v>
      </c>
      <c r="H131" s="23">
        <f t="shared" si="14"/>
        <v>35033</v>
      </c>
      <c r="I131" s="31">
        <f>'[1]Бишкек+ЕАЭС'!I131+'[1]Чуй.обл+ЕАЭС'!I131+'[1]Талас обл.'!I131+'[1]Ыссык-Кул. обл.+ЕАЭС'!I131+'[1]Нарын обл.'!I131+'[1]Баткен обл.+ЕАЭС'!I131+'[1]Дж-Абад обл+ЕАЭС'!I131+'[1]Ош. обл.'!I131+'[1]г.Ош+ЕАЭС'!I131</f>
        <v>6</v>
      </c>
      <c r="J131" s="31">
        <f>'[1]Бишкек+ЕАЭС'!J131+'[1]Чуй.обл+ЕАЭС'!J131+'[1]Талас обл.'!J131+'[1]Ыссык-Кул. обл.+ЕАЭС'!J131+'[1]Нарын обл.'!J131+'[1]Баткен обл.+ЕАЭС'!J131+'[1]Дж-Абад обл+ЕАЭС'!J131+'[1]Ош. обл.'!J131+'[1]г.Ош+ЕАЭС'!J131</f>
        <v>6</v>
      </c>
      <c r="K131" s="31">
        <f>'[1]Бишкек+ЕАЭС'!K131+'[1]Чуй.обл+ЕАЭС'!K131+'[1]Талас обл.'!K131+'[1]Ыссык-Кул. обл.+ЕАЭС'!K131+'[1]Нарын обл.'!K131+'[1]Баткен обл.+ЕАЭС'!K131+'[1]Дж-Абад обл+ЕАЭС'!K131+'[1]Ош. обл.'!K131+'[1]г.Ош+ЕАЭС'!K131</f>
        <v>203728</v>
      </c>
      <c r="L131" s="31">
        <f>'[1]Бишкек+ЕАЭС'!L131+'[1]Чуй.обл+ЕАЭС'!L131+'[1]Талас обл.'!L131+'[1]Ыссык-Кул. обл.+ЕАЭС'!L131+'[1]Нарын обл.'!L131+'[1]Баткен обл.+ЕАЭС'!L131+'[1]Дж-Абад обл+ЕАЭС'!L131+'[1]Ош. обл.'!L131+'[1]г.Ош+ЕАЭС'!L131</f>
        <v>203728</v>
      </c>
      <c r="M131" s="23">
        <f t="shared" si="15"/>
        <v>33955</v>
      </c>
      <c r="N131" s="23">
        <f t="shared" si="15"/>
        <v>33955</v>
      </c>
    </row>
    <row r="132" spans="1:14">
      <c r="A132" s="25" t="s">
        <v>107</v>
      </c>
      <c r="B132" s="30" t="s">
        <v>273</v>
      </c>
      <c r="C132" s="31">
        <f>'[1]Бишкек+ЕАЭС'!C132+'[1]Чуй.обл+ЕАЭС'!C132+'[1]Талас обл.'!C132+'[1]Ыссык-Кул. обл.+ЕАЭС'!C132+'[1]Нарын обл.'!C132+'[1]Баткен обл.+ЕАЭС'!C132+'[1]Дж-Абад обл+ЕАЭС'!C132+'[1]Ош. обл.'!C132+'[1]г.Ош+ЕАЭС'!C132</f>
        <v>30</v>
      </c>
      <c r="D132" s="31">
        <f>'[1]Бишкек+ЕАЭС'!D132+'[1]Чуй.обл+ЕАЭС'!D132+'[1]Талас обл.'!D132+'[1]Ыссык-Кул. обл.+ЕАЭС'!D132+'[1]Нарын обл.'!D132+'[1]Баткен обл.+ЕАЭС'!D132+'[1]Дж-Абад обл+ЕАЭС'!D132+'[1]Ош. обл.'!D132+'[1]г.Ош+ЕАЭС'!D132</f>
        <v>24</v>
      </c>
      <c r="E132" s="31">
        <f>'[1]Бишкек+ЕАЭС'!E132+'[1]Чуй.обл+ЕАЭС'!E132+'[1]Талас обл.'!E132+'[1]Нарын обл.'!E132+'[1]Ыссык-Кул. обл.+ЕАЭС'!E132+'[1]Баткен обл.+ЕАЭС'!E132+'[1]Дж-Абад обл+ЕАЭС'!E132+'[1]Ош. обл.'!E132+'[1]г.Ош+ЕАЭС'!E132+'[1]ЦА,ЕАЭС'!E132</f>
        <v>953784.64159999997</v>
      </c>
      <c r="F132" s="31">
        <f>'[1]Бишкек+ЕАЭС'!F132+'[1]Чуй.обл+ЕАЭС'!F132+'[1]Талас обл.'!F132+'[1]Ыссык-Кул. обл.+ЕАЭС'!F132+'[1]Нарын обл.'!F132+'[1]Баткен обл.+ЕАЭС'!F132+'[1]Дж-Абад обл+ЕАЭС'!F132+'[1]Ош. обл.'!F132+'[1]г.Ош+ЕАЭС'!F132</f>
        <v>828081.64159999997</v>
      </c>
      <c r="G132" s="23">
        <f t="shared" si="14"/>
        <v>31793</v>
      </c>
      <c r="H132" s="23">
        <f t="shared" si="14"/>
        <v>34503</v>
      </c>
      <c r="I132" s="31">
        <f>'[1]Бишкек+ЕАЭС'!I132+'[1]Чуй.обл+ЕАЭС'!I132+'[1]Талас обл.'!I132+'[1]Ыссык-Кул. обл.+ЕАЭС'!I132+'[1]Нарын обл.'!I132+'[1]Баткен обл.+ЕАЭС'!I132+'[1]Дж-Абад обл+ЕАЭС'!I132+'[1]Ош. обл.'!I132+'[1]г.Ош+ЕАЭС'!I132</f>
        <v>3</v>
      </c>
      <c r="J132" s="31">
        <f>'[1]Бишкек+ЕАЭС'!J132+'[1]Чуй.обл+ЕАЭС'!J132+'[1]Талас обл.'!J132+'[1]Ыссык-Кул. обл.+ЕАЭС'!J132+'[1]Нарын обл.'!J132+'[1]Баткен обл.+ЕАЭС'!J132+'[1]Дж-Абад обл+ЕАЭС'!J132+'[1]Ош. обл.'!J132+'[1]г.Ош+ЕАЭС'!J132</f>
        <v>3</v>
      </c>
      <c r="K132" s="31">
        <f>'[1]Бишкек+ЕАЭС'!K132+'[1]Чуй.обл+ЕАЭС'!K132+'[1]Талас обл.'!K132+'[1]Ыссык-Кул. обл.+ЕАЭС'!K132+'[1]Нарын обл.'!K132+'[1]Баткен обл.+ЕАЭС'!K132+'[1]Дж-Абад обл+ЕАЭС'!K132+'[1]Ош. обл.'!K132+'[1]г.Ош+ЕАЭС'!K132</f>
        <v>100551</v>
      </c>
      <c r="L132" s="31">
        <f>'[1]Бишкек+ЕАЭС'!L132+'[1]Чуй.обл+ЕАЭС'!L132+'[1]Талас обл.'!L132+'[1]Ыссык-Кул. обл.+ЕАЭС'!L132+'[1]Нарын обл.'!L132+'[1]Баткен обл.+ЕАЭС'!L132+'[1]Дж-Абад обл+ЕАЭС'!L132+'[1]Ош. обл.'!L132+'[1]г.Ош+ЕАЭС'!L132</f>
        <v>100551</v>
      </c>
      <c r="M132" s="23">
        <f t="shared" si="15"/>
        <v>33517</v>
      </c>
      <c r="N132" s="23">
        <f t="shared" si="15"/>
        <v>33517</v>
      </c>
    </row>
    <row r="133" spans="1:14">
      <c r="A133" s="29" t="s">
        <v>136</v>
      </c>
      <c r="B133" s="32">
        <v>63</v>
      </c>
      <c r="C133" s="31">
        <f>'[1]Бишкек+ЕАЭС'!C133+'[1]Чуй.обл+ЕАЭС'!C133+'[1]Талас обл.'!C133+'[1]Ыссык-Кул. обл.+ЕАЭС'!C133+'[1]Нарын обл.'!C133+'[1]Баткен обл.+ЕАЭС'!C133+'[1]Дж-Абад обл+ЕАЭС'!C133+'[1]Ош. обл.'!C133+'[1]г.Ош+ЕАЭС'!C133</f>
        <v>5</v>
      </c>
      <c r="D133" s="31">
        <f>'[1]Бишкек+ЕАЭС'!D133+'[1]Чуй.обл+ЕАЭС'!D133+'[1]Талас обл.'!D133+'[1]Ыссык-Кул. обл.+ЕАЭС'!D133+'[1]Нарын обл.'!D133+'[1]Баткен обл.+ЕАЭС'!D133+'[1]Дж-Абад обл+ЕАЭС'!D133+'[1]Ош. обл.'!D133+'[1]г.Ош+ЕАЭС'!D133</f>
        <v>4</v>
      </c>
      <c r="E133" s="31">
        <f>'[1]Бишкек+ЕАЭС'!E133+'[1]Чуй.обл+ЕАЭС'!E133+'[1]Талас обл.'!E133+'[1]Нарын обл.'!E133+'[1]Ыссык-Кул. обл.+ЕАЭС'!E133+'[1]Баткен обл.+ЕАЭС'!E133+'[1]Дж-Абад обл+ЕАЭС'!E133+'[1]Ош. обл.'!E133+'[1]г.Ош+ЕАЭС'!E133+'[1]ЦА,ЕАЭС'!E133</f>
        <v>360550</v>
      </c>
      <c r="F133" s="31">
        <f>'[1]Бишкек+ЕАЭС'!F133+'[1]Чуй.обл+ЕАЭС'!F133+'[1]Талас обл.'!F133+'[1]Ыссык-Кул. обл.+ЕАЭС'!F133+'[1]Нарын обл.'!F133+'[1]Баткен обл.+ЕАЭС'!F133+'[1]Дж-Абад обл+ЕАЭС'!F133+'[1]Ош. обл.'!F133+'[1]г.Ош+ЕАЭС'!F133</f>
        <v>302254</v>
      </c>
      <c r="G133" s="23">
        <f t="shared" si="14"/>
        <v>72110</v>
      </c>
      <c r="H133" s="23">
        <f t="shared" si="14"/>
        <v>75564</v>
      </c>
      <c r="I133" s="31">
        <f>'[1]Бишкек+ЕАЭС'!I133+'[1]Чуй.обл+ЕАЭС'!I133+'[1]Талас обл.'!I133+'[1]Ыссык-Кул. обл.+ЕАЭС'!I133+'[1]Нарын обл.'!I133+'[1]Баткен обл.+ЕАЭС'!I133+'[1]Дж-Абад обл+ЕАЭС'!I133+'[1]Ош. обл.'!I133+'[1]г.Ош+ЕАЭС'!I133</f>
        <v>1</v>
      </c>
      <c r="J133" s="31">
        <f>'[1]Бишкек+ЕАЭС'!J133+'[1]Чуй.обл+ЕАЭС'!J133+'[1]Талас обл.'!J133+'[1]Ыссык-Кул. обл.+ЕАЭС'!J133+'[1]Нарын обл.'!J133+'[1]Баткен обл.+ЕАЭС'!J133+'[1]Дж-Абад обл+ЕАЭС'!J133+'[1]Ош. обл.'!J133+'[1]г.Ош+ЕАЭС'!J133</f>
        <v>1</v>
      </c>
      <c r="K133" s="31">
        <f>'[1]Бишкек+ЕАЭС'!K133+'[1]Чуй.обл+ЕАЭС'!K133+'[1]Талас обл.'!K133+'[1]Ыссык-Кул. обл.+ЕАЭС'!K133+'[1]Нарын обл.'!K133+'[1]Баткен обл.+ЕАЭС'!K133+'[1]Дж-Абад обл+ЕАЭС'!K133+'[1]Ош. обл.'!K133+'[1]г.Ош+ЕАЭС'!K133</f>
        <v>65638</v>
      </c>
      <c r="L133" s="31">
        <f>'[1]Бишкек+ЕАЭС'!L133+'[1]Чуй.обл+ЕАЭС'!L133+'[1]Талас обл.'!L133+'[1]Ыссык-Кул. обл.+ЕАЭС'!L133+'[1]Нарын обл.'!L133+'[1]Баткен обл.+ЕАЭС'!L133+'[1]Дж-Абад обл+ЕАЭС'!L133+'[1]Ош. обл.'!L133+'[1]г.Ош+ЕАЭС'!L133</f>
        <v>65638</v>
      </c>
      <c r="M133" s="23">
        <f t="shared" si="15"/>
        <v>65638</v>
      </c>
      <c r="N133" s="23">
        <f t="shared" si="15"/>
        <v>65638</v>
      </c>
    </row>
    <row r="134" spans="1:14">
      <c r="A134" s="25" t="s">
        <v>107</v>
      </c>
      <c r="B134" s="30" t="s">
        <v>274</v>
      </c>
      <c r="C134" s="31">
        <f>'[1]Бишкек+ЕАЭС'!C134+'[1]Чуй.обл+ЕАЭС'!C134+'[1]Талас обл.'!C134+'[1]Ыссык-Кул. обл.+ЕАЭС'!C134+'[1]Нарын обл.'!C134+'[1]Баткен обл.+ЕАЭС'!C134+'[1]Дж-Абад обл+ЕАЭС'!C134+'[1]Ош. обл.'!C134+'[1]г.Ош+ЕАЭС'!C134</f>
        <v>1</v>
      </c>
      <c r="D134" s="31">
        <f>'[1]Бишкек+ЕАЭС'!D134+'[1]Чуй.обл+ЕАЭС'!D134+'[1]Талас обл.'!D134+'[1]Ыссык-Кул. обл.+ЕАЭС'!D134+'[1]Нарын обл.'!D134+'[1]Баткен обл.+ЕАЭС'!D134+'[1]Дж-Абад обл+ЕАЭС'!D134+'[1]Ош. обл.'!D134+'[1]г.Ош+ЕАЭС'!D134</f>
        <v>1</v>
      </c>
      <c r="E134" s="31">
        <f>'[1]Бишкек+ЕАЭС'!E134+'[1]Чуй.обл+ЕАЭС'!E134+'[1]Талас обл.'!E134+'[1]Нарын обл.'!E134+'[1]Ыссык-Кул. обл.+ЕАЭС'!E134+'[1]Баткен обл.+ЕАЭС'!E134+'[1]Дж-Абад обл+ЕАЭС'!E134+'[1]Ош. обл.'!E134+'[1]г.Ош+ЕАЭС'!E134+'[1]ЦА,ЕАЭС'!E134</f>
        <v>75258</v>
      </c>
      <c r="F134" s="31">
        <f>'[1]Бишкек+ЕАЭС'!F134+'[1]Чуй.обл+ЕАЭС'!F134+'[1]Талас обл.'!F134+'[1]Ыссык-Кул. обл.+ЕАЭС'!F134+'[1]Нарын обл.'!F134+'[1]Баткен обл.+ЕАЭС'!F134+'[1]Дж-Абад обл+ЕАЭС'!F134+'[1]Ош. обл.'!F134+'[1]г.Ош+ЕАЭС'!F134</f>
        <v>75258</v>
      </c>
      <c r="G134" s="23">
        <f>ROUND((E134/C134),0)</f>
        <v>75258</v>
      </c>
      <c r="H134" s="23">
        <f>ROUND((F134/D134),0)</f>
        <v>75258</v>
      </c>
      <c r="I134" s="31">
        <f>'[1]Бишкек+ЕАЭС'!I134+'[1]Чуй.обл+ЕАЭС'!I134+'[1]Талас обл.'!I134+'[1]Ыссык-Кул. обл.+ЕАЭС'!I134+'[1]Нарын обл.'!I134+'[1]Баткен обл.+ЕАЭС'!I134+'[1]Дж-Абад обл+ЕАЭС'!I134+'[1]Ош. обл.'!I134+'[1]г.Ош+ЕАЭС'!I134</f>
        <v>0</v>
      </c>
      <c r="J134" s="31">
        <f>'[1]Бишкек+ЕАЭС'!J134+'[1]Чуй.обл+ЕАЭС'!J134+'[1]Талас обл.'!J134+'[1]Ыссык-Кул. обл.+ЕАЭС'!J134+'[1]Нарын обл.'!J134+'[1]Баткен обл.+ЕАЭС'!J134+'[1]Дж-Абад обл+ЕАЭС'!J134+'[1]Ош. обл.'!J134+'[1]г.Ош+ЕАЭС'!J134</f>
        <v>0</v>
      </c>
      <c r="K134" s="31">
        <f>'[1]Бишкек+ЕАЭС'!K134+'[1]Чуй.обл+ЕАЭС'!K134+'[1]Талас обл.'!K134+'[1]Ыссык-Кул. обл.+ЕАЭС'!K134+'[1]Нарын обл.'!K134+'[1]Баткен обл.+ЕАЭС'!K134+'[1]Дж-Абад обл+ЕАЭС'!K134+'[1]Ош. обл.'!K134+'[1]г.Ош+ЕАЭС'!K134</f>
        <v>0</v>
      </c>
      <c r="L134" s="31">
        <f>'[1]Бишкек+ЕАЭС'!L134+'[1]Чуй.обл+ЕАЭС'!L134+'[1]Талас обл.'!L134+'[1]Ыссык-Кул. обл.+ЕАЭС'!L134+'[1]Нарын обл.'!L134+'[1]Баткен обл.+ЕАЭС'!L134+'[1]Дж-Абад обл+ЕАЭС'!L134+'[1]Ош. обл.'!L134+'[1]г.Ош+ЕАЭС'!L134</f>
        <v>0</v>
      </c>
      <c r="M134" s="23" t="e">
        <f t="shared" si="15"/>
        <v>#DIV/0!</v>
      </c>
      <c r="N134" s="23" t="e">
        <f t="shared" si="15"/>
        <v>#DIV/0!</v>
      </c>
    </row>
    <row r="135" spans="1:14" ht="36">
      <c r="A135" s="39" t="s">
        <v>275</v>
      </c>
      <c r="B135" s="55">
        <v>64</v>
      </c>
      <c r="C135" s="55">
        <f>C136+C137+C138+C139</f>
        <v>58356</v>
      </c>
      <c r="D135" s="55" t="s">
        <v>77</v>
      </c>
      <c r="E135" s="56">
        <f>E136+E137+E138+E139</f>
        <v>293102814.68239999</v>
      </c>
      <c r="F135" s="55" t="s">
        <v>77</v>
      </c>
      <c r="G135" s="55">
        <f t="shared" ref="G135:G140" si="16">ROUND((E135/C135),0)</f>
        <v>5023</v>
      </c>
      <c r="H135" s="55" t="s">
        <v>77</v>
      </c>
      <c r="I135" s="55">
        <f>I136+I137+I138+I139</f>
        <v>5149</v>
      </c>
      <c r="J135" s="55" t="s">
        <v>77</v>
      </c>
      <c r="K135" s="55">
        <f>K136+K137+K138+K139</f>
        <v>22380638.4738</v>
      </c>
      <c r="L135" s="55" t="s">
        <v>77</v>
      </c>
      <c r="M135" s="55">
        <f t="shared" ref="M135:M140" si="17">ROUND((K135/I135),0)</f>
        <v>4347</v>
      </c>
      <c r="N135" s="55" t="s">
        <v>77</v>
      </c>
    </row>
    <row r="136" spans="1:14">
      <c r="A136" s="25" t="s">
        <v>276</v>
      </c>
      <c r="B136" s="24" t="s">
        <v>277</v>
      </c>
      <c r="C136" s="54">
        <f>'[1]Бишкек+ЕАЭС'!C136+'[1]Чуй.обл+ЕАЭС'!C136+'[1]Талас обл.'!C136+'[1]Ыссык-Кул. обл.+ЕАЭС'!C136+'[1]Нарын обл.'!C136+'[1]Баткен обл.+ЕАЭС'!C136+'[1]Дж-Абад обл+ЕАЭС'!C136+'[1]Ош. обл.'!C136+'[1]г.Ош+ЕАЭС'!C136</f>
        <v>20761</v>
      </c>
      <c r="D136" s="24" t="s">
        <v>77</v>
      </c>
      <c r="E136" s="54">
        <f>'[1]Бишкек+ЕАЭС'!E136+'[1]Чуй.обл+ЕАЭС'!E136+'[1]Талас обл.'!E136+'[1]Нарын обл.'!E136+'[1]Ыссык-Кул. обл.+ЕАЭС'!E136+'[1]Баткен обл.+ЕАЭС'!E136+'[1]Дж-Абад обл+ЕАЭС'!E136+'[1]Ош. обл.'!E136+'[1]г.Ош+ЕАЭС'!E136+'[1]ЦА,ЕАЭС'!E136</f>
        <v>128148764.6444</v>
      </c>
      <c r="F136" s="24" t="s">
        <v>77</v>
      </c>
      <c r="G136" s="24">
        <f t="shared" si="16"/>
        <v>6173</v>
      </c>
      <c r="H136" s="24" t="s">
        <v>77</v>
      </c>
      <c r="I136" s="54">
        <f>'[1]Бишкек+ЕАЭС'!I136+'[1]Чуй.обл+ЕАЭС'!I136+'[1]Талас обл.'!I136+'[1]Ыссык-Кул. обл.+ЕАЭС'!I136+'[1]Нарын обл.'!I136+'[1]Баткен обл.+ЕАЭС'!I136+'[1]Дж-Абад обл+ЕАЭС'!I136+'[1]Ош. обл.'!I136+'[1]г.Ош+ЕАЭС'!I136</f>
        <v>1250</v>
      </c>
      <c r="J136" s="24" t="s">
        <v>77</v>
      </c>
      <c r="K136" s="54">
        <f>'[1]Бишкек+ЕАЭС'!K136+'[1]Чуй.обл+ЕАЭС'!K136+'[1]Талас обл.'!K136+'[1]Ыссык-Кул. обл.+ЕАЭС'!K136+'[1]Нарын обл.'!K136+'[1]Баткен обл.+ЕАЭС'!K136+'[1]Дж-Абад обл+ЕАЭС'!K136+'[1]Ош. обл.'!K136+'[1]г.Ош+ЕАЭС'!K136</f>
        <v>6390391.4512</v>
      </c>
      <c r="L136" s="24" t="s">
        <v>77</v>
      </c>
      <c r="M136" s="24">
        <f t="shared" si="17"/>
        <v>5112</v>
      </c>
      <c r="N136" s="24" t="s">
        <v>77</v>
      </c>
    </row>
    <row r="137" spans="1:14">
      <c r="A137" s="25" t="s">
        <v>278</v>
      </c>
      <c r="B137" s="24" t="s">
        <v>279</v>
      </c>
      <c r="C137" s="54">
        <f>'[1]Бишкек+ЕАЭС'!C137+'[1]Чуй.обл+ЕАЭС'!C137+'[1]Талас обл.'!C137+'[1]Ыссык-Кул. обл.+ЕАЭС'!C137+'[1]Нарын обл.'!C137+'[1]Баткен обл.+ЕАЭС'!C137+'[1]Дж-Абад обл+ЕАЭС'!C137+'[1]Ош. обл.'!C137+'[1]г.Ош+ЕАЭС'!C137</f>
        <v>17460</v>
      </c>
      <c r="D137" s="24" t="s">
        <v>77</v>
      </c>
      <c r="E137" s="54">
        <f>'[1]Бишкек+ЕАЭС'!E137+'[1]Чуй.обл+ЕАЭС'!E137+'[1]Талас обл.'!E137+'[1]Нарын обл.'!E137+'[1]Ыссык-Кул. обл.+ЕАЭС'!E137+'[1]Баткен обл.+ЕАЭС'!E137+'[1]Дж-Абад обл+ЕАЭС'!E137+'[1]Ош. обл.'!E137+'[1]г.Ош+ЕАЭС'!E137+'[1]ЦА,ЕАЭС'!E137</f>
        <v>82241561.492799997</v>
      </c>
      <c r="F137" s="24" t="s">
        <v>77</v>
      </c>
      <c r="G137" s="24">
        <f t="shared" si="16"/>
        <v>4710</v>
      </c>
      <c r="H137" s="24" t="s">
        <v>77</v>
      </c>
      <c r="I137" s="54">
        <f>'[1]Бишкек+ЕАЭС'!I137+'[1]Чуй.обл+ЕАЭС'!I137+'[1]Талас обл.'!I137+'[1]Ыссык-Кул. обл.+ЕАЭС'!I137+'[1]Нарын обл.'!I137+'[1]Баткен обл.+ЕАЭС'!I137+'[1]Дж-Абад обл+ЕАЭС'!I137+'[1]Ош. обл.'!I137+'[1]г.Ош+ЕАЭС'!I137</f>
        <v>1311</v>
      </c>
      <c r="J137" s="24" t="s">
        <v>77</v>
      </c>
      <c r="K137" s="54">
        <f>'[1]Бишкек+ЕАЭС'!K137+'[1]Чуй.обл+ЕАЭС'!K137+'[1]Талас обл.'!K137+'[1]Ыссык-Кул. обл.+ЕАЭС'!K137+'[1]Нарын обл.'!K137+'[1]Баткен обл.+ЕАЭС'!K137+'[1]Дж-Абад обл+ЕАЭС'!K137+'[1]Ош. обл.'!K137+'[1]г.Ош+ЕАЭС'!K137</f>
        <v>5659223.0600000005</v>
      </c>
      <c r="L137" s="24" t="s">
        <v>77</v>
      </c>
      <c r="M137" s="24">
        <f t="shared" si="17"/>
        <v>4317</v>
      </c>
      <c r="N137" s="24" t="s">
        <v>77</v>
      </c>
    </row>
    <row r="138" spans="1:14" ht="24">
      <c r="A138" s="25" t="s">
        <v>280</v>
      </c>
      <c r="B138" s="24" t="s">
        <v>281</v>
      </c>
      <c r="C138" s="54">
        <f>'[1]Бишкек+ЕАЭС'!C138+'[1]Чуй.обл+ЕАЭС'!C138+'[1]Талас обл.'!C138+'[1]Ыссык-Кул. обл.+ЕАЭС'!C138+'[1]Нарын обл.'!C138+'[1]Баткен обл.+ЕАЭС'!C138+'[1]Дж-Абад обл+ЕАЭС'!C138+'[1]Ош. обл.'!C138+'[1]г.Ош+ЕАЭС'!C138</f>
        <v>11811</v>
      </c>
      <c r="D138" s="24" t="s">
        <v>77</v>
      </c>
      <c r="E138" s="54">
        <v>49811995</v>
      </c>
      <c r="F138" s="24" t="s">
        <v>77</v>
      </c>
      <c r="G138" s="24">
        <f t="shared" si="16"/>
        <v>4217</v>
      </c>
      <c r="H138" s="24" t="s">
        <v>77</v>
      </c>
      <c r="I138" s="54">
        <f>'[1]Бишкек+ЕАЭС'!I138+'[1]Чуй.обл+ЕАЭС'!I138+'[1]Талас обл.'!I138+'[1]Ыссык-Кул. обл.+ЕАЭС'!I138+'[1]Нарын обл.'!I138+'[1]Баткен обл.+ЕАЭС'!I138+'[1]Дж-Абад обл+ЕАЭС'!I138+'[1]Ош. обл.'!I138+'[1]г.Ош+ЕАЭС'!I138</f>
        <v>1325</v>
      </c>
      <c r="J138" s="24" t="s">
        <v>77</v>
      </c>
      <c r="K138" s="54">
        <f>'[1]Бишкек+ЕАЭС'!K138+'[1]Чуй.обл+ЕАЭС'!K138+'[1]Талас обл.'!K138+'[1]Ыссык-Кул. обл.+ЕАЭС'!K138+'[1]Нарын обл.'!K138+'[1]Баткен обл.+ЕАЭС'!K138+'[1]Дж-Абад обл+ЕАЭС'!K138+'[1]Ош. обл.'!K138+'[1]г.Ош+ЕАЭС'!K138</f>
        <v>5217678.3090000004</v>
      </c>
      <c r="L138" s="24" t="s">
        <v>77</v>
      </c>
      <c r="M138" s="24">
        <f t="shared" si="17"/>
        <v>3938</v>
      </c>
      <c r="N138" s="24" t="s">
        <v>77</v>
      </c>
    </row>
    <row r="139" spans="1:14" ht="24">
      <c r="A139" s="25" t="s">
        <v>282</v>
      </c>
      <c r="B139" s="24" t="s">
        <v>283</v>
      </c>
      <c r="C139" s="54">
        <f>'[1]Бишкек+ЕАЭС'!C139+'[1]Чуй.обл+ЕАЭС'!C139+'[1]Талас обл.'!C139+'[1]Ыссык-Кул. обл.+ЕАЭС'!C139+'[1]Нарын обл.'!C139+'[1]Баткен обл.+ЕАЭС'!C139+'[1]Дж-Абад обл+ЕАЭС'!C139+'[1]Ош. обл.'!C139+'[1]г.Ош+ЕАЭС'!C139</f>
        <v>8324</v>
      </c>
      <c r="D139" s="24" t="s">
        <v>77</v>
      </c>
      <c r="E139" s="54">
        <f>'[1]Бишкек+ЕАЭС'!E139+'[1]Чуй.обл+ЕАЭС'!E139+'[1]Талас обл.'!E139+'[1]Нарын обл.'!E139+'[1]Ыссык-Кул. обл.+ЕАЭС'!E139+'[1]Баткен обл.+ЕАЭС'!E139+'[1]Дж-Абад обл+ЕАЭС'!E139+'[1]Ош. обл.'!E139+'[1]г.Ош+ЕАЭС'!E139+'[1]ЦА,ЕАЭС'!E139</f>
        <v>32900493.545199998</v>
      </c>
      <c r="F139" s="24" t="s">
        <v>77</v>
      </c>
      <c r="G139" s="24">
        <f t="shared" si="16"/>
        <v>3952</v>
      </c>
      <c r="H139" s="24" t="s">
        <v>77</v>
      </c>
      <c r="I139" s="54">
        <f>'[1]Бишкек+ЕАЭС'!I139+'[1]Чуй.обл+ЕАЭС'!I139+'[1]Талас обл.'!I139+'[1]Ыссык-Кул. обл.+ЕАЭС'!I139+'[1]Нарын обл.'!I139+'[1]Баткен обл.+ЕАЭС'!I139+'[1]Дж-Абад обл+ЕАЭС'!I139+'[1]Ош. обл.'!I139+'[1]г.Ош+ЕАЭС'!I139</f>
        <v>1263</v>
      </c>
      <c r="J139" s="24" t="s">
        <v>77</v>
      </c>
      <c r="K139" s="54">
        <f>'[1]Бишкек+ЕАЭС'!K139+'[1]Чуй.обл+ЕАЭС'!K139+'[1]Талас обл.'!K139+'[1]Ыссык-Кул. обл.+ЕАЭС'!K139+'[1]Нарын обл.'!K139+'[1]Баткен обл.+ЕАЭС'!K139+'[1]Дж-Абад обл+ЕАЭС'!K139+'[1]Ош. обл.'!K139+'[1]г.Ош+ЕАЭС'!K139</f>
        <v>5113345.6535999998</v>
      </c>
      <c r="L139" s="24" t="s">
        <v>77</v>
      </c>
      <c r="M139" s="24">
        <f t="shared" si="17"/>
        <v>4049</v>
      </c>
      <c r="N139" s="24" t="s">
        <v>77</v>
      </c>
    </row>
    <row r="140" spans="1:14" ht="24">
      <c r="A140" s="25" t="s">
        <v>284</v>
      </c>
      <c r="B140" s="24">
        <v>65</v>
      </c>
      <c r="C140" s="58">
        <f>C114+C116+C118+C120+C122+C124+C126+C128+C130+C132+C134</f>
        <v>25591.8</v>
      </c>
      <c r="D140" s="58">
        <f>D114+D116+D118+D120+D122+D124+D126+D128+D130+D132+D134</f>
        <v>21091.499999999996</v>
      </c>
      <c r="E140" s="58">
        <f>E114+E116+E118+E120+E122+E124+E126+E128+E130+E132+E134</f>
        <v>214279259.80276</v>
      </c>
      <c r="F140" s="58">
        <f>F114+F116+F118+F120+F122+F124+F126+F128+F130+F132+F134</f>
        <v>177228856.89135996</v>
      </c>
      <c r="G140" s="59">
        <f t="shared" si="16"/>
        <v>8373</v>
      </c>
      <c r="H140" s="59">
        <f>ROUND((F140/D140),0)</f>
        <v>8403</v>
      </c>
      <c r="I140" s="58">
        <f>I114+I116+I118+I120+I122+I124+I126+I128+I130+I132+I134</f>
        <v>1979.7000000000003</v>
      </c>
      <c r="J140" s="58">
        <f>J114+J116+J118+J120+J122+J124+J126+J128+J130+J132+J134</f>
        <v>1576.8999999999999</v>
      </c>
      <c r="K140" s="58">
        <f>K114+K116+K118+K120+K122+K124+K126+K128+K130+K132+K134</f>
        <v>16823707.373800002</v>
      </c>
      <c r="L140" s="58">
        <f>L114+L116+L118+L120+L122+L124+L126+L128+L130+L132+L134</f>
        <v>13562589.1138</v>
      </c>
      <c r="M140" s="24">
        <f t="shared" si="17"/>
        <v>8498</v>
      </c>
      <c r="N140" s="24">
        <f>ROUND((L140/J140),0)</f>
        <v>8601</v>
      </c>
    </row>
    <row r="141" spans="1:14" ht="21.75" customHeight="1">
      <c r="A141" s="40"/>
      <c r="B141" s="113" t="s">
        <v>285</v>
      </c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4"/>
    </row>
    <row r="142" spans="1:14" ht="48">
      <c r="A142" s="38" t="s">
        <v>286</v>
      </c>
      <c r="B142" s="55">
        <v>66</v>
      </c>
      <c r="C142" s="56">
        <f>C167+C180+C181</f>
        <v>1075</v>
      </c>
      <c r="D142" s="56">
        <f>D167+D180+D181</f>
        <v>8</v>
      </c>
      <c r="E142" s="56">
        <f>E167+E180+E181</f>
        <v>10485754.59</v>
      </c>
      <c r="F142" s="56">
        <f>F167+F180+F181</f>
        <v>38714.380000000005</v>
      </c>
      <c r="G142" s="55">
        <f t="shared" ref="G142:H159" si="18">ROUND((E142/C142),0)</f>
        <v>9754</v>
      </c>
      <c r="H142" s="55">
        <f t="shared" si="18"/>
        <v>4839</v>
      </c>
      <c r="I142" s="56">
        <f>I167+I180+I181</f>
        <v>5</v>
      </c>
      <c r="J142" s="56">
        <f>J167+J180+J181</f>
        <v>0</v>
      </c>
      <c r="K142" s="56">
        <f>K167+K180+K181</f>
        <v>29193</v>
      </c>
      <c r="L142" s="56">
        <f>L167+L180+L181</f>
        <v>0</v>
      </c>
      <c r="M142" s="55">
        <f>ROUND((K142/I142),0)</f>
        <v>5839</v>
      </c>
      <c r="N142" s="55" t="e">
        <f>ROUND((L142/J142),0)</f>
        <v>#DIV/0!</v>
      </c>
    </row>
    <row r="143" spans="1:14" ht="72">
      <c r="A143" s="38" t="s">
        <v>287</v>
      </c>
      <c r="B143" s="57" t="s">
        <v>288</v>
      </c>
      <c r="C143" s="56">
        <f>SUM(C144,C146,C148,C150,C152,C154,C156,C158,C160,C162,C164)</f>
        <v>1075</v>
      </c>
      <c r="D143" s="56">
        <f>SUM(D144,D146,D148,D150,D152,D154,D156,D158,D160,D162,D164)</f>
        <v>8</v>
      </c>
      <c r="E143" s="56">
        <f>SUM(E144,E146,E148,E150,E152,E154,E156,E158,E160,E162,E164)</f>
        <v>10485755</v>
      </c>
      <c r="F143" s="56">
        <f>SUM(F144,F146,F148,F150,F152,F154,F156,F158,F160,F162,F164)</f>
        <v>38714</v>
      </c>
      <c r="G143" s="55">
        <f t="shared" si="18"/>
        <v>9754</v>
      </c>
      <c r="H143" s="55">
        <f t="shared" si="18"/>
        <v>4839</v>
      </c>
      <c r="I143" s="56">
        <f>SUM(I144,I146,I148,I150,I152,I154,I156,I158,I160,I162,I164)</f>
        <v>5</v>
      </c>
      <c r="J143" s="56">
        <f>SUM(J144,J146,J148,J150,J152,J154,J156,J158,J160,J162,J164)</f>
        <v>0</v>
      </c>
      <c r="K143" s="56">
        <f>SUM(K144,K146,K148,K150,K152,K154,K156,K158,K160,K162,K164)</f>
        <v>29193</v>
      </c>
      <c r="L143" s="56">
        <f>SUM(L144,L146,L148,L150,L152,L154,L156,L158,L160,L162,L164)</f>
        <v>0</v>
      </c>
      <c r="M143" s="55">
        <f>ROUND((K143/I143),0)</f>
        <v>5839</v>
      </c>
      <c r="N143" s="55" t="e">
        <f>ROUND((L143/J143),0)</f>
        <v>#DIV/0!</v>
      </c>
    </row>
    <row r="144" spans="1:14">
      <c r="A144" s="29" t="s">
        <v>105</v>
      </c>
      <c r="B144" s="30" t="s">
        <v>289</v>
      </c>
      <c r="C144" s="31">
        <f>'[1]Бишкек+ЕАЭС'!C144+'[1]Чуй.обл+ЕАЭС'!C144+'[1]Талас обл.'!C144+'[1]Ыссык-Кул. обл.+ЕАЭС'!C144+'[1]Нарын обл.'!C144+'[1]Баткен обл.+ЕАЭС'!C144+'[1]Дж-Абад обл+ЕАЭС'!C144+'[1]Ош. обл.'!C144+'[1]г.Ош+ЕАЭС'!C144</f>
        <v>1</v>
      </c>
      <c r="D144" s="31">
        <f>'[1]Бишкек+ЕАЭС'!D144+'[1]Чуй.обл+ЕАЭС'!D144+'[1]Талас обл.'!D144+'[1]Ыссык-Кул. обл.+ЕАЭС'!D144+'[1]Нарын обл.'!D144+'[1]Баткен обл.+ЕАЭС'!D144+'[1]Дж-Абад обл+ЕАЭС'!D144+'[1]Ош. обл.'!D144+'[1]г.Ош+ЕАЭС'!D144</f>
        <v>1</v>
      </c>
      <c r="E144" s="31">
        <f>'[1]Бишкек+ЕАЭС'!E144+'[1]Чуй.обл+ЕАЭС'!E144+'[1]Талас обл.'!E144+'[1]Ыссык-Кул. обл.+ЕАЭС'!E144+'[1]Нарын обл.'!E144+'[1]Баткен обл.+ЕАЭС'!E144+'[1]Дж-Абад обл+ЕАЭС'!E144+'[1]Ош. обл.'!E144+'[1]г.Ош+ЕАЭС'!E144</f>
        <v>600</v>
      </c>
      <c r="F144" s="31">
        <f>'[1]Бишкек+ЕАЭС'!F144+'[1]Чуй.обл+ЕАЭС'!F144+'[1]Талас обл.'!F144+'[1]Ыссык-Кул. обл.+ЕАЭС'!F144+'[1]Нарын обл.'!F144+'[1]Баткен обл.+ЕАЭС'!F144+'[1]Дж-Абад обл+ЕАЭС'!F144+'[1]Ош. обл.'!F144+'[1]г.Ош+ЕАЭС'!F144</f>
        <v>600</v>
      </c>
      <c r="G144" s="23">
        <f t="shared" si="18"/>
        <v>600</v>
      </c>
      <c r="H144" s="23">
        <f t="shared" si="18"/>
        <v>600</v>
      </c>
      <c r="I144" s="31">
        <f>'[1]Бишкек+ЕАЭС'!I144+'[1]Чуй.обл+ЕАЭС'!I144+'[1]Талас обл.'!I144+'[1]Ыссык-Кул. обл.+ЕАЭС'!I144+'[1]Нарын обл.'!I144+'[1]Баткен обл.+ЕАЭС'!I144+'[1]Дж-Абад обл+ЕАЭС'!I144+'[1]Ош. обл.'!I144+'[1]г.Ош+ЕАЭС'!I144</f>
        <v>0</v>
      </c>
      <c r="J144" s="31">
        <f>'[1]Бишкек+ЕАЭС'!J144+'[1]Чуй.обл+ЕАЭС'!J144+'[1]Талас обл.'!J144+'[1]Ыссык-Кул. обл.+ЕАЭС'!J144+'[1]Нарын обл.'!J144+'[1]Баткен обл.+ЕАЭС'!J144+'[1]Дж-Абад обл+ЕАЭС'!J144+'[1]Ош. обл.'!J144+'[1]г.Ош+ЕАЭС'!J144</f>
        <v>0</v>
      </c>
      <c r="K144" s="31">
        <f>'[1]Бишкек+ЕАЭС'!K144+'[1]Чуй.обл+ЕАЭС'!K144+'[1]Талас обл.'!K144+'[1]Ыссык-Кул. обл.+ЕАЭС'!K144+'[1]Нарын обл.'!K144+'[1]Баткен обл.+ЕАЭС'!K144+'[1]Дж-Абад обл+ЕАЭС'!K144+'[1]Ош. обл.'!K144+'[1]г.Ош+ЕАЭС'!K144</f>
        <v>0</v>
      </c>
      <c r="L144" s="31">
        <f>'[1]Бишкек+ЕАЭС'!L144+'[1]Чуй.обл+ЕАЭС'!L144+'[1]Талас обл.'!L144+'[1]Ыссык-Кул. обл.+ЕАЭС'!L144+'[1]Нарын обл.'!L144+'[1]Баткен обл.+ЕАЭС'!L144+'[1]Дж-Абад обл+ЕАЭС'!L144+'[1]Ош. обл.'!L144+'[1]г.Ош+ЕАЭС'!L144</f>
        <v>0</v>
      </c>
      <c r="M144" s="23" t="e">
        <f t="shared" ref="M144:N165" si="19">ROUND((K144/I144),0)</f>
        <v>#DIV/0!</v>
      </c>
      <c r="N144" s="23" t="e">
        <f t="shared" si="19"/>
        <v>#DIV/0!</v>
      </c>
    </row>
    <row r="145" spans="1:14">
      <c r="A145" s="25" t="s">
        <v>107</v>
      </c>
      <c r="B145" s="30" t="s">
        <v>290</v>
      </c>
      <c r="C145" s="31">
        <f>'[1]Бишкек+ЕАЭС'!C145+'[1]Чуй.обл+ЕАЭС'!C145+'[1]Талас обл.'!C145+'[1]Ыссык-Кул. обл.+ЕАЭС'!C145+'[1]Нарын обл.'!C145+'[1]Баткен обл.+ЕАЭС'!C145+'[1]Дж-Абад обл+ЕАЭС'!C145+'[1]Ош. обл.'!C145+'[1]г.Ош+ЕАЭС'!C145</f>
        <v>0</v>
      </c>
      <c r="D145" s="31">
        <f>'[1]Бишкек+ЕАЭС'!D145+'[1]Чуй.обл+ЕАЭС'!D145+'[1]Талас обл.'!D145+'[1]Ыссык-Кул. обл.+ЕАЭС'!D145+'[1]Нарын обл.'!D145+'[1]Баткен обл.+ЕАЭС'!D145+'[1]Дж-Абад обл+ЕАЭС'!D145+'[1]Ош. обл.'!D145+'[1]г.Ош+ЕАЭС'!D145</f>
        <v>0</v>
      </c>
      <c r="E145" s="31">
        <f>'[1]Бишкек+ЕАЭС'!E145+'[1]Чуй.обл+ЕАЭС'!E145+'[1]Талас обл.'!E145+'[1]Ыссык-Кул. обл.+ЕАЭС'!E145+'[1]Нарын обл.'!E145+'[1]Баткен обл.+ЕАЭС'!E145+'[1]Дж-Абад обл+ЕАЭС'!E145+'[1]Ош. обл.'!E145+'[1]г.Ош+ЕАЭС'!E145</f>
        <v>0</v>
      </c>
      <c r="F145" s="31">
        <f>'[1]Бишкек+ЕАЭС'!F145+'[1]Чуй.обл+ЕАЭС'!F145+'[1]Талас обл.'!F145+'[1]Ыссык-Кул. обл.+ЕАЭС'!F145+'[1]Нарын обл.'!F145+'[1]Баткен обл.+ЕАЭС'!F145+'[1]Дж-Абад обл+ЕАЭС'!F145+'[1]Ош. обл.'!F145+'[1]г.Ош+ЕАЭС'!F145</f>
        <v>0</v>
      </c>
      <c r="G145" s="23" t="e">
        <f t="shared" si="18"/>
        <v>#DIV/0!</v>
      </c>
      <c r="H145" s="23" t="e">
        <f t="shared" si="18"/>
        <v>#DIV/0!</v>
      </c>
      <c r="I145" s="31">
        <f>'[1]Бишкек+ЕАЭС'!I145+'[1]Чуй.обл+ЕАЭС'!I145+'[1]Талас обл.'!I145+'[1]Ыссык-Кул. обл.+ЕАЭС'!I145+'[1]Нарын обл.'!I145+'[1]Баткен обл.+ЕАЭС'!I145+'[1]Дж-Абад обл+ЕАЭС'!I145+'[1]Ош. обл.'!I145+'[1]г.Ош+ЕАЭС'!I145</f>
        <v>0</v>
      </c>
      <c r="J145" s="31">
        <f>'[1]Бишкек+ЕАЭС'!J145+'[1]Чуй.обл+ЕАЭС'!J145+'[1]Талас обл.'!J145+'[1]Ыссык-Кул. обл.+ЕАЭС'!J145+'[1]Нарын обл.'!J145+'[1]Баткен обл.+ЕАЭС'!J145+'[1]Дж-Абад обл+ЕАЭС'!J145+'[1]Ош. обл.'!J145+'[1]г.Ош+ЕАЭС'!J145</f>
        <v>0</v>
      </c>
      <c r="K145" s="31">
        <f>'[1]Бишкек+ЕАЭС'!K145+'[1]Чуй.обл+ЕАЭС'!K145+'[1]Талас обл.'!K145+'[1]Ыссык-Кул. обл.+ЕАЭС'!K145+'[1]Нарын обл.'!K145+'[1]Баткен обл.+ЕАЭС'!K145+'[1]Дж-Абад обл+ЕАЭС'!K145+'[1]Ош. обл.'!K145+'[1]г.Ош+ЕАЭС'!K145</f>
        <v>0</v>
      </c>
      <c r="L145" s="31">
        <f>'[1]Бишкек+ЕАЭС'!L145+'[1]Чуй.обл+ЕАЭС'!L145+'[1]Талас обл.'!L145+'[1]Ыссык-Кул. обл.+ЕАЭС'!L145+'[1]Нарын обл.'!L145+'[1]Баткен обл.+ЕАЭС'!L145+'[1]Дж-Абад обл+ЕАЭС'!L145+'[1]Ош. обл.'!L145+'[1]г.Ош+ЕАЭС'!L145</f>
        <v>0</v>
      </c>
      <c r="M145" s="23" t="e">
        <f t="shared" si="19"/>
        <v>#DIV/0!</v>
      </c>
      <c r="N145" s="23" t="e">
        <f>ROUND((L145/J145),0)</f>
        <v>#DIV/0!</v>
      </c>
    </row>
    <row r="146" spans="1:14">
      <c r="A146" s="29" t="s">
        <v>109</v>
      </c>
      <c r="B146" s="30" t="s">
        <v>291</v>
      </c>
      <c r="C146" s="31">
        <f>'[1]Бишкек+ЕАЭС'!C146+'[1]Чуй.обл+ЕАЭС'!C146+'[1]Талас обл.'!C146+'[1]Ыссык-Кул. обл.+ЕАЭС'!C146+'[1]Нарын обл.'!C146+'[1]Баткен обл.+ЕАЭС'!C146+'[1]Дж-Абад обл+ЕАЭС'!C146+'[1]Ош. обл.'!C146+'[1]г.Ош+ЕАЭС'!C146</f>
        <v>3</v>
      </c>
      <c r="D146" s="31">
        <f>'[1]Бишкек+ЕАЭС'!D146+'[1]Чуй.обл+ЕАЭС'!D146+'[1]Талас обл.'!D146+'[1]Ыссык-Кул. обл.+ЕАЭС'!D146+'[1]Нарын обл.'!D146+'[1]Баткен обл.+ЕАЭС'!D146+'[1]Дж-Абад обл+ЕАЭС'!D146+'[1]Ош. обл.'!D146+'[1]г.Ош+ЕАЭС'!D146</f>
        <v>0</v>
      </c>
      <c r="E146" s="31">
        <f>'[1]Бишкек+ЕАЭС'!E146+'[1]Чуй.обл+ЕАЭС'!E146+'[1]Талас обл.'!E146+'[1]Ыссык-Кул. обл.+ЕАЭС'!E146+'[1]Нарын обл.'!E146+'[1]Баткен обл.+ЕАЭС'!E146+'[1]Дж-Абад обл+ЕАЭС'!E146+'[1]Ош. обл.'!E146+'[1]г.Ош+ЕАЭС'!E146</f>
        <v>5275</v>
      </c>
      <c r="F146" s="31">
        <f>'[1]Бишкек+ЕАЭС'!F146+'[1]Чуй.обл+ЕАЭС'!F146+'[1]Талас обл.'!F146+'[1]Ыссык-Кул. обл.+ЕАЭС'!F146+'[1]Нарын обл.'!F146+'[1]Баткен обл.+ЕАЭС'!F146+'[1]Дж-Абад обл+ЕАЭС'!F146+'[1]Ош. обл.'!F146+'[1]г.Ош+ЕАЭС'!F146</f>
        <v>0</v>
      </c>
      <c r="G146" s="23">
        <f t="shared" si="18"/>
        <v>1758</v>
      </c>
      <c r="H146" s="23" t="e">
        <f t="shared" si="18"/>
        <v>#DIV/0!</v>
      </c>
      <c r="I146" s="31">
        <f>'[1]Бишкек+ЕАЭС'!I146+'[1]Чуй.обл+ЕАЭС'!I146+'[1]Талас обл.'!I146+'[1]Ыссык-Кул. обл.+ЕАЭС'!I146+'[1]Нарын обл.'!I146+'[1]Баткен обл.+ЕАЭС'!I146+'[1]Дж-Абад обл+ЕАЭС'!I146+'[1]Ош. обл.'!I146+'[1]г.Ош+ЕАЭС'!I146</f>
        <v>0</v>
      </c>
      <c r="J146" s="31">
        <f>'[1]Бишкек+ЕАЭС'!J146+'[1]Чуй.обл+ЕАЭС'!J146+'[1]Талас обл.'!J146+'[1]Ыссык-Кул. обл.+ЕАЭС'!J146+'[1]Нарын обл.'!J146+'[1]Баткен обл.+ЕАЭС'!J146+'[1]Дж-Абад обл+ЕАЭС'!J146+'[1]Ош. обл.'!J146+'[1]г.Ош+ЕАЭС'!J146</f>
        <v>0</v>
      </c>
      <c r="K146" s="31">
        <f>'[1]Бишкек+ЕАЭС'!K146+'[1]Чуй.обл+ЕАЭС'!K146+'[1]Талас обл.'!K146+'[1]Ыссык-Кул. обл.+ЕАЭС'!K146+'[1]Нарын обл.'!K146+'[1]Баткен обл.+ЕАЭС'!K146+'[1]Дж-Абад обл+ЕАЭС'!K146+'[1]Ош. обл.'!K146+'[1]г.Ош+ЕАЭС'!K146</f>
        <v>0</v>
      </c>
      <c r="L146" s="31">
        <f>'[1]Бишкек+ЕАЭС'!L146+'[1]Чуй.обл+ЕАЭС'!L146+'[1]Талас обл.'!L146+'[1]Ыссык-Кул. обл.+ЕАЭС'!L146+'[1]Нарын обл.'!L146+'[1]Баткен обл.+ЕАЭС'!L146+'[1]Дж-Абад обл+ЕАЭС'!L146+'[1]Ош. обл.'!L146+'[1]г.Ош+ЕАЭС'!L146</f>
        <v>0</v>
      </c>
      <c r="M146" s="23" t="e">
        <f t="shared" si="19"/>
        <v>#DIV/0!</v>
      </c>
      <c r="N146" s="23" t="e">
        <f t="shared" si="19"/>
        <v>#DIV/0!</v>
      </c>
    </row>
    <row r="147" spans="1:14">
      <c r="A147" s="25" t="s">
        <v>107</v>
      </c>
      <c r="B147" s="30" t="s">
        <v>292</v>
      </c>
      <c r="C147" s="31">
        <f>'[1]Бишкек+ЕАЭС'!C147+'[1]Чуй.обл+ЕАЭС'!C147+'[1]Талас обл.'!C147+'[1]Ыссык-Кул. обл.+ЕАЭС'!C147+'[1]Нарын обл.'!C147+'[1]Баткен обл.+ЕАЭС'!C147+'[1]Дж-Абад обл+ЕАЭС'!C147+'[1]Ош. обл.'!C147+'[1]г.Ош+ЕАЭС'!C147</f>
        <v>2</v>
      </c>
      <c r="D147" s="31">
        <f>'[1]Бишкек+ЕАЭС'!D147+'[1]Чуй.обл+ЕАЭС'!D147+'[1]Талас обл.'!D147+'[1]Ыссык-Кул. обл.+ЕАЭС'!D147+'[1]Нарын обл.'!D147+'[1]Баткен обл.+ЕАЭС'!D147+'[1]Дж-Абад обл+ЕАЭС'!D147+'[1]Ош. обл.'!D147+'[1]г.Ош+ЕАЭС'!D147</f>
        <v>0</v>
      </c>
      <c r="E147" s="31">
        <f>'[1]Бишкек+ЕАЭС'!E147+'[1]Чуй.обл+ЕАЭС'!E147+'[1]Талас обл.'!E147+'[1]Ыссык-Кул. обл.+ЕАЭС'!E147+'[1]Нарын обл.'!E147+'[1]Баткен обл.+ЕАЭС'!E147+'[1]Дж-Абад обл+ЕАЭС'!E147+'[1]Ош. обл.'!E147+'[1]г.Ош+ЕАЭС'!E147</f>
        <v>3575</v>
      </c>
      <c r="F147" s="31">
        <f>'[1]Бишкек+ЕАЭС'!F147+'[1]Чуй.обл+ЕАЭС'!F147+'[1]Талас обл.'!F147+'[1]Ыссык-Кул. обл.+ЕАЭС'!F147+'[1]Нарын обл.'!F147+'[1]Баткен обл.+ЕАЭС'!F147+'[1]Дж-Абад обл+ЕАЭС'!F147+'[1]Ош. обл.'!F147+'[1]г.Ош+ЕАЭС'!F147</f>
        <v>0</v>
      </c>
      <c r="G147" s="23">
        <f t="shared" si="18"/>
        <v>1788</v>
      </c>
      <c r="H147" s="23" t="e">
        <f t="shared" si="18"/>
        <v>#DIV/0!</v>
      </c>
      <c r="I147" s="31">
        <f>'[1]Бишкек+ЕАЭС'!I147+'[1]Чуй.обл+ЕАЭС'!I147+'[1]Талас обл.'!I147+'[1]Ыссык-Кул. обл.+ЕАЭС'!I147+'[1]Нарын обл.'!I147+'[1]Баткен обл.+ЕАЭС'!I147+'[1]Дж-Абад обл+ЕАЭС'!I147+'[1]Ош. обл.'!I147+'[1]г.Ош+ЕАЭС'!I147</f>
        <v>0</v>
      </c>
      <c r="J147" s="31">
        <f>'[1]Бишкек+ЕАЭС'!J147+'[1]Чуй.обл+ЕАЭС'!J147+'[1]Талас обл.'!J147+'[1]Ыссык-Кул. обл.+ЕАЭС'!J147+'[1]Нарын обл.'!J147+'[1]Баткен обл.+ЕАЭС'!J147+'[1]Дж-Абад обл+ЕАЭС'!J147+'[1]Ош. обл.'!J147+'[1]г.Ош+ЕАЭС'!J147</f>
        <v>0</v>
      </c>
      <c r="K147" s="31">
        <f>'[1]Бишкек+ЕАЭС'!K147+'[1]Чуй.обл+ЕАЭС'!K147+'[1]Талас обл.'!K147+'[1]Ыссык-Кул. обл.+ЕАЭС'!K147+'[1]Нарын обл.'!K147+'[1]Баткен обл.+ЕАЭС'!K147+'[1]Дж-Абад обл+ЕАЭС'!K147+'[1]Ош. обл.'!K147+'[1]г.Ош+ЕАЭС'!K147</f>
        <v>0</v>
      </c>
      <c r="L147" s="31">
        <f>'[1]Бишкек+ЕАЭС'!L147+'[1]Чуй.обл+ЕАЭС'!L147+'[1]Талас обл.'!L147+'[1]Ыссык-Кул. обл.+ЕАЭС'!L147+'[1]Нарын обл.'!L147+'[1]Баткен обл.+ЕАЭС'!L147+'[1]Дж-Абад обл+ЕАЭС'!L147+'[1]Ош. обл.'!L147+'[1]г.Ош+ЕАЭС'!L147</f>
        <v>0</v>
      </c>
      <c r="M147" s="23" t="e">
        <f t="shared" si="19"/>
        <v>#DIV/0!</v>
      </c>
      <c r="N147" s="23" t="e">
        <f>ROUND((L147/J147),0)</f>
        <v>#DIV/0!</v>
      </c>
    </row>
    <row r="148" spans="1:14">
      <c r="A148" s="29" t="s">
        <v>112</v>
      </c>
      <c r="B148" s="30" t="s">
        <v>293</v>
      </c>
      <c r="C148" s="31">
        <f>'[1]Бишкек+ЕАЭС'!C148+'[1]Чуй.обл+ЕАЭС'!C148+'[1]Талас обл.'!C148+'[1]Ыссык-Кул. обл.+ЕАЭС'!C148+'[1]Нарын обл.'!C148+'[1]Баткен обл.+ЕАЭС'!C148+'[1]Дж-Абад обл+ЕАЭС'!C148+'[1]Ош. обл.'!C148+'[1]г.Ош+ЕАЭС'!C148</f>
        <v>0</v>
      </c>
      <c r="D148" s="31">
        <f>'[1]Бишкек+ЕАЭС'!D148+'[1]Чуй.обл+ЕАЭС'!D148+'[1]Талас обл.'!D148+'[1]Ыссык-Кул. обл.+ЕАЭС'!D148+'[1]Нарын обл.'!D148+'[1]Баткен обл.+ЕАЭС'!D148+'[1]Дж-Абад обл+ЕАЭС'!D148+'[1]Ош. обл.'!D148+'[1]г.Ош+ЕАЭС'!D148</f>
        <v>0</v>
      </c>
      <c r="E148" s="31">
        <f>'[1]Бишкек+ЕАЭС'!E148+'[1]Чуй.обл+ЕАЭС'!E148+'[1]Талас обл.'!E148+'[1]Ыссык-Кул. обл.+ЕАЭС'!E148+'[1]Нарын обл.'!E148+'[1]Баткен обл.+ЕАЭС'!E148+'[1]Дж-Абад обл+ЕАЭС'!E148+'[1]Ош. обл.'!E148+'[1]г.Ош+ЕАЭС'!E148</f>
        <v>0</v>
      </c>
      <c r="F148" s="31">
        <f>'[1]Бишкек+ЕАЭС'!F148+'[1]Чуй.обл+ЕАЭС'!F148+'[1]Талас обл.'!F148+'[1]Ыссык-Кул. обл.+ЕАЭС'!F148+'[1]Нарын обл.'!F148+'[1]Баткен обл.+ЕАЭС'!F148+'[1]Дж-Абад обл+ЕАЭС'!F148+'[1]Ош. обл.'!F148+'[1]г.Ош+ЕАЭС'!F148</f>
        <v>0</v>
      </c>
      <c r="G148" s="23" t="e">
        <f t="shared" si="18"/>
        <v>#DIV/0!</v>
      </c>
      <c r="H148" s="23" t="e">
        <f t="shared" si="18"/>
        <v>#DIV/0!</v>
      </c>
      <c r="I148" s="31">
        <f>'[1]Бишкек+ЕАЭС'!I148+'[1]Чуй.обл+ЕАЭС'!I148+'[1]Талас обл.'!I148+'[1]Ыссык-Кул. обл.+ЕАЭС'!I148+'[1]Нарын обл.'!I148+'[1]Баткен обл.+ЕАЭС'!I148+'[1]Дж-Абад обл+ЕАЭС'!I148+'[1]Ош. обл.'!I148+'[1]г.Ош+ЕАЭС'!I148</f>
        <v>0</v>
      </c>
      <c r="J148" s="31">
        <f>'[1]Бишкек+ЕАЭС'!J148+'[1]Чуй.обл+ЕАЭС'!J148+'[1]Талас обл.'!J148+'[1]Ыссык-Кул. обл.+ЕАЭС'!J148+'[1]Нарын обл.'!J148+'[1]Баткен обл.+ЕАЭС'!J148+'[1]Дж-Абад обл+ЕАЭС'!J148+'[1]Ош. обл.'!J148+'[1]г.Ош+ЕАЭС'!J148</f>
        <v>0</v>
      </c>
      <c r="K148" s="31">
        <f>'[1]Бишкек+ЕАЭС'!K148+'[1]Чуй.обл+ЕАЭС'!K148+'[1]Талас обл.'!K148+'[1]Ыссык-Кул. обл.+ЕАЭС'!K148+'[1]Нарын обл.'!K148+'[1]Баткен обл.+ЕАЭС'!K148+'[1]Дж-Абад обл+ЕАЭС'!K148+'[1]Ош. обл.'!K148+'[1]г.Ош+ЕАЭС'!K148</f>
        <v>0</v>
      </c>
      <c r="L148" s="31">
        <f>'[1]Бишкек+ЕАЭС'!L148+'[1]Чуй.обл+ЕАЭС'!L148+'[1]Талас обл.'!L148+'[1]Ыссык-Кул. обл.+ЕАЭС'!L148+'[1]Нарын обл.'!L148+'[1]Баткен обл.+ЕАЭС'!L148+'[1]Дж-Абад обл+ЕАЭС'!L148+'[1]Ош. обл.'!L148+'[1]г.Ош+ЕАЭС'!L148</f>
        <v>0</v>
      </c>
      <c r="M148" s="23" t="e">
        <f t="shared" si="19"/>
        <v>#DIV/0!</v>
      </c>
      <c r="N148" s="23" t="e">
        <f t="shared" si="19"/>
        <v>#DIV/0!</v>
      </c>
    </row>
    <row r="149" spans="1:14">
      <c r="A149" s="25" t="s">
        <v>107</v>
      </c>
      <c r="B149" s="30" t="s">
        <v>294</v>
      </c>
      <c r="C149" s="31">
        <f>'[1]Бишкек+ЕАЭС'!C149+'[1]Чуй.обл+ЕАЭС'!C149+'[1]Талас обл.'!C149+'[1]Ыссык-Кул. обл.+ЕАЭС'!C149+'[1]Нарын обл.'!C149+'[1]Баткен обл.+ЕАЭС'!C149+'[1]Дж-Абад обл+ЕАЭС'!C149+'[1]Ош. обл.'!C149+'[1]г.Ош+ЕАЭС'!C149</f>
        <v>0</v>
      </c>
      <c r="D149" s="31">
        <f>'[1]Бишкек+ЕАЭС'!D149+'[1]Чуй.обл+ЕАЭС'!D149+'[1]Талас обл.'!D149+'[1]Ыссык-Кул. обл.+ЕАЭС'!D149+'[1]Нарын обл.'!D149+'[1]Баткен обл.+ЕАЭС'!D149+'[1]Дж-Абад обл+ЕАЭС'!D149+'[1]Ош. обл.'!D149+'[1]г.Ош+ЕАЭС'!D149</f>
        <v>0</v>
      </c>
      <c r="E149" s="31">
        <f>'[1]Бишкек+ЕАЭС'!E149+'[1]Чуй.обл+ЕАЭС'!E149+'[1]Талас обл.'!E149+'[1]Ыссык-Кул. обл.+ЕАЭС'!E149+'[1]Нарын обл.'!E149+'[1]Баткен обл.+ЕАЭС'!E149+'[1]Дж-Абад обл+ЕАЭС'!E149+'[1]Ош. обл.'!E149+'[1]г.Ош+ЕАЭС'!E149</f>
        <v>0</v>
      </c>
      <c r="F149" s="31">
        <f>'[1]Бишкек+ЕАЭС'!F149+'[1]Чуй.обл+ЕАЭС'!F149+'[1]Талас обл.'!F149+'[1]Ыссык-Кул. обл.+ЕАЭС'!F149+'[1]Нарын обл.'!F149+'[1]Баткен обл.+ЕАЭС'!F149+'[1]Дж-Абад обл+ЕАЭС'!F149+'[1]Ош. обл.'!F149+'[1]г.Ош+ЕАЭС'!F149</f>
        <v>0</v>
      </c>
      <c r="G149" s="23" t="e">
        <f t="shared" si="18"/>
        <v>#DIV/0!</v>
      </c>
      <c r="H149" s="23" t="e">
        <f t="shared" si="18"/>
        <v>#DIV/0!</v>
      </c>
      <c r="I149" s="31">
        <f>'[1]Бишкек+ЕАЭС'!I149+'[1]Чуй.обл+ЕАЭС'!I149+'[1]Талас обл.'!I149+'[1]Ыссык-Кул. обл.+ЕАЭС'!I149+'[1]Нарын обл.'!I149+'[1]Баткен обл.+ЕАЭС'!I149+'[1]Дж-Абад обл+ЕАЭС'!I149+'[1]Ош. обл.'!I149+'[1]г.Ош+ЕАЭС'!I149</f>
        <v>0</v>
      </c>
      <c r="J149" s="31">
        <f>'[1]Бишкек+ЕАЭС'!J149+'[1]Чуй.обл+ЕАЭС'!J149+'[1]Талас обл.'!J149+'[1]Ыссык-Кул. обл.+ЕАЭС'!J149+'[1]Нарын обл.'!J149+'[1]Баткен обл.+ЕАЭС'!J149+'[1]Дж-Абад обл+ЕАЭС'!J149+'[1]Ош. обл.'!J149+'[1]г.Ош+ЕАЭС'!J149</f>
        <v>0</v>
      </c>
      <c r="K149" s="31">
        <f>'[1]Бишкек+ЕАЭС'!K149+'[1]Чуй.обл+ЕАЭС'!K149+'[1]Талас обл.'!K149+'[1]Ыссык-Кул. обл.+ЕАЭС'!K149+'[1]Нарын обл.'!K149+'[1]Баткен обл.+ЕАЭС'!K149+'[1]Дж-Абад обл+ЕАЭС'!K149+'[1]Ош. обл.'!K149+'[1]г.Ош+ЕАЭС'!K149</f>
        <v>0</v>
      </c>
      <c r="L149" s="31">
        <f>'[1]Бишкек+ЕАЭС'!L149+'[1]Чуй.обл+ЕАЭС'!L149+'[1]Талас обл.'!L149+'[1]Ыссык-Кул. обл.+ЕАЭС'!L149+'[1]Нарын обл.'!L149+'[1]Баткен обл.+ЕАЭС'!L149+'[1]Дж-Абад обл+ЕАЭС'!L149+'[1]Ош. обл.'!L149+'[1]г.Ош+ЕАЭС'!L149</f>
        <v>0</v>
      </c>
      <c r="M149" s="23" t="e">
        <f t="shared" si="19"/>
        <v>#DIV/0!</v>
      </c>
      <c r="N149" s="23" t="e">
        <f>ROUND((L149/J149),0)</f>
        <v>#DIV/0!</v>
      </c>
    </row>
    <row r="150" spans="1:14">
      <c r="A150" s="29" t="s">
        <v>115</v>
      </c>
      <c r="B150" s="30" t="s">
        <v>295</v>
      </c>
      <c r="C150" s="31">
        <f>'[1]Бишкек+ЕАЭС'!C150+'[1]Чуй.обл+ЕАЭС'!C150+'[1]Талас обл.'!C150+'[1]Ыссык-Кул. обл.+ЕАЭС'!C150+'[1]Нарын обл.'!C150+'[1]Баткен обл.+ЕАЭС'!C150+'[1]Дж-Абад обл+ЕАЭС'!C150+'[1]Ош. обл.'!C150+'[1]г.Ош+ЕАЭС'!C150</f>
        <v>5</v>
      </c>
      <c r="D150" s="31">
        <f>'[1]Бишкек+ЕАЭС'!D150+'[1]Чуй.обл+ЕАЭС'!D150+'[1]Талас обл.'!D150+'[1]Ыссык-Кул. обл.+ЕАЭС'!D150+'[1]Нарын обл.'!D150+'[1]Баткен обл.+ЕАЭС'!D150+'[1]Дж-Абад обл+ЕАЭС'!D150+'[1]Ош. обл.'!D150+'[1]г.Ош+ЕАЭС'!D150</f>
        <v>2</v>
      </c>
      <c r="E150" s="31">
        <f>'[1]Бишкек+ЕАЭС'!E150+'[1]Чуй.обл+ЕАЭС'!E150+'[1]Талас обл.'!E150+'[1]Ыссык-Кул. обл.+ЕАЭС'!E150+'[1]Нарын обл.'!E150+'[1]Баткен обл.+ЕАЭС'!E150+'[1]Дж-Абад обл+ЕАЭС'!E150+'[1]Ош. обл.'!E150+'[1]г.Ош+ЕАЭС'!E150</f>
        <v>16646</v>
      </c>
      <c r="F150" s="31">
        <f>'[1]Бишкек+ЕАЭС'!F150+'[1]Чуй.обл+ЕАЭС'!F150+'[1]Талас обл.'!F150+'[1]Ыссык-Кул. обл.+ЕАЭС'!F150+'[1]Нарын обл.'!F150+'[1]Баткен обл.+ЕАЭС'!F150+'[1]Дж-Абад обл+ЕАЭС'!F150+'[1]Ош. обл.'!F150+'[1]г.Ош+ЕАЭС'!F150</f>
        <v>7047</v>
      </c>
      <c r="G150" s="36">
        <f t="shared" si="18"/>
        <v>3329</v>
      </c>
      <c r="H150" s="23">
        <f t="shared" si="18"/>
        <v>3524</v>
      </c>
      <c r="I150" s="31">
        <f>'[1]Бишкек+ЕАЭС'!I150+'[1]Чуй.обл+ЕАЭС'!I150+'[1]Талас обл.'!I150+'[1]Ыссык-Кул. обл.+ЕАЭС'!I150+'[1]Нарын обл.'!I150+'[1]Баткен обл.+ЕАЭС'!I150+'[1]Дж-Абад обл+ЕАЭС'!I150+'[1]Ош. обл.'!I150+'[1]г.Ош+ЕАЭС'!I150</f>
        <v>1</v>
      </c>
      <c r="J150" s="31">
        <f>'[1]Бишкек+ЕАЭС'!J150+'[1]Чуй.обл+ЕАЭС'!J150+'[1]Талас обл.'!J150+'[1]Ыссык-Кул. обл.+ЕАЭС'!J150+'[1]Нарын обл.'!J150+'[1]Баткен обл.+ЕАЭС'!J150+'[1]Дж-Абад обл+ЕАЭС'!J150+'[1]Ош. обл.'!J150+'[1]г.Ош+ЕАЭС'!J150</f>
        <v>0</v>
      </c>
      <c r="K150" s="31">
        <f>'[1]Бишкек+ЕАЭС'!K150+'[1]Чуй.обл+ЕАЭС'!K150+'[1]Талас обл.'!K150+'[1]Ыссык-Кул. обл.+ЕАЭС'!K150+'[1]Нарын обл.'!K150+'[1]Баткен обл.+ЕАЭС'!K150+'[1]Дж-Абад обл+ЕАЭС'!K150+'[1]Ош. обл.'!K150+'[1]г.Ош+ЕАЭС'!K150</f>
        <v>3393</v>
      </c>
      <c r="L150" s="31">
        <f>'[1]Бишкек+ЕАЭС'!L150+'[1]Чуй.обл+ЕАЭС'!L150+'[1]Талас обл.'!L150+'[1]Ыссык-Кул. обл.+ЕАЭС'!L150+'[1]Нарын обл.'!L150+'[1]Баткен обл.+ЕАЭС'!L150+'[1]Дж-Абад обл+ЕАЭС'!L150+'[1]Ош. обл.'!L150+'[1]г.Ош+ЕАЭС'!L150</f>
        <v>0</v>
      </c>
      <c r="M150" s="23">
        <f t="shared" si="19"/>
        <v>3393</v>
      </c>
      <c r="N150" s="23" t="e">
        <f t="shared" si="19"/>
        <v>#DIV/0!</v>
      </c>
    </row>
    <row r="151" spans="1:14">
      <c r="A151" s="25" t="s">
        <v>107</v>
      </c>
      <c r="B151" s="30" t="s">
        <v>296</v>
      </c>
      <c r="C151" s="31">
        <f>'[1]Бишкек+ЕАЭС'!C151+'[1]Чуй.обл+ЕАЭС'!C151+'[1]Талас обл.'!C151+'[1]Ыссык-Кул. обл.+ЕАЭС'!C151+'[1]Нарын обл.'!C151+'[1]Баткен обл.+ЕАЭС'!C151+'[1]Дж-Абад обл+ЕАЭС'!C151+'[1]Ош. обл.'!C151+'[1]г.Ош+ЕАЭС'!C151</f>
        <v>4</v>
      </c>
      <c r="D151" s="31">
        <f>'[1]Бишкек+ЕАЭС'!D151+'[1]Чуй.обл+ЕАЭС'!D151+'[1]Талас обл.'!D151+'[1]Ыссык-Кул. обл.+ЕАЭС'!D151+'[1]Нарын обл.'!D151+'[1]Баткен обл.+ЕАЭС'!D151+'[1]Дж-Абад обл+ЕАЭС'!D151+'[1]Ош. обл.'!D151+'[1]г.Ош+ЕАЭС'!D151</f>
        <v>2</v>
      </c>
      <c r="E151" s="31">
        <f>'[1]Бишкек+ЕАЭС'!E151+'[1]Чуй.обл+ЕАЭС'!E151+'[1]Талас обл.'!E151+'[1]Ыссык-Кул. обл.+ЕАЭС'!E151+'[1]Нарын обл.'!E151+'[1]Баткен обл.+ЕАЭС'!E151+'[1]Дж-Абад обл+ЕАЭС'!E151+'[1]Ош. обл.'!E151+'[1]г.Ош+ЕАЭС'!E151</f>
        <v>13496</v>
      </c>
      <c r="F151" s="31">
        <f>'[1]Бишкек+ЕАЭС'!F151+'[1]Чуй.обл+ЕАЭС'!F151+'[1]Талас обл.'!F151+'[1]Ыссык-Кул. обл.+ЕАЭС'!F151+'[1]Нарын обл.'!F151+'[1]Баткен обл.+ЕАЭС'!F151+'[1]Дж-Абад обл+ЕАЭС'!F151+'[1]Ош. обл.'!F151+'[1]г.Ош+ЕАЭС'!F151</f>
        <v>7047</v>
      </c>
      <c r="G151" s="36">
        <f t="shared" si="18"/>
        <v>3374</v>
      </c>
      <c r="H151" s="23">
        <f t="shared" si="18"/>
        <v>3524</v>
      </c>
      <c r="I151" s="31">
        <f>'[1]Бишкек+ЕАЭС'!I151+'[1]Чуй.обл+ЕАЭС'!I151+'[1]Талас обл.'!I151+'[1]Ыссык-Кул. обл.+ЕАЭС'!I151+'[1]Нарын обл.'!I151+'[1]Баткен обл.+ЕАЭС'!I151+'[1]Дж-Абад обл+ЕАЭС'!I151+'[1]Ош. обл.'!I151+'[1]г.Ош+ЕАЭС'!I151</f>
        <v>1</v>
      </c>
      <c r="J151" s="31">
        <f>'[1]Бишкек+ЕАЭС'!J151+'[1]Чуй.обл+ЕАЭС'!J151+'[1]Талас обл.'!J151+'[1]Ыссык-Кул. обл.+ЕАЭС'!J151+'[1]Нарын обл.'!J151+'[1]Баткен обл.+ЕАЭС'!J151+'[1]Дж-Абад обл+ЕАЭС'!J151+'[1]Ош. обл.'!J151+'[1]г.Ош+ЕАЭС'!J151</f>
        <v>0</v>
      </c>
      <c r="K151" s="31">
        <f>'[1]Бишкек+ЕАЭС'!K151+'[1]Чуй.обл+ЕАЭС'!K151+'[1]Талас обл.'!K151+'[1]Ыссык-Кул. обл.+ЕАЭС'!K151+'[1]Нарын обл.'!K151+'[1]Баткен обл.+ЕАЭС'!K151+'[1]Дж-Абад обл+ЕАЭС'!K151+'[1]Ош. обл.'!K151+'[1]г.Ош+ЕАЭС'!K151</f>
        <v>3393</v>
      </c>
      <c r="L151" s="31">
        <f>'[1]Бишкек+ЕАЭС'!L151+'[1]Чуй.обл+ЕАЭС'!L151+'[1]Талас обл.'!L151+'[1]Ыссык-Кул. обл.+ЕАЭС'!L151+'[1]Нарын обл.'!L151+'[1]Баткен обл.+ЕАЭС'!L151+'[1]Дж-Абад обл+ЕАЭС'!L151+'[1]Ош. обл.'!L151+'[1]г.Ош+ЕАЭС'!L151</f>
        <v>0</v>
      </c>
      <c r="M151" s="23">
        <f t="shared" si="19"/>
        <v>3393</v>
      </c>
      <c r="N151" s="23" t="e">
        <f>ROUND((L151/J151),0)</f>
        <v>#DIV/0!</v>
      </c>
    </row>
    <row r="152" spans="1:14">
      <c r="A152" s="29" t="s">
        <v>118</v>
      </c>
      <c r="B152" s="30" t="s">
        <v>297</v>
      </c>
      <c r="C152" s="31">
        <f>'[1]Бишкек+ЕАЭС'!C152+'[1]Чуй.обл+ЕАЭС'!C152+'[1]Талас обл.'!C152+'[1]Ыссык-Кул. обл.+ЕАЭС'!C152+'[1]Нарын обл.'!C152+'[1]Баткен обл.+ЕАЭС'!C152+'[1]Дж-Абад обл+ЕАЭС'!C152+'[1]Ош. обл.'!C152+'[1]г.Ош+ЕАЭС'!C152</f>
        <v>44</v>
      </c>
      <c r="D152" s="31">
        <f>'[1]Бишкек+ЕАЭС'!D152+'[1]Чуй.обл+ЕАЭС'!D152+'[1]Талас обл.'!D152+'[1]Ыссык-Кул. обл.+ЕАЭС'!D152+'[1]Нарын обл.'!D152+'[1]Баткен обл.+ЕАЭС'!D152+'[1]Дж-Абад обл+ЕАЭС'!D152+'[1]Ош. обл.'!D152+'[1]г.Ош+ЕАЭС'!D152</f>
        <v>1</v>
      </c>
      <c r="E152" s="31">
        <f>'[1]Бишкек+ЕАЭС'!E152+'[1]Чуй.обл+ЕАЭС'!E152+'[1]Талас обл.'!E152+'[1]Ыссык-Кул. обл.+ЕАЭС'!E152+'[1]Нарын обл.'!E152+'[1]Баткен обл.+ЕАЭС'!E152+'[1]Дж-Абад обл+ЕАЭС'!E152+'[1]Ош. обл.'!E152+'[1]г.Ош+ЕАЭС'!E152</f>
        <v>210870</v>
      </c>
      <c r="F152" s="31">
        <f>'[1]Бишкек+ЕАЭС'!F152+'[1]Чуй.обл+ЕАЭС'!F152+'[1]Талас обл.'!F152+'[1]Ыссык-Кул. обл.+ЕАЭС'!F152+'[1]Нарын обл.'!F152+'[1]Баткен обл.+ЕАЭС'!F152+'[1]Дж-Абад обл+ЕАЭС'!F152+'[1]Ош. обл.'!F152+'[1]г.Ош+ЕАЭС'!F152</f>
        <v>4802</v>
      </c>
      <c r="G152" s="36">
        <f t="shared" si="18"/>
        <v>4793</v>
      </c>
      <c r="H152" s="23">
        <f t="shared" si="18"/>
        <v>4802</v>
      </c>
      <c r="I152" s="31">
        <f>'[1]Бишкек+ЕАЭС'!I152+'[1]Чуй.обл+ЕАЭС'!I152+'[1]Талас обл.'!I152+'[1]Ыссык-Кул. обл.+ЕАЭС'!I152+'[1]Нарын обл.'!I152+'[1]Баткен обл.+ЕАЭС'!I152+'[1]Дж-Абад обл+ЕАЭС'!I152+'[1]Ош. обл.'!I152+'[1]г.Ош+ЕАЭС'!I152</f>
        <v>0</v>
      </c>
      <c r="J152" s="31">
        <f>'[1]Бишкек+ЕАЭС'!J152+'[1]Чуй.обл+ЕАЭС'!J152+'[1]Талас обл.'!J152+'[1]Ыссык-Кул. обл.+ЕАЭС'!J152+'[1]Нарын обл.'!J152+'[1]Баткен обл.+ЕАЭС'!J152+'[1]Дж-Абад обл+ЕАЭС'!J152+'[1]Ош. обл.'!J152+'[1]г.Ош+ЕАЭС'!J152</f>
        <v>0</v>
      </c>
      <c r="K152" s="31">
        <f>'[1]Бишкек+ЕАЭС'!K152+'[1]Чуй.обл+ЕАЭС'!K152+'[1]Талас обл.'!K152+'[1]Ыссык-Кул. обл.+ЕАЭС'!K152+'[1]Нарын обл.'!K152+'[1]Баткен обл.+ЕАЭС'!K152+'[1]Дж-Абад обл+ЕАЭС'!K152+'[1]Ош. обл.'!K152+'[1]г.Ош+ЕАЭС'!K152</f>
        <v>0</v>
      </c>
      <c r="L152" s="31">
        <f>'[1]Бишкек+ЕАЭС'!L152+'[1]Чуй.обл+ЕАЭС'!L152+'[1]Талас обл.'!L152+'[1]Ыссык-Кул. обл.+ЕАЭС'!L152+'[1]Нарын обл.'!L152+'[1]Баткен обл.+ЕАЭС'!L152+'[1]Дж-Абад обл+ЕАЭС'!L152+'[1]Ош. обл.'!L152+'[1]г.Ош+ЕАЭС'!L152</f>
        <v>0</v>
      </c>
      <c r="M152" s="23" t="e">
        <f t="shared" si="19"/>
        <v>#DIV/0!</v>
      </c>
      <c r="N152" s="23" t="e">
        <f t="shared" si="19"/>
        <v>#DIV/0!</v>
      </c>
    </row>
    <row r="153" spans="1:14">
      <c r="A153" s="25" t="s">
        <v>107</v>
      </c>
      <c r="B153" s="30" t="s">
        <v>298</v>
      </c>
      <c r="C153" s="31">
        <f>'[1]Бишкек+ЕАЭС'!C153+'[1]Чуй.обл+ЕАЭС'!C153+'[1]Талас обл.'!C153+'[1]Ыссык-Кул. обл.+ЕАЭС'!C153+'[1]Нарын обл.'!C153+'[1]Баткен обл.+ЕАЭС'!C153+'[1]Дж-Абад обл+ЕАЭС'!C153+'[1]Ош. обл.'!C153+'[1]г.Ош+ЕАЭС'!C153</f>
        <v>21</v>
      </c>
      <c r="D153" s="31">
        <f>'[1]Бишкек+ЕАЭС'!D153+'[1]Чуй.обл+ЕАЭС'!D153+'[1]Талас обл.'!D153+'[1]Ыссык-Кул. обл.+ЕАЭС'!D153+'[1]Нарын обл.'!D153+'[1]Баткен обл.+ЕАЭС'!D153+'[1]Дж-Абад обл+ЕАЭС'!D153+'[1]Ош. обл.'!D153+'[1]г.Ош+ЕАЭС'!D153</f>
        <v>0</v>
      </c>
      <c r="E153" s="31">
        <f>'[1]Бишкек+ЕАЭС'!E153+'[1]Чуй.обл+ЕАЭС'!E153+'[1]Талас обл.'!E153+'[1]Ыссык-Кул. обл.+ЕАЭС'!E153+'[1]Нарын обл.'!E153+'[1]Баткен обл.+ЕАЭС'!E153+'[1]Дж-Абад обл+ЕАЭС'!E153+'[1]Ош. обл.'!E153+'[1]г.Ош+ЕАЭС'!E153</f>
        <v>100507</v>
      </c>
      <c r="F153" s="31">
        <f>'[1]Бишкек+ЕАЭС'!F153+'[1]Чуй.обл+ЕАЭС'!F153+'[1]Талас обл.'!F153+'[1]Ыссык-Кул. обл.+ЕАЭС'!F153+'[1]Нарын обл.'!F153+'[1]Баткен обл.+ЕАЭС'!F153+'[1]Дж-Абад обл+ЕАЭС'!F153+'[1]Ош. обл.'!F153+'[1]г.Ош+ЕАЭС'!F153</f>
        <v>0</v>
      </c>
      <c r="G153" s="36">
        <f t="shared" si="18"/>
        <v>4786</v>
      </c>
      <c r="H153" s="23" t="e">
        <f t="shared" si="18"/>
        <v>#DIV/0!</v>
      </c>
      <c r="I153" s="31">
        <f>'[1]Бишкек+ЕАЭС'!I153+'[1]Чуй.обл+ЕАЭС'!I153+'[1]Талас обл.'!I153+'[1]Ыссык-Кул. обл.+ЕАЭС'!I153+'[1]Нарын обл.'!I153+'[1]Баткен обл.+ЕАЭС'!I153+'[1]Дж-Абад обл+ЕАЭС'!I153+'[1]Ош. обл.'!I153+'[1]г.Ош+ЕАЭС'!I153</f>
        <v>0</v>
      </c>
      <c r="J153" s="31">
        <f>'[1]Бишкек+ЕАЭС'!J153+'[1]Чуй.обл+ЕАЭС'!J153+'[1]Талас обл.'!J153+'[1]Ыссык-Кул. обл.+ЕАЭС'!J153+'[1]Нарын обл.'!J153+'[1]Баткен обл.+ЕАЭС'!J153+'[1]Дж-Абад обл+ЕАЭС'!J153+'[1]Ош. обл.'!J153+'[1]г.Ош+ЕАЭС'!J153</f>
        <v>0</v>
      </c>
      <c r="K153" s="31">
        <f>'[1]Бишкек+ЕАЭС'!K153+'[1]Чуй.обл+ЕАЭС'!K153+'[1]Талас обл.'!K153+'[1]Ыссык-Кул. обл.+ЕАЭС'!K153+'[1]Нарын обл.'!K153+'[1]Баткен обл.+ЕАЭС'!K153+'[1]Дж-Абад обл+ЕАЭС'!K153+'[1]Ош. обл.'!K153+'[1]г.Ош+ЕАЭС'!K153</f>
        <v>0</v>
      </c>
      <c r="L153" s="31">
        <f>'[1]Бишкек+ЕАЭС'!L153+'[1]Чуй.обл+ЕАЭС'!L153+'[1]Талас обл.'!L153+'[1]Ыссык-Кул. обл.+ЕАЭС'!L153+'[1]Нарын обл.'!L153+'[1]Баткен обл.+ЕАЭС'!L153+'[1]Дж-Абад обл+ЕАЭС'!L153+'[1]Ош. обл.'!L153+'[1]г.Ош+ЕАЭС'!L153</f>
        <v>0</v>
      </c>
      <c r="M153" s="23" t="e">
        <f t="shared" si="19"/>
        <v>#DIV/0!</v>
      </c>
      <c r="N153" s="23" t="e">
        <f>ROUND((L153/J153),0)</f>
        <v>#DIV/0!</v>
      </c>
    </row>
    <row r="154" spans="1:14">
      <c r="A154" s="29" t="s">
        <v>121</v>
      </c>
      <c r="B154" s="30" t="s">
        <v>299</v>
      </c>
      <c r="C154" s="31">
        <f>'[1]Бишкек+ЕАЭС'!C154+'[1]Чуй.обл+ЕАЭС'!C154+'[1]Талас обл.'!C154+'[1]Ыссык-Кул. обл.+ЕАЭС'!C154+'[1]Нарын обл.'!C154+'[1]Баткен обл.+ЕАЭС'!C154+'[1]Дж-Абад обл+ЕАЭС'!C154+'[1]Ош. обл.'!C154+'[1]г.Ош+ЕАЭС'!C154</f>
        <v>829</v>
      </c>
      <c r="D154" s="31">
        <f>'[1]Бишкек+ЕАЭС'!D154+'[1]Чуй.обл+ЕАЭС'!D154+'[1]Талас обл.'!D154+'[1]Ыссык-Кул. обл.+ЕАЭС'!D154+'[1]Нарын обл.'!D154+'[1]Баткен обл.+ЕАЭС'!D154+'[1]Дж-Абад обл+ЕАЭС'!D154+'[1]Ош. обл.'!D154+'[1]г.Ош+ЕАЭС'!D154</f>
        <v>4</v>
      </c>
      <c r="E154" s="31">
        <f>'[1]Бишкек+ЕАЭС'!E154+'[1]Чуй.обл+ЕАЭС'!E154+'[1]Талас обл.'!E154+'[1]Ыссык-Кул. обл.+ЕАЭС'!E154+'[1]Нарын обл.'!E154+'[1]Баткен обл.+ЕАЭС'!E154+'[1]Дж-Абад обл+ЕАЭС'!E154+'[1]Ош. обл.'!E154+'[1]г.Ош+ЕАЭС'!E154</f>
        <v>5790060</v>
      </c>
      <c r="F154" s="31">
        <f>'[1]Бишкек+ЕАЭС'!F154+'[1]Чуй.обл+ЕАЭС'!F154+'[1]Талас обл.'!F154+'[1]Ыссык-Кул. обл.+ЕАЭС'!F154+'[1]Нарын обл.'!F154+'[1]Баткен обл.+ЕАЭС'!F154+'[1]Дж-Абад обл+ЕАЭС'!F154+'[1]Ош. обл.'!F154+'[1]г.Ош+ЕАЭС'!F154</f>
        <v>26265</v>
      </c>
      <c r="G154" s="23">
        <f t="shared" si="18"/>
        <v>6984</v>
      </c>
      <c r="H154" s="23">
        <f t="shared" si="18"/>
        <v>6566</v>
      </c>
      <c r="I154" s="31">
        <f>'[1]Бишкек+ЕАЭС'!I154+'[1]Чуй.обл+ЕАЭС'!I154+'[1]Талас обл.'!I154+'[1]Ыссык-Кул. обл.+ЕАЭС'!I154+'[1]Нарын обл.'!I154+'[1]Баткен обл.+ЕАЭС'!I154+'[1]Дж-Абад обл+ЕАЭС'!I154+'[1]Ош. обл.'!I154+'[1]г.Ош+ЕАЭС'!I154</f>
        <v>4</v>
      </c>
      <c r="J154" s="31">
        <f>'[1]Бишкек+ЕАЭС'!J154+'[1]Чуй.обл+ЕАЭС'!J154+'[1]Талас обл.'!J154+'[1]Ыссык-Кул. обл.+ЕАЭС'!J154+'[1]Нарын обл.'!J154+'[1]Баткен обл.+ЕАЭС'!J154+'[1]Дж-Абад обл+ЕАЭС'!J154+'[1]Ош. обл.'!J154+'[1]г.Ош+ЕАЭС'!J154</f>
        <v>0</v>
      </c>
      <c r="K154" s="31">
        <f>'[1]Бишкек+ЕАЭС'!K154+'[1]Чуй.обл+ЕАЭС'!K154+'[1]Талас обл.'!K154+'[1]Ыссык-Кул. обл.+ЕАЭС'!K154+'[1]Нарын обл.'!K154+'[1]Баткен обл.+ЕАЭС'!K154+'[1]Дж-Абад обл+ЕАЭС'!K154+'[1]Ош. обл.'!K154+'[1]г.Ош+ЕАЭС'!K154</f>
        <v>25800</v>
      </c>
      <c r="L154" s="31">
        <f>'[1]Бишкек+ЕАЭС'!L154+'[1]Чуй.обл+ЕАЭС'!L154+'[1]Талас обл.'!L154+'[1]Ыссык-Кул. обл.+ЕАЭС'!L154+'[1]Нарын обл.'!L154+'[1]Баткен обл.+ЕАЭС'!L154+'[1]Дж-Абад обл+ЕАЭС'!L154+'[1]Ош. обл.'!L154+'[1]г.Ош+ЕАЭС'!L154</f>
        <v>0</v>
      </c>
      <c r="M154" s="23">
        <f t="shared" si="19"/>
        <v>6450</v>
      </c>
      <c r="N154" s="23" t="e">
        <f t="shared" si="19"/>
        <v>#DIV/0!</v>
      </c>
    </row>
    <row r="155" spans="1:14">
      <c r="A155" s="25" t="s">
        <v>107</v>
      </c>
      <c r="B155" s="30" t="s">
        <v>300</v>
      </c>
      <c r="C155" s="31">
        <f>'[1]Бишкек+ЕАЭС'!C155+'[1]Чуй.обл+ЕАЭС'!C155+'[1]Талас обл.'!C155+'[1]Ыссык-Кул. обл.+ЕАЭС'!C155+'[1]Нарын обл.'!C155+'[1]Баткен обл.+ЕАЭС'!C155+'[1]Дж-Абад обл+ЕАЭС'!C155+'[1]Ош. обл.'!C155+'[1]г.Ош+ЕАЭС'!C155</f>
        <v>533</v>
      </c>
      <c r="D155" s="31">
        <f>'[1]Бишкек+ЕАЭС'!D155+'[1]Чуй.обл+ЕАЭС'!D155+'[1]Талас обл.'!D155+'[1]Ыссык-Кул. обл.+ЕАЭС'!D155+'[1]Нарын обл.'!D155+'[1]Баткен обл.+ЕАЭС'!D155+'[1]Дж-Абад обл+ЕАЭС'!D155+'[1]Ош. обл.'!D155+'[1]г.Ош+ЕАЭС'!D155</f>
        <v>3</v>
      </c>
      <c r="E155" s="31">
        <f>'[1]Бишкек+ЕАЭС'!E155+'[1]Чуй.обл+ЕАЭС'!E155+'[1]Талас обл.'!E155+'[1]Ыссык-Кул. обл.+ЕАЭС'!E155+'[1]Нарын обл.'!E155+'[1]Баткен обл.+ЕАЭС'!E155+'[1]Дж-Абад обл+ЕАЭС'!E155+'[1]Ош. обл.'!E155+'[1]г.Ош+ЕАЭС'!E155</f>
        <v>3655688</v>
      </c>
      <c r="F155" s="31">
        <f>'[1]Бишкек+ЕАЭС'!F155+'[1]Чуй.обл+ЕАЭС'!F155+'[1]Талас обл.'!F155+'[1]Ыссык-Кул. обл.+ЕАЭС'!F155+'[1]Нарын обл.'!F155+'[1]Баткен обл.+ЕАЭС'!F155+'[1]Дж-Абад обл+ЕАЭС'!F155+'[1]Ош. обл.'!F155+'[1]г.Ош+ЕАЭС'!F155</f>
        <v>19965</v>
      </c>
      <c r="G155" s="23">
        <f t="shared" si="18"/>
        <v>6859</v>
      </c>
      <c r="H155" s="23">
        <f t="shared" si="18"/>
        <v>6655</v>
      </c>
      <c r="I155" s="31">
        <f>'[1]Бишкек+ЕАЭС'!I155+'[1]Чуй.обл+ЕАЭС'!I155+'[1]Талас обл.'!I155+'[1]Ыссык-Кул. обл.+ЕАЭС'!I155+'[1]Нарын обл.'!I155+'[1]Баткен обл.+ЕАЭС'!I155+'[1]Дж-Абад обл+ЕАЭС'!I155+'[1]Ош. обл.'!I155+'[1]г.Ош+ЕАЭС'!I155</f>
        <v>4</v>
      </c>
      <c r="J155" s="31">
        <f>'[1]Бишкек+ЕАЭС'!J155+'[1]Чуй.обл+ЕАЭС'!J155+'[1]Талас обл.'!J155+'[1]Ыссык-Кул. обл.+ЕАЭС'!J155+'[1]Нарын обл.'!J155+'[1]Баткен обл.+ЕАЭС'!J155+'[1]Дж-Абад обл+ЕАЭС'!J155+'[1]Ош. обл.'!J155+'[1]г.Ош+ЕАЭС'!J155</f>
        <v>0</v>
      </c>
      <c r="K155" s="31">
        <f>'[1]Бишкек+ЕАЭС'!K155+'[1]Чуй.обл+ЕАЭС'!K155+'[1]Талас обл.'!K155+'[1]Ыссык-Кул. обл.+ЕАЭС'!K155+'[1]Нарын обл.'!K155+'[1]Баткен обл.+ЕАЭС'!K155+'[1]Дж-Абад обл+ЕАЭС'!K155+'[1]Ош. обл.'!K155+'[1]г.Ош+ЕАЭС'!K155</f>
        <v>25800</v>
      </c>
      <c r="L155" s="31">
        <f>'[1]Бишкек+ЕАЭС'!L155+'[1]Чуй.обл+ЕАЭС'!L155+'[1]Талас обл.'!L155+'[1]Ыссык-Кул. обл.+ЕАЭС'!L155+'[1]Нарын обл.'!L155+'[1]Баткен обл.+ЕАЭС'!L155+'[1]Дж-Абад обл+ЕАЭС'!L155+'[1]Ош. обл.'!L155+'[1]г.Ош+ЕАЭС'!L155</f>
        <v>0</v>
      </c>
      <c r="M155" s="23">
        <f t="shared" si="19"/>
        <v>6450</v>
      </c>
      <c r="N155" s="23" t="e">
        <f t="shared" si="19"/>
        <v>#DIV/0!</v>
      </c>
    </row>
    <row r="156" spans="1:14">
      <c r="A156" s="29" t="s">
        <v>124</v>
      </c>
      <c r="B156" s="30" t="s">
        <v>301</v>
      </c>
      <c r="C156" s="31">
        <f>'[1]Бишкек+ЕАЭС'!C156+'[1]Чуй.обл+ЕАЭС'!C156+'[1]Талас обл.'!C156+'[1]Ыссык-Кул. обл.+ЕАЭС'!C156+'[1]Нарын обл.'!C156+'[1]Баткен обл.+ЕАЭС'!C156+'[1]Дж-Абад обл+ЕАЭС'!C156+'[1]Ош. обл.'!C156+'[1]г.Ош+ЕАЭС'!C156</f>
        <v>107</v>
      </c>
      <c r="D156" s="31">
        <f>'[1]Бишкек+ЕАЭС'!D156+'[1]Чуй.обл+ЕАЭС'!D156+'[1]Талас обл.'!D156+'[1]Ыссык-Кул. обл.+ЕАЭС'!D156+'[1]Нарын обл.'!D156+'[1]Баткен обл.+ЕАЭС'!D156+'[1]Дж-Абад обл+ЕАЭС'!D156+'[1]Ош. обл.'!D156+'[1]г.Ош+ЕАЭС'!D156</f>
        <v>0</v>
      </c>
      <c r="E156" s="31">
        <f>'[1]Бишкек+ЕАЭС'!E156+'[1]Чуй.обл+ЕАЭС'!E156+'[1]Талас обл.'!E156+'[1]Ыссык-Кул. обл.+ЕАЭС'!E156+'[1]Нарын обл.'!E156+'[1]Баткен обл.+ЕАЭС'!E156+'[1]Дж-Абад обл+ЕАЭС'!E156+'[1]Ош. обл.'!E156+'[1]г.Ош+ЕАЭС'!E156</f>
        <v>1280301</v>
      </c>
      <c r="F156" s="31">
        <f>'[1]Бишкек+ЕАЭС'!F156+'[1]Чуй.обл+ЕАЭС'!F156+'[1]Талас обл.'!F156+'[1]Ыссык-Кул. обл.+ЕАЭС'!F156+'[1]Нарын обл.'!F156+'[1]Баткен обл.+ЕАЭС'!F156+'[1]Дж-Абад обл+ЕАЭС'!F156+'[1]Ош. обл.'!F156+'[1]г.Ош+ЕАЭС'!F156</f>
        <v>0</v>
      </c>
      <c r="G156" s="23">
        <f t="shared" si="18"/>
        <v>11965</v>
      </c>
      <c r="H156" s="23" t="e">
        <f t="shared" si="18"/>
        <v>#DIV/0!</v>
      </c>
      <c r="I156" s="31">
        <f>'[1]Бишкек+ЕАЭС'!I156+'[1]Чуй.обл+ЕАЭС'!I156+'[1]Талас обл.'!I156+'[1]Ыссык-Кул. обл.+ЕАЭС'!I156+'[1]Нарын обл.'!I156+'[1]Баткен обл.+ЕАЭС'!I156+'[1]Дж-Абад обл+ЕАЭС'!I156+'[1]Ош. обл.'!I156+'[1]г.Ош+ЕАЭС'!I156</f>
        <v>0</v>
      </c>
      <c r="J156" s="31">
        <f>'[1]Бишкек+ЕАЭС'!J156+'[1]Чуй.обл+ЕАЭС'!J156+'[1]Талас обл.'!J156+'[1]Ыссык-Кул. обл.+ЕАЭС'!J156+'[1]Нарын обл.'!J156+'[1]Баткен обл.+ЕАЭС'!J156+'[1]Дж-Абад обл+ЕАЭС'!J156+'[1]Ош. обл.'!J156+'[1]г.Ош+ЕАЭС'!J156</f>
        <v>0</v>
      </c>
      <c r="K156" s="31">
        <f>'[1]Бишкек+ЕАЭС'!K156+'[1]Чуй.обл+ЕАЭС'!K156+'[1]Талас обл.'!K156+'[1]Ыссык-Кул. обл.+ЕАЭС'!K156+'[1]Нарын обл.'!K156+'[1]Баткен обл.+ЕАЭС'!K156+'[1]Дж-Абад обл+ЕАЭС'!K156+'[1]Ош. обл.'!K156+'[1]г.Ош+ЕАЭС'!K156</f>
        <v>0</v>
      </c>
      <c r="L156" s="31">
        <f>'[1]Бишкек+ЕАЭС'!L156+'[1]Чуй.обл+ЕАЭС'!L156+'[1]Талас обл.'!L156+'[1]Ыссык-Кул. обл.+ЕАЭС'!L156+'[1]Нарын обл.'!L156+'[1]Баткен обл.+ЕАЭС'!L156+'[1]Дж-Абад обл+ЕАЭС'!L156+'[1]Ош. обл.'!L156+'[1]г.Ош+ЕАЭС'!L156</f>
        <v>0</v>
      </c>
      <c r="M156" s="23" t="e">
        <f t="shared" si="19"/>
        <v>#DIV/0!</v>
      </c>
      <c r="N156" s="23" t="e">
        <f t="shared" si="19"/>
        <v>#DIV/0!</v>
      </c>
    </row>
    <row r="157" spans="1:14">
      <c r="A157" s="25" t="s">
        <v>107</v>
      </c>
      <c r="B157" s="30" t="s">
        <v>302</v>
      </c>
      <c r="C157" s="31">
        <f>'[1]Бишкек+ЕАЭС'!C157+'[1]Чуй.обл+ЕАЭС'!C157+'[1]Талас обл.'!C157+'[1]Ыссык-Кул. обл.+ЕАЭС'!C157+'[1]Нарын обл.'!C157+'[1]Баткен обл.+ЕАЭС'!C157+'[1]Дж-Абад обл+ЕАЭС'!C157+'[1]Ош. обл.'!C157+'[1]г.Ош+ЕАЭС'!C157</f>
        <v>51</v>
      </c>
      <c r="D157" s="31">
        <f>'[1]Бишкек+ЕАЭС'!D157+'[1]Чуй.обл+ЕАЭС'!D157+'[1]Талас обл.'!D157+'[1]Ыссык-Кул. обл.+ЕАЭС'!D157+'[1]Нарын обл.'!D157+'[1]Баткен обл.+ЕАЭС'!D157+'[1]Дж-Абад обл+ЕАЭС'!D157+'[1]Ош. обл.'!D157+'[1]г.Ош+ЕАЭС'!D157</f>
        <v>0</v>
      </c>
      <c r="E157" s="31">
        <f>'[1]Бишкек+ЕАЭС'!E157+'[1]Чуй.обл+ЕАЭС'!E157+'[1]Талас обл.'!E157+'[1]Ыссык-Кул. обл.+ЕАЭС'!E157+'[1]Нарын обл.'!E157+'[1]Баткен обл.+ЕАЭС'!E157+'[1]Дж-Абад обл+ЕАЭС'!E157+'[1]Ош. обл.'!E157+'[1]г.Ош+ЕАЭС'!E157</f>
        <v>604204</v>
      </c>
      <c r="F157" s="31">
        <f>'[1]Бишкек+ЕАЭС'!F157+'[1]Чуй.обл+ЕАЭС'!F157+'[1]Талас обл.'!F157+'[1]Ыссык-Кул. обл.+ЕАЭС'!F157+'[1]Нарын обл.'!F157+'[1]Баткен обл.+ЕАЭС'!F157+'[1]Дж-Абад обл+ЕАЭС'!F157+'[1]Ош. обл.'!F157+'[1]г.Ош+ЕАЭС'!F157</f>
        <v>0</v>
      </c>
      <c r="G157" s="23">
        <f t="shared" si="18"/>
        <v>11847</v>
      </c>
      <c r="H157" s="23" t="e">
        <f t="shared" si="18"/>
        <v>#DIV/0!</v>
      </c>
      <c r="I157" s="31">
        <f>'[1]Бишкек+ЕАЭС'!I157+'[1]Чуй.обл+ЕАЭС'!I157+'[1]Талас обл.'!I157+'[1]Ыссык-Кул. обл.+ЕАЭС'!I157+'[1]Нарын обл.'!I157+'[1]Баткен обл.+ЕАЭС'!I157+'[1]Дж-Абад обл+ЕАЭС'!I157+'[1]Ош. обл.'!I157+'[1]г.Ош+ЕАЭС'!I157</f>
        <v>0</v>
      </c>
      <c r="J157" s="31">
        <f>'[1]Бишкек+ЕАЭС'!J157+'[1]Чуй.обл+ЕАЭС'!J157+'[1]Талас обл.'!J157+'[1]Ыссык-Кул. обл.+ЕАЭС'!J157+'[1]Нарын обл.'!J157+'[1]Баткен обл.+ЕАЭС'!J157+'[1]Дж-Абад обл+ЕАЭС'!J157+'[1]Ош. обл.'!J157+'[1]г.Ош+ЕАЭС'!J157</f>
        <v>0</v>
      </c>
      <c r="K157" s="31">
        <f>'[1]Бишкек+ЕАЭС'!K157+'[1]Чуй.обл+ЕАЭС'!K157+'[1]Талас обл.'!K157+'[1]Ыссык-Кул. обл.+ЕАЭС'!K157+'[1]Нарын обл.'!K157+'[1]Баткен обл.+ЕАЭС'!K157+'[1]Дж-Абад обл+ЕАЭС'!K157+'[1]Ош. обл.'!K157+'[1]г.Ош+ЕАЭС'!K157</f>
        <v>0</v>
      </c>
      <c r="L157" s="31">
        <f>'[1]Бишкек+ЕАЭС'!L157+'[1]Чуй.обл+ЕАЭС'!L157+'[1]Талас обл.'!L157+'[1]Ыссык-Кул. обл.+ЕАЭС'!L157+'[1]Нарын обл.'!L157+'[1]Баткен обл.+ЕАЭС'!L157+'[1]Дж-Абад обл+ЕАЭС'!L157+'[1]Ош. обл.'!L157+'[1]г.Ош+ЕАЭС'!L157</f>
        <v>0</v>
      </c>
      <c r="M157" s="23" t="e">
        <f t="shared" si="19"/>
        <v>#DIV/0!</v>
      </c>
      <c r="N157" s="23" t="e">
        <f t="shared" si="19"/>
        <v>#DIV/0!</v>
      </c>
    </row>
    <row r="158" spans="1:14">
      <c r="A158" s="29" t="s">
        <v>127</v>
      </c>
      <c r="B158" s="30" t="s">
        <v>303</v>
      </c>
      <c r="C158" s="31">
        <f>'[1]Бишкек+ЕАЭС'!C158+'[1]Чуй.обл+ЕАЭС'!C158+'[1]Талас обл.'!C158+'[1]Ыссык-Кул. обл.+ЕАЭС'!C158+'[1]Нарын обл.'!C158+'[1]Баткен обл.+ЕАЭС'!C158+'[1]Дж-Абад обл+ЕАЭС'!C158+'[1]Ош. обл.'!C158+'[1]г.Ош+ЕАЭС'!C158</f>
        <v>31</v>
      </c>
      <c r="D158" s="31">
        <f>'[1]Бишкек+ЕАЭС'!D158+'[1]Чуй.обл+ЕАЭС'!D158+'[1]Талас обл.'!D158+'[1]Ыссык-Кул. обл.+ЕАЭС'!D158+'[1]Нарын обл.'!D158+'[1]Баткен обл.+ЕАЭС'!D158+'[1]Дж-Абад обл+ЕАЭС'!D158+'[1]Ош. обл.'!D158+'[1]г.Ош+ЕАЭС'!D158</f>
        <v>0</v>
      </c>
      <c r="E158" s="31">
        <f>'[1]Бишкек+ЕАЭС'!E158+'[1]Чуй.обл+ЕАЭС'!E158+'[1]Талас обл.'!E158+'[1]Ыссык-Кул. обл.+ЕАЭС'!E158+'[1]Нарын обл.'!E158+'[1]Баткен обл.+ЕАЭС'!E158+'[1]Дж-Абад обл+ЕАЭС'!E158+'[1]Ош. обл.'!E158+'[1]г.Ош+ЕАЭС'!E158</f>
        <v>505959</v>
      </c>
      <c r="F158" s="31">
        <f>'[1]Бишкек+ЕАЭС'!F158+'[1]Чуй.обл+ЕАЭС'!F158+'[1]Талас обл.'!F158+'[1]Ыссык-Кул. обл.+ЕАЭС'!F158+'[1]Нарын обл.'!F158+'[1]Баткен обл.+ЕАЭС'!F158+'[1]Дж-Абад обл+ЕАЭС'!F158+'[1]Ош. обл.'!F158+'[1]г.Ош+ЕАЭС'!F158</f>
        <v>0</v>
      </c>
      <c r="G158" s="23">
        <f t="shared" si="18"/>
        <v>16321</v>
      </c>
      <c r="H158" s="23" t="e">
        <f t="shared" si="18"/>
        <v>#DIV/0!</v>
      </c>
      <c r="I158" s="31">
        <f>'[1]Бишкек+ЕАЭС'!I158+'[1]Чуй.обл+ЕАЭС'!I158+'[1]Талас обл.'!I158+'[1]Ыссык-Кул. обл.+ЕАЭС'!I158+'[1]Нарын обл.'!I158+'[1]Баткен обл.+ЕАЭС'!I158+'[1]Дж-Абад обл+ЕАЭС'!I158+'[1]Ош. обл.'!I158+'[1]г.Ош+ЕАЭС'!I158</f>
        <v>0</v>
      </c>
      <c r="J158" s="31">
        <f>'[1]Бишкек+ЕАЭС'!J158+'[1]Чуй.обл+ЕАЭС'!J158+'[1]Талас обл.'!J158+'[1]Ыссык-Кул. обл.+ЕАЭС'!J158+'[1]Нарын обл.'!J158+'[1]Баткен обл.+ЕАЭС'!J158+'[1]Дж-Абад обл+ЕАЭС'!J158+'[1]Ош. обл.'!J158+'[1]г.Ош+ЕАЭС'!J158</f>
        <v>0</v>
      </c>
      <c r="K158" s="31">
        <f>'[1]Бишкек+ЕАЭС'!K158+'[1]Чуй.обл+ЕАЭС'!K158+'[1]Талас обл.'!K158+'[1]Ыссык-Кул. обл.+ЕАЭС'!K158+'[1]Нарын обл.'!K158+'[1]Баткен обл.+ЕАЭС'!K158+'[1]Дж-Абад обл+ЕАЭС'!K158+'[1]Ош. обл.'!K158+'[1]г.Ош+ЕАЭС'!K158</f>
        <v>0</v>
      </c>
      <c r="L158" s="31">
        <f>'[1]Бишкек+ЕАЭС'!L158+'[1]Чуй.обл+ЕАЭС'!L158+'[1]Талас обл.'!L158+'[1]Ыссык-Кул. обл.+ЕАЭС'!L158+'[1]Нарын обл.'!L158+'[1]Баткен обл.+ЕАЭС'!L158+'[1]Дж-Абад обл+ЕАЭС'!L158+'[1]Ош. обл.'!L158+'[1]г.Ош+ЕАЭС'!L158</f>
        <v>0</v>
      </c>
      <c r="M158" s="23" t="e">
        <f t="shared" si="19"/>
        <v>#DIV/0!</v>
      </c>
      <c r="N158" s="23" t="e">
        <f t="shared" si="19"/>
        <v>#DIV/0!</v>
      </c>
    </row>
    <row r="159" spans="1:14">
      <c r="A159" s="25" t="s">
        <v>107</v>
      </c>
      <c r="B159" s="30" t="s">
        <v>304</v>
      </c>
      <c r="C159" s="31">
        <f>'[1]Бишкек+ЕАЭС'!C159+'[1]Чуй.обл+ЕАЭС'!C159+'[1]Талас обл.'!C159+'[1]Ыссык-Кул. обл.+ЕАЭС'!C159+'[1]Нарын обл.'!C159+'[1]Баткен обл.+ЕАЭС'!C159+'[1]Дж-Абад обл+ЕАЭС'!C159+'[1]Ош. обл.'!C159+'[1]г.Ош+ЕАЭС'!C159</f>
        <v>13</v>
      </c>
      <c r="D159" s="31">
        <f>'[1]Бишкек+ЕАЭС'!D159+'[1]Чуй.обл+ЕАЭС'!D159+'[1]Талас обл.'!D159+'[1]Ыссык-Кул. обл.+ЕАЭС'!D159+'[1]Нарын обл.'!D159+'[1]Баткен обл.+ЕАЭС'!D159+'[1]Дж-Абад обл+ЕАЭС'!D159+'[1]Ош. обл.'!D159+'[1]г.Ош+ЕАЭС'!D159</f>
        <v>0</v>
      </c>
      <c r="E159" s="31">
        <f>'[1]Бишкек+ЕАЭС'!E159+'[1]Чуй.обл+ЕАЭС'!E159+'[1]Талас обл.'!E159+'[1]Ыссык-Кул. обл.+ЕАЭС'!E159+'[1]Нарын обл.'!E159+'[1]Баткен обл.+ЕАЭС'!E159+'[1]Дж-Абад обл+ЕАЭС'!E159+'[1]Ош. обл.'!E159+'[1]г.Ош+ЕАЭС'!E159</f>
        <v>218310</v>
      </c>
      <c r="F159" s="31">
        <f>'[1]Бишкек+ЕАЭС'!F159+'[1]Чуй.обл+ЕАЭС'!F159+'[1]Талас обл.'!F159+'[1]Ыссык-Кул. обл.+ЕАЭС'!F159+'[1]Нарын обл.'!F159+'[1]Баткен обл.+ЕАЭС'!F159+'[1]Дж-Абад обл+ЕАЭС'!F159+'[1]Ош. обл.'!F159+'[1]г.Ош+ЕАЭС'!F159</f>
        <v>0</v>
      </c>
      <c r="G159" s="23">
        <f t="shared" si="18"/>
        <v>16793</v>
      </c>
      <c r="H159" s="23" t="e">
        <f t="shared" si="18"/>
        <v>#DIV/0!</v>
      </c>
      <c r="I159" s="31">
        <f>'[1]Бишкек+ЕАЭС'!I159+'[1]Чуй.обл+ЕАЭС'!I159+'[1]Талас обл.'!I159+'[1]Ыссык-Кул. обл.+ЕАЭС'!I159+'[1]Нарын обл.'!I159+'[1]Баткен обл.+ЕАЭС'!I159+'[1]Дж-Абад обл+ЕАЭС'!I159+'[1]Ош. обл.'!I159+'[1]г.Ош+ЕАЭС'!I159</f>
        <v>0</v>
      </c>
      <c r="J159" s="31">
        <f>'[1]Бишкек+ЕАЭС'!J159+'[1]Чуй.обл+ЕАЭС'!J159+'[1]Талас обл.'!J159+'[1]Ыссык-Кул. обл.+ЕАЭС'!J159+'[1]Нарын обл.'!J159+'[1]Баткен обл.+ЕАЭС'!J159+'[1]Дж-Абад обл+ЕАЭС'!J159+'[1]Ош. обл.'!J159+'[1]г.Ош+ЕАЭС'!J159</f>
        <v>0</v>
      </c>
      <c r="K159" s="31">
        <f>'[1]Бишкек+ЕАЭС'!K159+'[1]Чуй.обл+ЕАЭС'!K159+'[1]Талас обл.'!K159+'[1]Ыссык-Кул. обл.+ЕАЭС'!K159+'[1]Нарын обл.'!K159+'[1]Баткен обл.+ЕАЭС'!K159+'[1]Дж-Абад обл+ЕАЭС'!K159+'[1]Ош. обл.'!K159+'[1]г.Ош+ЕАЭС'!K159</f>
        <v>0</v>
      </c>
      <c r="L159" s="31">
        <f>'[1]Бишкек+ЕАЭС'!L159+'[1]Чуй.обл+ЕАЭС'!L159+'[1]Талас обл.'!L159+'[1]Ыссык-Кул. обл.+ЕАЭС'!L159+'[1]Нарын обл.'!L159+'[1]Баткен обл.+ЕАЭС'!L159+'[1]Дж-Абад обл+ЕАЭС'!L159+'[1]Ош. обл.'!L159+'[1]г.Ош+ЕАЭС'!L159</f>
        <v>0</v>
      </c>
      <c r="M159" s="23" t="e">
        <f t="shared" si="19"/>
        <v>#DIV/0!</v>
      </c>
      <c r="N159" s="23" t="e">
        <f t="shared" si="19"/>
        <v>#DIV/0!</v>
      </c>
    </row>
    <row r="160" spans="1:14">
      <c r="A160" s="29" t="s">
        <v>130</v>
      </c>
      <c r="B160" s="30" t="s">
        <v>305</v>
      </c>
      <c r="C160" s="31">
        <f>'[1]Бишкек+ЕАЭС'!C160+'[1]Чуй.обл+ЕАЭС'!C160+'[1]Талас обл.'!C160+'[1]Ыссык-Кул. обл.+ЕАЭС'!C160+'[1]Нарын обл.'!C160+'[1]Баткен обл.+ЕАЭС'!C160+'[1]Дж-Абад обл+ЕАЭС'!C160+'[1]Ош. обл.'!C160+'[1]г.Ош+ЕАЭС'!C160</f>
        <v>8</v>
      </c>
      <c r="D160" s="31">
        <f>'[1]Бишкек+ЕАЭС'!D160+'[1]Чуй.обл+ЕАЭС'!D160+'[1]Талас обл.'!D160+'[1]Ыссык-Кул. обл.+ЕАЭС'!D160+'[1]Нарын обл.'!D160+'[1]Баткен обл.+ЕАЭС'!D160+'[1]Дж-Абад обл+ЕАЭС'!D160+'[1]Ош. обл.'!D160+'[1]г.Ош+ЕАЭС'!D160</f>
        <v>0</v>
      </c>
      <c r="E160" s="31">
        <f>'[1]Бишкек+ЕАЭС'!E160+'[1]Чуй.обл+ЕАЭС'!E160+'[1]Талас обл.'!E160+'[1]Ыссык-Кул. обл.+ЕАЭС'!E160+'[1]Нарын обл.'!E160+'[1]Баткен обл.+ЕАЭС'!E160+'[1]Дж-Абад обл+ЕАЭС'!E160+'[1]Ош. обл.'!E160+'[1]г.Ош+ЕАЭС'!E160</f>
        <v>204174</v>
      </c>
      <c r="F160" s="31">
        <f>'[1]Бишкек+ЕАЭС'!F160+'[1]Чуй.обл+ЕАЭС'!F160+'[1]Талас обл.'!F160+'[1]Ыссык-Кул. обл.+ЕАЭС'!F160+'[1]Нарын обл.'!F160+'[1]Баткен обл.+ЕАЭС'!F160+'[1]Дж-Абад обл+ЕАЭС'!F160+'[1]Ош. обл.'!F160+'[1]г.Ош+ЕАЭС'!F160</f>
        <v>0</v>
      </c>
      <c r="G160" s="23">
        <f t="shared" ref="G160:H164" si="20">ROUND((E160/C160),0)</f>
        <v>25522</v>
      </c>
      <c r="H160" s="23" t="e">
        <f t="shared" si="20"/>
        <v>#DIV/0!</v>
      </c>
      <c r="I160" s="31">
        <f>'[1]Бишкек+ЕАЭС'!I160+'[1]Чуй.обл+ЕАЭС'!I160+'[1]Талас обл.'!I160+'[1]Ыссык-Кул. обл.+ЕАЭС'!I160+'[1]Нарын обл.'!I160+'[1]Баткен обл.+ЕАЭС'!I160+'[1]Дж-Абад обл+ЕАЭС'!I160+'[1]Ош. обл.'!I160+'[1]г.Ош+ЕАЭС'!I160</f>
        <v>0</v>
      </c>
      <c r="J160" s="31">
        <f>'[1]Бишкек+ЕАЭС'!J160+'[1]Чуй.обл+ЕАЭС'!J160+'[1]Талас обл.'!J160+'[1]Ыссык-Кул. обл.+ЕАЭС'!J160+'[1]Нарын обл.'!J160+'[1]Баткен обл.+ЕАЭС'!J160+'[1]Дж-Абад обл+ЕАЭС'!J160+'[1]Ош. обл.'!J160+'[1]г.Ош+ЕАЭС'!J160</f>
        <v>0</v>
      </c>
      <c r="K160" s="31">
        <f>'[1]Бишкек+ЕАЭС'!K160+'[1]Чуй.обл+ЕАЭС'!K160+'[1]Талас обл.'!K160+'[1]Ыссык-Кул. обл.+ЕАЭС'!K160+'[1]Нарын обл.'!K160+'[1]Баткен обл.+ЕАЭС'!K160+'[1]Дж-Абад обл+ЕАЭС'!K160+'[1]Ош. обл.'!K160+'[1]г.Ош+ЕАЭС'!K160</f>
        <v>0</v>
      </c>
      <c r="L160" s="31">
        <f>'[1]Бишкек+ЕАЭС'!L160+'[1]Чуй.обл+ЕАЭС'!L160+'[1]Талас обл.'!L160+'[1]Ыссык-Кул. обл.+ЕАЭС'!L160+'[1]Нарын обл.'!L160+'[1]Баткен обл.+ЕАЭС'!L160+'[1]Дж-Абад обл+ЕАЭС'!L160+'[1]Ош. обл.'!L160+'[1]г.Ош+ЕАЭС'!L160</f>
        <v>0</v>
      </c>
      <c r="M160" s="23" t="e">
        <f t="shared" si="19"/>
        <v>#DIV/0!</v>
      </c>
      <c r="N160" s="23" t="e">
        <f t="shared" si="19"/>
        <v>#DIV/0!</v>
      </c>
    </row>
    <row r="161" spans="1:14">
      <c r="A161" s="25" t="s">
        <v>107</v>
      </c>
      <c r="B161" s="30" t="s">
        <v>306</v>
      </c>
      <c r="C161" s="31">
        <f>'[1]Бишкек+ЕАЭС'!C161+'[1]Чуй.обл+ЕАЭС'!C161+'[1]Талас обл.'!C161+'[1]Ыссык-Кул. обл.+ЕАЭС'!C161+'[1]Нарын обл.'!C161+'[1]Баткен обл.+ЕАЭС'!C161+'[1]Дж-Абад обл+ЕАЭС'!C161+'[1]Ош. обл.'!C161+'[1]г.Ош+ЕАЭС'!C161</f>
        <v>2</v>
      </c>
      <c r="D161" s="31">
        <f>'[1]Бишкек+ЕАЭС'!D161+'[1]Чуй.обл+ЕАЭС'!D161+'[1]Талас обл.'!D161+'[1]Ыссык-Кул. обл.+ЕАЭС'!D161+'[1]Нарын обл.'!D161+'[1]Баткен обл.+ЕАЭС'!D161+'[1]Дж-Абад обл+ЕАЭС'!D161+'[1]Ош. обл.'!D161+'[1]г.Ош+ЕАЭС'!D161</f>
        <v>0</v>
      </c>
      <c r="E161" s="31">
        <f>'[1]Бишкек+ЕАЭС'!E161+'[1]Чуй.обл+ЕАЭС'!E161+'[1]Талас обл.'!E161+'[1]Ыссык-Кул. обл.+ЕАЭС'!E161+'[1]Нарын обл.'!E161+'[1]Баткен обл.+ЕАЭС'!E161+'[1]Дж-Абад обл+ЕАЭС'!E161+'[1]Ош. обл.'!E161+'[1]г.Ош+ЕАЭС'!E161</f>
        <v>48225</v>
      </c>
      <c r="F161" s="31">
        <f>'[1]Бишкек+ЕАЭС'!F161+'[1]Чуй.обл+ЕАЭС'!F161+'[1]Талас обл.'!F161+'[1]Ыссык-Кул. обл.+ЕАЭС'!F161+'[1]Нарын обл.'!F161+'[1]Баткен обл.+ЕАЭС'!F161+'[1]Дж-Абад обл+ЕАЭС'!F161+'[1]Ош. обл.'!F161+'[1]г.Ош+ЕАЭС'!F161</f>
        <v>0</v>
      </c>
      <c r="G161" s="23">
        <f t="shared" si="20"/>
        <v>24113</v>
      </c>
      <c r="H161" s="23" t="e">
        <f t="shared" si="20"/>
        <v>#DIV/0!</v>
      </c>
      <c r="I161" s="31">
        <f>'[1]Бишкек+ЕАЭС'!I161+'[1]Чуй.обл+ЕАЭС'!I161+'[1]Талас обл.'!I161+'[1]Ыссык-Кул. обл.+ЕАЭС'!I161+'[1]Нарын обл.'!I161+'[1]Баткен обл.+ЕАЭС'!I161+'[1]Дж-Абад обл+ЕАЭС'!I161+'[1]Ош. обл.'!I161+'[1]г.Ош+ЕАЭС'!I161</f>
        <v>0</v>
      </c>
      <c r="J161" s="31">
        <f>'[1]Бишкек+ЕАЭС'!J161+'[1]Чуй.обл+ЕАЭС'!J161+'[1]Талас обл.'!J161+'[1]Ыссык-Кул. обл.+ЕАЭС'!J161+'[1]Нарын обл.'!J161+'[1]Баткен обл.+ЕАЭС'!J161+'[1]Дж-Абад обл+ЕАЭС'!J161+'[1]Ош. обл.'!J161+'[1]г.Ош+ЕАЭС'!J161</f>
        <v>0</v>
      </c>
      <c r="K161" s="31">
        <f>'[1]Бишкек+ЕАЭС'!K161+'[1]Чуй.обл+ЕАЭС'!K161+'[1]Талас обл.'!K161+'[1]Ыссык-Кул. обл.+ЕАЭС'!K161+'[1]Нарын обл.'!K161+'[1]Баткен обл.+ЕАЭС'!K161+'[1]Дж-Абад обл+ЕАЭС'!K161+'[1]Ош. обл.'!K161+'[1]г.Ош+ЕАЭС'!K161</f>
        <v>0</v>
      </c>
      <c r="L161" s="31">
        <f>'[1]Бишкек+ЕАЭС'!L161+'[1]Чуй.обл+ЕАЭС'!L161+'[1]Талас обл.'!L161+'[1]Ыссык-Кул. обл.+ЕАЭС'!L161+'[1]Нарын обл.'!L161+'[1]Баткен обл.+ЕАЭС'!L161+'[1]Дж-Абад обл+ЕАЭС'!L161+'[1]Ош. обл.'!L161+'[1]г.Ош+ЕАЭС'!L161</f>
        <v>0</v>
      </c>
      <c r="M161" s="23" t="e">
        <f t="shared" si="19"/>
        <v>#DIV/0!</v>
      </c>
      <c r="N161" s="23" t="e">
        <f t="shared" si="19"/>
        <v>#DIV/0!</v>
      </c>
    </row>
    <row r="162" spans="1:14">
      <c r="A162" s="29" t="s">
        <v>133</v>
      </c>
      <c r="B162" s="30" t="s">
        <v>307</v>
      </c>
      <c r="C162" s="31">
        <f>'[1]Бишкек+ЕАЭС'!C162+'[1]Чуй.обл+ЕАЭС'!C162+'[1]Талас обл.'!C162+'[1]Ыссык-Кул. обл.+ЕАЭС'!C162+'[1]Нарын обл.'!C162+'[1]Баткен обл.+ЕАЭС'!C162+'[1]Дж-Абад обл+ЕАЭС'!C162+'[1]Ош. обл.'!C162+'[1]г.Ош+ЕАЭС'!C162</f>
        <v>22</v>
      </c>
      <c r="D162" s="31">
        <f>'[1]Бишкек+ЕАЭС'!D162+'[1]Чуй.обл+ЕАЭС'!D162+'[1]Талас обл.'!D162+'[1]Ыссык-Кул. обл.+ЕАЭС'!D162+'[1]Нарын обл.'!D162+'[1]Баткен обл.+ЕАЭС'!D162+'[1]Дж-Абад обл+ЕАЭС'!D162+'[1]Ош. обл.'!D162+'[1]г.Ош+ЕАЭС'!D162</f>
        <v>0</v>
      </c>
      <c r="E162" s="31">
        <f>'[1]Бишкек+ЕАЭС'!E162+'[1]Чуй.обл+ЕАЭС'!E162+'[1]Талас обл.'!E162+'[1]Ыссык-Кул. обл.+ЕАЭС'!E162+'[1]Нарын обл.'!E162+'[1]Баткен обл.+ЕАЭС'!E162+'[1]Дж-Абад обл+ЕАЭС'!E162+'[1]Ош. обл.'!E162+'[1]г.Ош+ЕАЭС'!E162</f>
        <v>884711</v>
      </c>
      <c r="F162" s="31">
        <f>'[1]Бишкек+ЕАЭС'!F162+'[1]Чуй.обл+ЕАЭС'!F162+'[1]Талас обл.'!F162+'[1]Ыссык-Кул. обл.+ЕАЭС'!F162+'[1]Нарын обл.'!F162+'[1]Баткен обл.+ЕАЭС'!F162+'[1]Дж-Абад обл+ЕАЭС'!F162+'[1]Ош. обл.'!F162+'[1]г.Ош+ЕАЭС'!F162</f>
        <v>0</v>
      </c>
      <c r="G162" s="23">
        <f t="shared" si="20"/>
        <v>40214</v>
      </c>
      <c r="H162" s="23" t="e">
        <f t="shared" si="20"/>
        <v>#DIV/0!</v>
      </c>
      <c r="I162" s="31">
        <f>'[1]Бишкек+ЕАЭС'!I162+'[1]Чуй.обл+ЕАЭС'!I162+'[1]Талас обл.'!I162+'[1]Ыссык-Кул. обл.+ЕАЭС'!I162+'[1]Нарын обл.'!I162+'[1]Баткен обл.+ЕАЭС'!I162+'[1]Дж-Абад обл+ЕАЭС'!I162+'[1]Ош. обл.'!I162+'[1]г.Ош+ЕАЭС'!I162</f>
        <v>0</v>
      </c>
      <c r="J162" s="31">
        <f>'[1]Бишкек+ЕАЭС'!J162+'[1]Чуй.обл+ЕАЭС'!J162+'[1]Талас обл.'!J162+'[1]Ыссык-Кул. обл.+ЕАЭС'!J162+'[1]Нарын обл.'!J162+'[1]Баткен обл.+ЕАЭС'!J162+'[1]Дж-Абад обл+ЕАЭС'!J162+'[1]Ош. обл.'!J162+'[1]г.Ош+ЕАЭС'!J162</f>
        <v>0</v>
      </c>
      <c r="K162" s="31">
        <f>'[1]Бишкек+ЕАЭС'!K162+'[1]Чуй.обл+ЕАЭС'!K162+'[1]Талас обл.'!K162+'[1]Ыссык-Кул. обл.+ЕАЭС'!K162+'[1]Нарын обл.'!K162+'[1]Баткен обл.+ЕАЭС'!K162+'[1]Дж-Абад обл+ЕАЭС'!K162+'[1]Ош. обл.'!K162+'[1]г.Ош+ЕАЭС'!K162</f>
        <v>0</v>
      </c>
      <c r="L162" s="31">
        <f>'[1]Бишкек+ЕАЭС'!L162+'[1]Чуй.обл+ЕАЭС'!L162+'[1]Талас обл.'!L162+'[1]Ыссык-Кул. обл.+ЕАЭС'!L162+'[1]Нарын обл.'!L162+'[1]Баткен обл.+ЕАЭС'!L162+'[1]Дж-Абад обл+ЕАЭС'!L162+'[1]Ош. обл.'!L162+'[1]г.Ош+ЕАЭС'!L162</f>
        <v>0</v>
      </c>
      <c r="M162" s="23" t="e">
        <f t="shared" si="19"/>
        <v>#DIV/0!</v>
      </c>
      <c r="N162" s="23" t="e">
        <f t="shared" si="19"/>
        <v>#DIV/0!</v>
      </c>
    </row>
    <row r="163" spans="1:14">
      <c r="A163" s="25" t="s">
        <v>107</v>
      </c>
      <c r="B163" s="30" t="s">
        <v>308</v>
      </c>
      <c r="C163" s="31">
        <f>'[1]Бишкек+ЕАЭС'!C163+'[1]Чуй.обл+ЕАЭС'!C163+'[1]Талас обл.'!C163+'[1]Ыссык-Кул. обл.+ЕАЭС'!C163+'[1]Нарын обл.'!C163+'[1]Баткен обл.+ЕАЭС'!C163+'[1]Дж-Абад обл+ЕАЭС'!C163+'[1]Ош. обл.'!C163+'[1]г.Ош+ЕАЭС'!C163</f>
        <v>2</v>
      </c>
      <c r="D163" s="31">
        <f>'[1]Бишкек+ЕАЭС'!D163+'[1]Чуй.обл+ЕАЭС'!D163+'[1]Талас обл.'!D163+'[1]Ыссык-Кул. обл.+ЕАЭС'!D163+'[1]Нарын обл.'!D163+'[1]Баткен обл.+ЕАЭС'!D163+'[1]Дж-Абад обл+ЕАЭС'!D163+'[1]Ош. обл.'!D163+'[1]г.Ош+ЕАЭС'!D163</f>
        <v>0</v>
      </c>
      <c r="E163" s="31">
        <f>'[1]Бишкек+ЕАЭС'!E163+'[1]Чуй.обл+ЕАЭС'!E163+'[1]Талас обл.'!E163+'[1]Ыссык-Кул. обл.+ЕАЭС'!E163+'[1]Нарын обл.'!E163+'[1]Баткен обл.+ЕАЭС'!E163+'[1]Дж-Абад обл+ЕАЭС'!E163+'[1]Ош. обл.'!E163+'[1]г.Ош+ЕАЭС'!E163</f>
        <v>89503</v>
      </c>
      <c r="F163" s="31">
        <f>'[1]Бишкек+ЕАЭС'!F163+'[1]Чуй.обл+ЕАЭС'!F163+'[1]Талас обл.'!F163+'[1]Ыссык-Кул. обл.+ЕАЭС'!F163+'[1]Нарын обл.'!F163+'[1]Баткен обл.+ЕАЭС'!F163+'[1]Дж-Абад обл+ЕАЭС'!F163+'[1]Ош. обл.'!F163+'[1]г.Ош+ЕАЭС'!F163</f>
        <v>0</v>
      </c>
      <c r="G163" s="23">
        <f t="shared" si="20"/>
        <v>44752</v>
      </c>
      <c r="H163" s="23" t="e">
        <f t="shared" si="20"/>
        <v>#DIV/0!</v>
      </c>
      <c r="I163" s="31">
        <f>'[1]Бишкек+ЕАЭС'!I163+'[1]Чуй.обл+ЕАЭС'!I163+'[1]Талас обл.'!I163+'[1]Ыссык-Кул. обл.+ЕАЭС'!I163+'[1]Нарын обл.'!I163+'[1]Баткен обл.+ЕАЭС'!I163+'[1]Дж-Абад обл+ЕАЭС'!I163+'[1]Ош. обл.'!I163+'[1]г.Ош+ЕАЭС'!I163</f>
        <v>0</v>
      </c>
      <c r="J163" s="31">
        <f>'[1]Бишкек+ЕАЭС'!J163+'[1]Чуй.обл+ЕАЭС'!J163+'[1]Талас обл.'!J163+'[1]Ыссык-Кул. обл.+ЕАЭС'!J163+'[1]Нарын обл.'!J163+'[1]Баткен обл.+ЕАЭС'!J163+'[1]Дж-Абад обл+ЕАЭС'!J163+'[1]Ош. обл.'!J163+'[1]г.Ош+ЕАЭС'!J163</f>
        <v>0</v>
      </c>
      <c r="K163" s="31">
        <f>'[1]Бишкек+ЕАЭС'!K163+'[1]Чуй.обл+ЕАЭС'!K163+'[1]Талас обл.'!K163+'[1]Ыссык-Кул. обл.+ЕАЭС'!K163+'[1]Нарын обл.'!K163+'[1]Баткен обл.+ЕАЭС'!K163+'[1]Дж-Абад обл+ЕАЭС'!K163+'[1]Ош. обл.'!K163+'[1]г.Ош+ЕАЭС'!K163</f>
        <v>0</v>
      </c>
      <c r="L163" s="31">
        <f>'[1]Бишкек+ЕАЭС'!L163+'[1]Чуй.обл+ЕАЭС'!L163+'[1]Талас обл.'!L163+'[1]Ыссык-Кул. обл.+ЕАЭС'!L163+'[1]Нарын обл.'!L163+'[1]Баткен обл.+ЕАЭС'!L163+'[1]Дж-Абад обл+ЕАЭС'!L163+'[1]Ош. обл.'!L163+'[1]г.Ош+ЕАЭС'!L163</f>
        <v>0</v>
      </c>
      <c r="M163" s="23" t="e">
        <f t="shared" si="19"/>
        <v>#DIV/0!</v>
      </c>
      <c r="N163" s="23" t="e">
        <f t="shared" si="19"/>
        <v>#DIV/0!</v>
      </c>
    </row>
    <row r="164" spans="1:14">
      <c r="A164" s="29" t="s">
        <v>136</v>
      </c>
      <c r="B164" s="32">
        <v>78</v>
      </c>
      <c r="C164" s="31">
        <f>'[1]Бишкек+ЕАЭС'!C164+'[1]Чуй.обл+ЕАЭС'!C164+'[1]Талас обл.'!C164+'[1]Ыссык-Кул. обл.+ЕАЭС'!C164+'[1]Нарын обл.'!C164+'[1]Баткен обл.+ЕАЭС'!C164+'[1]Дж-Абад обл+ЕАЭС'!C164+'[1]Ош. обл.'!C164+'[1]г.Ош+ЕАЭС'!C164</f>
        <v>25</v>
      </c>
      <c r="D164" s="31">
        <f>'[1]Бишкек+ЕАЭС'!D164+'[1]Чуй.обл+ЕАЭС'!D164+'[1]Талас обл.'!D164+'[1]Ыссык-Кул. обл.+ЕАЭС'!D164+'[1]Нарын обл.'!D164+'[1]Баткен обл.+ЕАЭС'!D164+'[1]Дж-Абад обл+ЕАЭС'!D164+'[1]Ош. обл.'!D164+'[1]г.Ош+ЕАЭС'!D164</f>
        <v>0</v>
      </c>
      <c r="E164" s="31">
        <f>'[1]Бишкек+ЕАЭС'!E164+'[1]Чуй.обл+ЕАЭС'!E164+'[1]Талас обл.'!E164+'[1]Ыссык-Кул. обл.+ЕАЭС'!E164+'[1]Нарын обл.'!E164+'[1]Баткен обл.+ЕАЭС'!E164+'[1]Дж-Абад обл+ЕАЭС'!E164+'[1]Ош. обл.'!E164+'[1]г.Ош+ЕАЭС'!E164</f>
        <v>1587159</v>
      </c>
      <c r="F164" s="31">
        <f>'[1]Бишкек+ЕАЭС'!F164+'[1]Чуй.обл+ЕАЭС'!F164+'[1]Талас обл.'!F164+'[1]Ыссык-Кул. обл.+ЕАЭС'!F164+'[1]Нарын обл.'!F164+'[1]Баткен обл.+ЕАЭС'!F164+'[1]Дж-Абад обл+ЕАЭС'!F164+'[1]Ош. обл.'!F164+'[1]г.Ош+ЕАЭС'!F164</f>
        <v>0</v>
      </c>
      <c r="G164" s="23">
        <f t="shared" si="20"/>
        <v>63486</v>
      </c>
      <c r="H164" s="23" t="e">
        <f t="shared" si="20"/>
        <v>#DIV/0!</v>
      </c>
      <c r="I164" s="31">
        <f>'[1]Бишкек+ЕАЭС'!I164+'[1]Чуй.обл+ЕАЭС'!I164+'[1]Талас обл.'!I164+'[1]Ыссык-Кул. обл.+ЕАЭС'!I164+'[1]Нарын обл.'!I164+'[1]Баткен обл.+ЕАЭС'!I164+'[1]Дж-Абад обл+ЕАЭС'!I164+'[1]Ош. обл.'!I164+'[1]г.Ош+ЕАЭС'!I164</f>
        <v>0</v>
      </c>
      <c r="J164" s="31">
        <f>'[1]Бишкек+ЕАЭС'!J164+'[1]Чуй.обл+ЕАЭС'!J164+'[1]Талас обл.'!J164+'[1]Ыссык-Кул. обл.+ЕАЭС'!J164+'[1]Нарын обл.'!J164+'[1]Баткен обл.+ЕАЭС'!J164+'[1]Дж-Абад обл+ЕАЭС'!J164+'[1]Ош. обл.'!J164+'[1]г.Ош+ЕАЭС'!J164</f>
        <v>0</v>
      </c>
      <c r="K164" s="31">
        <f>'[1]Бишкек+ЕАЭС'!K164+'[1]Чуй.обл+ЕАЭС'!K164+'[1]Талас обл.'!K164+'[1]Ыссык-Кул. обл.+ЕАЭС'!K164+'[1]Нарын обл.'!K164+'[1]Баткен обл.+ЕАЭС'!K164+'[1]Дж-Абад обл+ЕАЭС'!K164+'[1]Ош. обл.'!K164+'[1]г.Ош+ЕАЭС'!K164</f>
        <v>0</v>
      </c>
      <c r="L164" s="31">
        <f>'[1]Бишкек+ЕАЭС'!L164+'[1]Чуй.обл+ЕАЭС'!L164+'[1]Талас обл.'!L164+'[1]Ыссык-Кул. обл.+ЕАЭС'!L164+'[1]Нарын обл.'!L164+'[1]Баткен обл.+ЕАЭС'!L164+'[1]Дж-Абад обл+ЕАЭС'!L164+'[1]Ош. обл.'!L164+'[1]г.Ош+ЕАЭС'!L164</f>
        <v>0</v>
      </c>
      <c r="M164" s="23" t="e">
        <f t="shared" si="19"/>
        <v>#DIV/0!</v>
      </c>
      <c r="N164" s="23" t="e">
        <f t="shared" si="19"/>
        <v>#DIV/0!</v>
      </c>
    </row>
    <row r="165" spans="1:14">
      <c r="A165" s="25" t="s">
        <v>107</v>
      </c>
      <c r="B165" s="30" t="s">
        <v>309</v>
      </c>
      <c r="C165" s="31">
        <f>'[1]Бишкек+ЕАЭС'!C165+'[1]Чуй.обл+ЕАЭС'!C165+'[1]Талас обл.'!C165+'[1]Ыссык-Кул. обл.+ЕАЭС'!C165+'[1]Нарын обл.'!C165+'[1]Баткен обл.+ЕАЭС'!C165+'[1]Дж-Абад обл+ЕАЭС'!C165+'[1]Ош. обл.'!C165+'[1]г.Ош+ЕАЭС'!C165</f>
        <v>2</v>
      </c>
      <c r="D165" s="31">
        <f>'[1]Бишкек+ЕАЭС'!D165+'[1]Чуй.обл+ЕАЭС'!D165+'[1]Талас обл.'!D165+'[1]Ыссык-Кул. обл.+ЕАЭС'!D165+'[1]Нарын обл.'!D165+'[1]Баткен обл.+ЕАЭС'!D165+'[1]Дж-Абад обл+ЕАЭС'!D165+'[1]Ош. обл.'!D165+'[1]г.Ош+ЕАЭС'!D165</f>
        <v>0</v>
      </c>
      <c r="E165" s="31">
        <f>'[1]Бишкек+ЕАЭС'!E165+'[1]Чуй.обл+ЕАЭС'!E165+'[1]Талас обл.'!E165+'[1]Ыссык-Кул. обл.+ЕАЭС'!E165+'[1]Нарын обл.'!E165+'[1]Баткен обл.+ЕАЭС'!E165+'[1]Дж-Абад обл+ЕАЭС'!E165+'[1]Ош. обл.'!E165+'[1]г.Ош+ЕАЭС'!E165</f>
        <v>118546</v>
      </c>
      <c r="F165" s="31">
        <f>'[1]Бишкек+ЕАЭС'!F165+'[1]Чуй.обл+ЕАЭС'!F165+'[1]Талас обл.'!F165+'[1]Ыссык-Кул. обл.+ЕАЭС'!F165+'[1]Нарын обл.'!F165+'[1]Баткен обл.+ЕАЭС'!F165+'[1]Дж-Абад обл+ЕАЭС'!F165+'[1]Ош. обл.'!F165+'[1]г.Ош+ЕАЭС'!F165</f>
        <v>0</v>
      </c>
      <c r="G165" s="23">
        <f>ROUND((E165/C165),0)</f>
        <v>59273</v>
      </c>
      <c r="H165" s="23" t="e">
        <f>ROUND((F165/D165),0)</f>
        <v>#DIV/0!</v>
      </c>
      <c r="I165" s="31">
        <f>'[1]Бишкек+ЕАЭС'!I165+'[1]Чуй.обл+ЕАЭС'!I165+'[1]Талас обл.'!I165+'[1]Ыссык-Кул. обл.+ЕАЭС'!I165+'[1]Нарын обл.'!I165+'[1]Баткен обл.+ЕАЭС'!I165+'[1]Дж-Абад обл+ЕАЭС'!I165+'[1]Ош. обл.'!I165+'[1]г.Ош+ЕАЭС'!I165</f>
        <v>0</v>
      </c>
      <c r="J165" s="31">
        <f>'[1]Бишкек+ЕАЭС'!J165+'[1]Чуй.обл+ЕАЭС'!J165+'[1]Талас обл.'!J165+'[1]Ыссык-Кул. обл.+ЕАЭС'!J165+'[1]Нарын обл.'!J165+'[1]Баткен обл.+ЕАЭС'!J165+'[1]Дж-Абад обл+ЕАЭС'!J165+'[1]Ош. обл.'!J165+'[1]г.Ош+ЕАЭС'!J165</f>
        <v>0</v>
      </c>
      <c r="K165" s="31">
        <f>'[1]Бишкек+ЕАЭС'!K165+'[1]Чуй.обл+ЕАЭС'!K165+'[1]Талас обл.'!K165+'[1]Ыссык-Кул. обл.+ЕАЭС'!K165+'[1]Нарын обл.'!K165+'[1]Баткен обл.+ЕАЭС'!K165+'[1]Дж-Абад обл+ЕАЭС'!K165+'[1]Ош. обл.'!K165+'[1]г.Ош+ЕАЭС'!K165</f>
        <v>0</v>
      </c>
      <c r="L165" s="31">
        <f>'[1]Бишкек+ЕАЭС'!L165+'[1]Чуй.обл+ЕАЭС'!L165+'[1]Талас обл.'!L165+'[1]Ыссык-Кул. обл.+ЕАЭС'!L165+'[1]Нарын обл.'!L165+'[1]Баткен обл.+ЕАЭС'!L165+'[1]Дж-Абад обл+ЕАЭС'!L165+'[1]Ош. обл.'!L165+'[1]г.Ош+ЕАЭС'!L165</f>
        <v>0</v>
      </c>
      <c r="M165" s="23" t="e">
        <f t="shared" si="19"/>
        <v>#DIV/0!</v>
      </c>
      <c r="N165" s="23" t="e">
        <f t="shared" si="19"/>
        <v>#DIV/0!</v>
      </c>
    </row>
    <row r="166" spans="1:14">
      <c r="A166" s="29" t="s">
        <v>310</v>
      </c>
      <c r="B166" s="96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8"/>
    </row>
    <row r="167" spans="1:14" ht="36">
      <c r="A167" s="41" t="s">
        <v>356</v>
      </c>
      <c r="B167" s="24">
        <v>79</v>
      </c>
      <c r="C167" s="54">
        <f>C168+C169+C170</f>
        <v>1013</v>
      </c>
      <c r="D167" s="54">
        <f>D168+D169+D170</f>
        <v>2</v>
      </c>
      <c r="E167" s="54">
        <f>E168+E169+E170</f>
        <v>7790112.209999999</v>
      </c>
      <c r="F167" s="54">
        <f>F168+F169+F170</f>
        <v>11102</v>
      </c>
      <c r="G167" s="24">
        <f t="shared" ref="G167:H170" si="21">ROUND((E167/C167),0)</f>
        <v>7690</v>
      </c>
      <c r="H167" s="24">
        <f t="shared" si="21"/>
        <v>5551</v>
      </c>
      <c r="I167" s="54">
        <f>I168+I169+I170</f>
        <v>5</v>
      </c>
      <c r="J167" s="54">
        <f>J168+J169+J170</f>
        <v>0</v>
      </c>
      <c r="K167" s="54">
        <f>K168+K169+K170</f>
        <v>29193</v>
      </c>
      <c r="L167" s="54">
        <f>L168+L169+L170</f>
        <v>0</v>
      </c>
      <c r="M167" s="24">
        <f t="shared" ref="M167:N170" si="22">ROUND((K167/I167),0)</f>
        <v>5839</v>
      </c>
      <c r="N167" s="24" t="e">
        <f t="shared" si="22"/>
        <v>#DIV/0!</v>
      </c>
    </row>
    <row r="168" spans="1:14" ht="18" customHeight="1">
      <c r="A168" s="24" t="s">
        <v>311</v>
      </c>
      <c r="B168" s="24" t="s">
        <v>312</v>
      </c>
      <c r="C168" s="54">
        <f>'[1]Бишкек+ЕАЭС'!C168+'[1]Чуй.обл+ЕАЭС'!C168+'[1]Талас обл.'!C168+'[1]Ыссык-Кул. обл.+ЕАЭС'!C168+'[1]Нарын обл.'!C168+'[1]Баткен обл.+ЕАЭС'!C168+'[1]Дж-Абад обл+ЕАЭС'!C168+'[1]Ош. обл.'!C168+'[1]г.Ош+ЕАЭС'!C168</f>
        <v>23</v>
      </c>
      <c r="D168" s="54">
        <f>'[1]Бишкек+ЕАЭС'!D168+'[1]Чуй.обл+ЕАЭС'!D168+'[1]Талас обл.'!D168+'[1]Ыссык-Кул. обл.+ЕАЭС'!D168+'[1]Нарын обл.'!D168+'[1]Баткен обл.+ЕАЭС'!D168+'[1]Дж-Абад обл+ЕАЭС'!D168+'[1]Ош. обл.'!D168+'[1]г.Ош+ЕАЭС'!D168</f>
        <v>0</v>
      </c>
      <c r="E168" s="54">
        <f>'[1]Бишкек+ЕАЭС'!E168+'[1]Чуй.обл+ЕАЭС'!E168+'[1]Талас обл.'!E168+'[1]Ыссык-Кул. обл.+ЕАЭС'!E168+'[1]Нарын обл.'!E168+'[1]Баткен обл.+ЕАЭС'!E168+'[1]Дж-Абад обл+ЕАЭС'!E168+'[1]Ош. обл.'!E168+'[1]г.Ош+ЕАЭС'!E168</f>
        <v>170271</v>
      </c>
      <c r="F168" s="54">
        <f>'[1]Бишкек+ЕАЭС'!F168+'[1]Чуй.обл+ЕАЭС'!F168+'[1]Талас обл.'!F168+'[1]Ыссык-Кул. обл.+ЕАЭС'!F168+'[1]Нарын обл.'!F168+'[1]Баткен обл.+ЕАЭС'!F168+'[1]Дж-Абад обл+ЕАЭС'!F168+'[1]Ош. обл.'!F168+'[1]г.Ош+ЕАЭС'!F168</f>
        <v>0</v>
      </c>
      <c r="G168" s="24">
        <f t="shared" si="21"/>
        <v>7403</v>
      </c>
      <c r="H168" s="24" t="e">
        <f t="shared" si="21"/>
        <v>#DIV/0!</v>
      </c>
      <c r="I168" s="54">
        <f>'[1]Бишкек+ЕАЭС'!I168+'[1]Чуй.обл+ЕАЭС'!I168+'[1]Талас обл.'!I168+'[1]Ыссык-Кул. обл.+ЕАЭС'!I168+'[1]Нарын обл.'!I168+'[1]Баткен обл.+ЕАЭС'!I168+'[1]Дж-Абад обл+ЕАЭС'!I168+'[1]Ош. обл.'!I168+'[1]г.Ош+ЕАЭС'!I168</f>
        <v>0</v>
      </c>
      <c r="J168" s="54">
        <f>'[1]Бишкек+ЕАЭС'!J168+'[1]Чуй.обл+ЕАЭС'!J168+'[1]Талас обл.'!J168+'[1]Ыссык-Кул. обл.+ЕАЭС'!J168+'[1]Нарын обл.'!J168+'[1]Баткен обл.+ЕАЭС'!J168+'[1]Дж-Абад обл+ЕАЭС'!J168+'[1]Ош. обл.'!J168+'[1]г.Ош+ЕАЭС'!J168</f>
        <v>0</v>
      </c>
      <c r="K168" s="54">
        <f>'[1]Бишкек+ЕАЭС'!K168+'[1]Чуй.обл+ЕАЭС'!K168+'[1]Талас обл.'!K168+'[1]Ыссык-Кул. обл.+ЕАЭС'!K168+'[1]Нарын обл.'!K168+'[1]Баткен обл.+ЕАЭС'!K168+'[1]Дж-Абад обл+ЕАЭС'!K168+'[1]Ош. обл.'!K168+'[1]г.Ош+ЕАЭС'!K168</f>
        <v>0</v>
      </c>
      <c r="L168" s="54">
        <f>'[1]Бишкек+ЕАЭС'!L168+'[1]Чуй.обл+ЕАЭС'!L168+'[1]Талас обл.'!L168+'[1]Ыссык-Кул. обл.+ЕАЭС'!L168+'[1]Нарын обл.'!L168+'[1]Баткен обл.+ЕАЭС'!L168+'[1]Дж-Абад обл+ЕАЭС'!L168+'[1]Ош. обл.'!L168+'[1]г.Ош+ЕАЭС'!L168</f>
        <v>0</v>
      </c>
      <c r="M168" s="24" t="e">
        <f t="shared" si="22"/>
        <v>#DIV/0!</v>
      </c>
      <c r="N168" s="24" t="e">
        <f t="shared" si="22"/>
        <v>#DIV/0!</v>
      </c>
    </row>
    <row r="169" spans="1:14">
      <c r="A169" s="24" t="s">
        <v>313</v>
      </c>
      <c r="B169" s="24" t="s">
        <v>314</v>
      </c>
      <c r="C169" s="54">
        <f>'[1]Бишкек+ЕАЭС'!C169+'[1]Чуй.обл+ЕАЭС'!C169+'[1]Талас обл.'!C169+'[1]Ыссык-Кул. обл.+ЕАЭС'!C169+'[1]Нарын обл.'!C169+'[1]Баткен обл.+ЕАЭС'!C169+'[1]Дж-Абад обл+ЕАЭС'!C169+'[1]Ош. обл.'!C169+'[1]г.Ош+ЕАЭС'!C169</f>
        <v>359</v>
      </c>
      <c r="D169" s="54">
        <f>'[1]Бишкек+ЕАЭС'!D169+'[1]Чуй.обл+ЕАЭС'!D169+'[1]Талас обл.'!D169+'[1]Ыссык-Кул. обл.+ЕАЭС'!D169+'[1]Нарын обл.'!D169+'[1]Баткен обл.+ЕАЭС'!D169+'[1]Дж-Абад обл+ЕАЭС'!D169+'[1]Ош. обл.'!D169+'[1]г.Ош+ЕАЭС'!D169</f>
        <v>2</v>
      </c>
      <c r="E169" s="54">
        <f>'[1]Бишкек+ЕАЭС'!E169+'[1]Чуй.обл+ЕАЭС'!E169+'[1]Талас обл.'!E169+'[1]Ыссык-Кул. обл.+ЕАЭС'!E169+'[1]Нарын обл.'!E169+'[1]Баткен обл.+ЕАЭС'!E169+'[1]Дж-Абад обл+ЕАЭС'!E169+'[1]Ош. обл.'!E169+'[1]г.Ош+ЕАЭС'!E169</f>
        <v>2929157.1</v>
      </c>
      <c r="F169" s="54">
        <f>'[1]Бишкек+ЕАЭС'!F169+'[1]Чуй.обл+ЕАЭС'!F169+'[1]Талас обл.'!F169+'[1]Ыссык-Кул. обл.+ЕАЭС'!F169+'[1]Нарын обл.'!F169+'[1]Баткен обл.+ЕАЭС'!F169+'[1]Дж-Абад обл+ЕАЭС'!F169+'[1]Ош. обл.'!F169+'[1]г.Ош+ЕАЭС'!F169</f>
        <v>11102</v>
      </c>
      <c r="G169" s="24">
        <f t="shared" si="21"/>
        <v>8159</v>
      </c>
      <c r="H169" s="24">
        <f t="shared" si="21"/>
        <v>5551</v>
      </c>
      <c r="I169" s="54">
        <f>'[1]Бишкек+ЕАЭС'!I169+'[1]Чуй.обл+ЕАЭС'!I169+'[1]Талас обл.'!I169+'[1]Ыссык-Кул. обл.+ЕАЭС'!I169+'[1]Нарын обл.'!I169+'[1]Баткен обл.+ЕАЭС'!I169+'[1]Дж-Абад обл+ЕАЭС'!I169+'[1]Ош. обл.'!I169+'[1]г.Ош+ЕАЭС'!I169</f>
        <v>2</v>
      </c>
      <c r="J169" s="54">
        <f>'[1]Бишкек+ЕАЭС'!J169+'[1]Чуй.обл+ЕАЭС'!J169+'[1]Талас обл.'!J169+'[1]Ыссык-Кул. обл.+ЕАЭС'!J169+'[1]Нарын обл.'!J169+'[1]Баткен обл.+ЕАЭС'!J169+'[1]Дж-Абад обл+ЕАЭС'!J169+'[1]Ош. обл.'!J169+'[1]г.Ош+ЕАЭС'!J169</f>
        <v>0</v>
      </c>
      <c r="K169" s="54">
        <f>'[1]Бишкек+ЕАЭС'!K169+'[1]Чуй.обл+ЕАЭС'!K169+'[1]Талас обл.'!K169+'[1]Ыссык-Кул. обл.+ЕАЭС'!K169+'[1]Нарын обл.'!K169+'[1]Баткен обл.+ЕАЭС'!K169+'[1]Дж-Абад обл+ЕАЭС'!K169+'[1]Ош. обл.'!K169+'[1]г.Ош+ЕАЭС'!K169</f>
        <v>9693</v>
      </c>
      <c r="L169" s="54">
        <f>'[1]Бишкек+ЕАЭС'!L169+'[1]Чуй.обл+ЕАЭС'!L169+'[1]Талас обл.'!L169+'[1]Ыссык-Кул. обл.+ЕАЭС'!L169+'[1]Нарын обл.'!L169+'[1]Баткен обл.+ЕАЭС'!L169+'[1]Дж-Абад обл+ЕАЭС'!L169+'[1]Ош. обл.'!L169+'[1]г.Ош+ЕАЭС'!L169</f>
        <v>0</v>
      </c>
      <c r="M169" s="24">
        <f t="shared" si="22"/>
        <v>4847</v>
      </c>
      <c r="N169" s="24" t="e">
        <f t="shared" si="22"/>
        <v>#DIV/0!</v>
      </c>
    </row>
    <row r="170" spans="1:14">
      <c r="A170" s="24" t="s">
        <v>315</v>
      </c>
      <c r="B170" s="24" t="s">
        <v>316</v>
      </c>
      <c r="C170" s="54">
        <f>'[1]Бишкек+ЕАЭС'!C170+'[1]Чуй.обл+ЕАЭС'!C170+'[1]Талас обл.'!C170+'[1]Ыссык-Кул. обл.+ЕАЭС'!C170+'[1]Нарын обл.'!C170+'[1]Баткен обл.+ЕАЭС'!C170+'[1]Дж-Абад обл+ЕАЭС'!C170+'[1]Ош. обл.'!C170+'[1]г.Ош+ЕАЭС'!C170</f>
        <v>631</v>
      </c>
      <c r="D170" s="54">
        <f>'[1]Бишкек+ЕАЭС'!D170+'[1]Чуй.обл+ЕАЭС'!D170+'[1]Талас обл.'!D170+'[1]Ыссык-Кул. обл.+ЕАЭС'!D170+'[1]Нарын обл.'!D170+'[1]Баткен обл.+ЕАЭС'!D170+'[1]Дж-Абад обл+ЕАЭС'!D170+'[1]Ош. обл.'!D170+'[1]г.Ош+ЕАЭС'!D170</f>
        <v>0</v>
      </c>
      <c r="E170" s="54">
        <f>'[1]Бишкек+ЕАЭС'!E170+'[1]Чуй.обл+ЕАЭС'!E170+'[1]Талас обл.'!E170+'[1]Ыссык-Кул. обл.+ЕАЭС'!E170+'[1]Нарын обл.'!E170+'[1]Баткен обл.+ЕАЭС'!E170+'[1]Дж-Абад обл+ЕАЭС'!E170+'[1]Ош. обл.'!E170+'[1]г.Ош+ЕАЭС'!E170</f>
        <v>4690684.1099999994</v>
      </c>
      <c r="F170" s="54">
        <f>'[1]Бишкек+ЕАЭС'!F170+'[1]Чуй.обл+ЕАЭС'!F170+'[1]Талас обл.'!F170+'[1]Ыссык-Кул. обл.+ЕАЭС'!F170+'[1]Нарын обл.'!F170+'[1]Баткен обл.+ЕАЭС'!F170+'[1]Дж-Абад обл+ЕАЭС'!F170+'[1]Ош. обл.'!F170+'[1]г.Ош+ЕАЭС'!F170</f>
        <v>0</v>
      </c>
      <c r="G170" s="24">
        <f t="shared" si="21"/>
        <v>7434</v>
      </c>
      <c r="H170" s="24" t="e">
        <f t="shared" si="21"/>
        <v>#DIV/0!</v>
      </c>
      <c r="I170" s="54">
        <f>'[1]Бишкек+ЕАЭС'!I170+'[1]Чуй.обл+ЕАЭС'!I170+'[1]Талас обл.'!I170+'[1]Ыссык-Кул. обл.+ЕАЭС'!I170+'[1]Нарын обл.'!I170+'[1]Баткен обл.+ЕАЭС'!I170+'[1]Дж-Абад обл+ЕАЭС'!I170+'[1]Ош. обл.'!I170+'[1]г.Ош+ЕАЭС'!I170</f>
        <v>3</v>
      </c>
      <c r="J170" s="54">
        <f>'[1]Бишкек+ЕАЭС'!J170+'[1]Чуй.обл+ЕАЭС'!J170+'[1]Талас обл.'!J170+'[1]Ыссык-Кул. обл.+ЕАЭС'!J170+'[1]Нарын обл.'!J170+'[1]Баткен обл.+ЕАЭС'!J170+'[1]Дж-Абад обл+ЕАЭС'!J170+'[1]Ош. обл.'!J170+'[1]г.Ош+ЕАЭС'!J170</f>
        <v>0</v>
      </c>
      <c r="K170" s="54">
        <f>'[1]Бишкек+ЕАЭС'!K170+'[1]Чуй.обл+ЕАЭС'!K170+'[1]Талас обл.'!K170+'[1]Ыссык-Кул. обл.+ЕАЭС'!K170+'[1]Нарын обл.'!K170+'[1]Баткен обл.+ЕАЭС'!K170+'[1]Дж-Абад обл+ЕАЭС'!K170+'[1]Ош. обл.'!K170+'[1]г.Ош+ЕАЭС'!K170</f>
        <v>19500</v>
      </c>
      <c r="L170" s="54">
        <f>'[1]Бишкек+ЕАЭС'!L170+'[1]Чуй.обл+ЕАЭС'!L170+'[1]Талас обл.'!L170+'[1]Ыссык-Кул. обл.+ЕАЭС'!L170+'[1]Нарын обл.'!L170+'[1]Баткен обл.+ЕАЭС'!L170+'[1]Дж-Абад обл+ЕАЭС'!L170+'[1]Ош. обл.'!L170+'[1]г.Ош+ЕАЭС'!L170</f>
        <v>0</v>
      </c>
      <c r="M170" s="24">
        <f t="shared" si="22"/>
        <v>6500</v>
      </c>
      <c r="N170" s="24" t="e">
        <f t="shared" si="22"/>
        <v>#DIV/0!</v>
      </c>
    </row>
    <row r="171" spans="1:14" ht="24" customHeight="1">
      <c r="A171" s="29" t="s">
        <v>317</v>
      </c>
      <c r="B171" s="99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1"/>
    </row>
    <row r="172" spans="1:14" ht="24">
      <c r="A172" s="25" t="s">
        <v>357</v>
      </c>
      <c r="B172" s="24">
        <v>80</v>
      </c>
      <c r="C172" s="54">
        <f>C173+C174+C175</f>
        <v>0</v>
      </c>
      <c r="D172" s="54">
        <f t="shared" ref="D172:F172" si="23">D173+D174+D175</f>
        <v>0</v>
      </c>
      <c r="E172" s="54">
        <f t="shared" si="23"/>
        <v>0</v>
      </c>
      <c r="F172" s="54">
        <f t="shared" si="23"/>
        <v>0</v>
      </c>
      <c r="G172" s="24" t="e">
        <f t="shared" ref="G172:H183" si="24">ROUND((E172/C172),0)</f>
        <v>#DIV/0!</v>
      </c>
      <c r="H172" s="24" t="e">
        <f t="shared" si="24"/>
        <v>#DIV/0!</v>
      </c>
      <c r="I172" s="54">
        <f>'[1]Бишкек+ЕАЭС'!I172+'[1]Чуй.обл+ЕАЭС'!I172+'[1]Талас обл.'!I172+'[1]Ыссык-Кул. обл.+ЕАЭС'!I172+'[1]Нарын обл.'!I172+'[1]Баткен обл.+ЕАЭС'!I172+'[1]Дж-Абад обл+ЕАЭС'!I172+'[1]Ош. обл.'!I172+'[1]г.Ош+ЕАЭС'!I172</f>
        <v>0</v>
      </c>
      <c r="J172" s="54">
        <f>'[1]Бишкек+ЕАЭС'!J172+'[1]Чуй.обл+ЕАЭС'!J172+'[1]Талас обл.'!J172+'[1]Ыссык-Кул. обл.+ЕАЭС'!J172+'[1]Нарын обл.'!J172+'[1]Баткен обл.+ЕАЭС'!J172+'[1]Дж-Абад обл+ЕАЭС'!J172+'[1]Ош. обл.'!J172+'[1]г.Ош+ЕАЭС'!J172</f>
        <v>0</v>
      </c>
      <c r="K172" s="54">
        <f>'[1]Бишкек+ЕАЭС'!K172+'[1]Чуй.обл+ЕАЭС'!K172+'[1]Талас обл.'!K172+'[1]Ыссык-Кул. обл.+ЕАЭС'!K172+'[1]Нарын обл.'!K172+'[1]Баткен обл.+ЕАЭС'!K172+'[1]Дж-Абад обл+ЕАЭС'!K172+'[1]Ош. обл.'!K172+'[1]г.Ош+ЕАЭС'!K172</f>
        <v>0</v>
      </c>
      <c r="L172" s="54">
        <f>'[1]Бишкек+ЕАЭС'!L172+'[1]Чуй.обл+ЕАЭС'!L172+'[1]Талас обл.'!L172+'[1]Ыссык-Кул. обл.+ЕАЭС'!L172+'[1]Нарын обл.'!L172+'[1]Баткен обл.+ЕАЭС'!L172+'[1]Дж-Абад обл+ЕАЭС'!L172+'[1]Ош. обл.'!L172+'[1]г.Ош+ЕАЭС'!L172</f>
        <v>0</v>
      </c>
      <c r="M172" s="24" t="e">
        <f t="shared" ref="M172:N183" si="25">ROUND((K172/I172),0)</f>
        <v>#DIV/0!</v>
      </c>
      <c r="N172" s="24" t="e">
        <f t="shared" si="25"/>
        <v>#DIV/0!</v>
      </c>
    </row>
    <row r="173" spans="1:14">
      <c r="A173" s="24" t="s">
        <v>318</v>
      </c>
      <c r="B173" s="24" t="s">
        <v>319</v>
      </c>
      <c r="C173" s="54">
        <f>'[1]Бишкек+ЕАЭС'!C173+'[1]Чуй.обл+ЕАЭС'!C173+'[1]Талас обл.'!C173+'[1]Ыссык-Кул. обл.+ЕАЭС'!C173+'[1]Нарын обл.'!C173+'[1]Баткен обл.+ЕАЭС'!C173+'[1]Дж-Абад обл+ЕАЭС'!C173+'[1]Ош. обл.'!C173+'[1]г.Ош+ЕАЭС'!C173</f>
        <v>0</v>
      </c>
      <c r="D173" s="54">
        <f>'[1]Бишкек+ЕАЭС'!D173+'[1]Чуй.обл+ЕАЭС'!D173+'[1]Талас обл.'!D173+'[1]Ыссык-Кул. обл.+ЕАЭС'!D173+'[1]Нарын обл.'!D173+'[1]Баткен обл.+ЕАЭС'!D173+'[1]Дж-Абад обл+ЕАЭС'!D173+'[1]Ош. обл.'!D173+'[1]г.Ош+ЕАЭС'!D173</f>
        <v>0</v>
      </c>
      <c r="E173" s="54">
        <f>'[1]Бишкек+ЕАЭС'!E173+'[1]Чуй.обл+ЕАЭС'!E173+'[1]Талас обл.'!E173+'[1]Ыссык-Кул. обл.+ЕАЭС'!E173+'[1]Нарын обл.'!E173+'[1]Баткен обл.+ЕАЭС'!E173+'[1]Дж-Абад обл+ЕАЭС'!E173+'[1]Ош. обл.'!E173+'[1]г.Ош+ЕАЭС'!E173</f>
        <v>0</v>
      </c>
      <c r="F173" s="54">
        <f>'[1]Бишкек+ЕАЭС'!F173+'[1]Чуй.обл+ЕАЭС'!F173+'[1]Талас обл.'!F173+'[1]Ыссык-Кул. обл.+ЕАЭС'!F173+'[1]Нарын обл.'!F173+'[1]Баткен обл.+ЕАЭС'!F173+'[1]Дж-Абад обл+ЕАЭС'!F173+'[1]Ош. обл.'!F173+'[1]г.Ош+ЕАЭС'!F173</f>
        <v>0</v>
      </c>
      <c r="G173" s="24" t="e">
        <f t="shared" si="24"/>
        <v>#DIV/0!</v>
      </c>
      <c r="H173" s="24" t="e">
        <f t="shared" si="24"/>
        <v>#DIV/0!</v>
      </c>
      <c r="I173" s="54">
        <f>'[1]Бишкек+ЕАЭС'!I173+'[1]Чуй.обл+ЕАЭС'!I173+'[1]Талас обл.'!I173+'[1]Ыссык-Кул. обл.+ЕАЭС'!I173+'[1]Нарын обл.'!I173+'[1]Баткен обл.+ЕАЭС'!I173+'[1]Дж-Абад обл+ЕАЭС'!I173+'[1]Ош. обл.'!I173+'[1]г.Ош+ЕАЭС'!I173</f>
        <v>0</v>
      </c>
      <c r="J173" s="54">
        <f>'[1]Бишкек+ЕАЭС'!J173+'[1]Чуй.обл+ЕАЭС'!J173+'[1]Талас обл.'!J173+'[1]Ыссык-Кул. обл.+ЕАЭС'!J173+'[1]Нарын обл.'!J173+'[1]Баткен обл.+ЕАЭС'!J173+'[1]Дж-Абад обл+ЕАЭС'!J173+'[1]Ош. обл.'!J173+'[1]г.Ош+ЕАЭС'!J173</f>
        <v>0</v>
      </c>
      <c r="K173" s="54">
        <f>'[1]Бишкек+ЕАЭС'!K173+'[1]Чуй.обл+ЕАЭС'!K173+'[1]Талас обл.'!K173+'[1]Ыссык-Кул. обл.+ЕАЭС'!K173+'[1]Нарын обл.'!K173+'[1]Баткен обл.+ЕАЭС'!K173+'[1]Дж-Абад обл+ЕАЭС'!K173+'[1]Ош. обл.'!K173+'[1]г.Ош+ЕАЭС'!K173</f>
        <v>0</v>
      </c>
      <c r="L173" s="54">
        <f>'[1]Бишкек+ЕАЭС'!L173+'[1]Чуй.обл+ЕАЭС'!L173+'[1]Талас обл.'!L173+'[1]Ыссык-Кул. обл.+ЕАЭС'!L173+'[1]Нарын обл.'!L173+'[1]Баткен обл.+ЕАЭС'!L173+'[1]Дж-Абад обл+ЕАЭС'!L173+'[1]Ош. обл.'!L173+'[1]г.Ош+ЕАЭС'!L173</f>
        <v>0</v>
      </c>
      <c r="M173" s="24" t="e">
        <f t="shared" si="25"/>
        <v>#DIV/0!</v>
      </c>
      <c r="N173" s="24" t="e">
        <f t="shared" si="25"/>
        <v>#DIV/0!</v>
      </c>
    </row>
    <row r="174" spans="1:14">
      <c r="A174" s="24" t="s">
        <v>234</v>
      </c>
      <c r="B174" s="24" t="s">
        <v>320</v>
      </c>
      <c r="C174" s="54">
        <f>'[1]Бишкек+ЕАЭС'!C174+'[1]Чуй.обл+ЕАЭС'!C174+'[1]Талас обл.'!C174+'[1]Ыссык-Кул. обл.+ЕАЭС'!C174+'[1]Нарын обл.'!C174+'[1]Баткен обл.+ЕАЭС'!C174+'[1]Дж-Абад обл+ЕАЭС'!C174+'[1]Ош. обл.'!C174+'[1]г.Ош+ЕАЭС'!C174</f>
        <v>0</v>
      </c>
      <c r="D174" s="54">
        <f>'[1]Бишкек+ЕАЭС'!D174+'[1]Чуй.обл+ЕАЭС'!D174+'[1]Талас обл.'!D174+'[1]Ыссык-Кул. обл.+ЕАЭС'!D174+'[1]Нарын обл.'!D174+'[1]Баткен обл.+ЕАЭС'!D174+'[1]Дж-Абад обл+ЕАЭС'!D174+'[1]Ош. обл.'!D174+'[1]г.Ош+ЕАЭС'!D174</f>
        <v>0</v>
      </c>
      <c r="E174" s="54">
        <f>'[1]Бишкек+ЕАЭС'!E174+'[1]Чуй.обл+ЕАЭС'!E174+'[1]Талас обл.'!E174+'[1]Ыссык-Кул. обл.+ЕАЭС'!E174+'[1]Нарын обл.'!E174+'[1]Баткен обл.+ЕАЭС'!E174+'[1]Дж-Абад обл+ЕАЭС'!E174+'[1]Ош. обл.'!E174+'[1]г.Ош+ЕАЭС'!E174</f>
        <v>0</v>
      </c>
      <c r="F174" s="54">
        <f>'[1]Бишкек+ЕАЭС'!F174+'[1]Чуй.обл+ЕАЭС'!F174+'[1]Талас обл.'!F174+'[1]Ыссык-Кул. обл.+ЕАЭС'!F174+'[1]Нарын обл.'!F174+'[1]Баткен обл.+ЕАЭС'!F174+'[1]Дж-Абад обл+ЕАЭС'!F174+'[1]Ош. обл.'!F174+'[1]г.Ош+ЕАЭС'!F174</f>
        <v>0</v>
      </c>
      <c r="G174" s="24" t="e">
        <f t="shared" si="24"/>
        <v>#DIV/0!</v>
      </c>
      <c r="H174" s="24" t="e">
        <f t="shared" si="24"/>
        <v>#DIV/0!</v>
      </c>
      <c r="I174" s="54">
        <f>'[1]Бишкек+ЕАЭС'!I174+'[1]Чуй.обл+ЕАЭС'!I174+'[1]Талас обл.'!I174+'[1]Ыссык-Кул. обл.+ЕАЭС'!I174+'[1]Нарын обл.'!I174+'[1]Баткен обл.+ЕАЭС'!I174+'[1]Дж-Абад обл+ЕАЭС'!I174+'[1]Ош. обл.'!I174+'[1]г.Ош+ЕАЭС'!I174</f>
        <v>0</v>
      </c>
      <c r="J174" s="54">
        <f>'[1]Бишкек+ЕАЭС'!J174+'[1]Чуй.обл+ЕАЭС'!J174+'[1]Талас обл.'!J174+'[1]Ыссык-Кул. обл.+ЕАЭС'!J174+'[1]Нарын обл.'!J174+'[1]Баткен обл.+ЕАЭС'!J174+'[1]Дж-Абад обл+ЕАЭС'!J174+'[1]Ош. обл.'!J174+'[1]г.Ош+ЕАЭС'!J174</f>
        <v>0</v>
      </c>
      <c r="K174" s="54">
        <f>'[1]Бишкек+ЕАЭС'!K174+'[1]Чуй.обл+ЕАЭС'!K174+'[1]Талас обл.'!K174+'[1]Ыссык-Кул. обл.+ЕАЭС'!K174+'[1]Нарын обл.'!K174+'[1]Баткен обл.+ЕАЭС'!K174+'[1]Дж-Абад обл+ЕАЭС'!K174+'[1]Ош. обл.'!K174+'[1]г.Ош+ЕАЭС'!K174</f>
        <v>0</v>
      </c>
      <c r="L174" s="54">
        <f>'[1]Бишкек+ЕАЭС'!L174+'[1]Чуй.обл+ЕАЭС'!L174+'[1]Талас обл.'!L174+'[1]Ыссык-Кул. обл.+ЕАЭС'!L174+'[1]Нарын обл.'!L174+'[1]Баткен обл.+ЕАЭС'!L174+'[1]Дж-Абад обл+ЕАЭС'!L174+'[1]Ош. обл.'!L174+'[1]г.Ош+ЕАЭС'!L174</f>
        <v>0</v>
      </c>
      <c r="M174" s="24" t="e">
        <f t="shared" si="25"/>
        <v>#DIV/0!</v>
      </c>
      <c r="N174" s="24" t="e">
        <f t="shared" si="25"/>
        <v>#DIV/0!</v>
      </c>
    </row>
    <row r="175" spans="1:14">
      <c r="A175" s="24" t="s">
        <v>236</v>
      </c>
      <c r="B175" s="24" t="s">
        <v>321</v>
      </c>
      <c r="C175" s="54">
        <v>0</v>
      </c>
      <c r="D175" s="54">
        <f>'[1]Бишкек+ЕАЭС'!D175+'[1]Чуй.обл+ЕАЭС'!D175+'[1]Талас обл.'!D175+'[1]Ыссык-Кул. обл.+ЕАЭС'!D175+'[1]Нарын обл.'!D175+'[1]Баткен обл.+ЕАЭС'!D175+'[1]Дж-Абад обл+ЕАЭС'!D175+'[1]Ош. обл.'!D175+'[1]г.Ош+ЕАЭС'!D175</f>
        <v>0</v>
      </c>
      <c r="E175" s="54">
        <v>0</v>
      </c>
      <c r="F175" s="54">
        <f>'[1]Бишкек+ЕАЭС'!F175+'[1]Чуй.обл+ЕАЭС'!F175+'[1]Талас обл.'!F175+'[1]Ыссык-Кул. обл.+ЕАЭС'!F175+'[1]Нарын обл.'!F175+'[1]Баткен обл.+ЕАЭС'!F175+'[1]Дж-Абад обл+ЕАЭС'!F175+'[1]Ош. обл.'!F175+'[1]г.Ош+ЕАЭС'!F175</f>
        <v>0</v>
      </c>
      <c r="G175" s="24" t="e">
        <f t="shared" si="24"/>
        <v>#DIV/0!</v>
      </c>
      <c r="H175" s="24" t="e">
        <f t="shared" si="24"/>
        <v>#DIV/0!</v>
      </c>
      <c r="I175" s="54">
        <f>'[1]Бишкек+ЕАЭС'!I175+'[1]Чуй.обл+ЕАЭС'!I175+'[1]Талас обл.'!I175+'[1]Ыссык-Кул. обл.+ЕАЭС'!I175+'[1]Нарын обл.'!I175+'[1]Баткен обл.+ЕАЭС'!I175+'[1]Дж-Абад обл+ЕАЭС'!I175+'[1]Ош. обл.'!I175+'[1]г.Ош+ЕАЭС'!I175</f>
        <v>0</v>
      </c>
      <c r="J175" s="54">
        <f>'[1]Бишкек+ЕАЭС'!J175+'[1]Чуй.обл+ЕАЭС'!J175+'[1]Талас обл.'!J175+'[1]Ыссык-Кул. обл.+ЕАЭС'!J175+'[1]Нарын обл.'!J175+'[1]Баткен обл.+ЕАЭС'!J175+'[1]Дж-Абад обл+ЕАЭС'!J175+'[1]Ош. обл.'!J175+'[1]г.Ош+ЕАЭС'!J175</f>
        <v>0</v>
      </c>
      <c r="K175" s="54">
        <f>'[1]Бишкек+ЕАЭС'!K175+'[1]Чуй.обл+ЕАЭС'!K175+'[1]Талас обл.'!K175+'[1]Ыссык-Кул. обл.+ЕАЭС'!K175+'[1]Нарын обл.'!K175+'[1]Баткен обл.+ЕАЭС'!K175+'[1]Дж-Абад обл+ЕАЭС'!K175+'[1]Ош. обл.'!K175+'[1]г.Ош+ЕАЭС'!K175</f>
        <v>0</v>
      </c>
      <c r="L175" s="54">
        <f>'[1]Бишкек+ЕАЭС'!L175+'[1]Чуй.обл+ЕАЭС'!L175+'[1]Талас обл.'!L175+'[1]Ыссык-Кул. обл.+ЕАЭС'!L175+'[1]Нарын обл.'!L175+'[1]Баткен обл.+ЕАЭС'!L175+'[1]Дж-Абад обл+ЕАЭС'!L175+'[1]Ош. обл.'!L175+'[1]г.Ош+ЕАЭС'!L175</f>
        <v>0</v>
      </c>
      <c r="M175" s="24" t="e">
        <f t="shared" si="25"/>
        <v>#DIV/0!</v>
      </c>
      <c r="N175" s="24" t="e">
        <f t="shared" si="25"/>
        <v>#DIV/0!</v>
      </c>
    </row>
    <row r="176" spans="1:14">
      <c r="A176" s="24" t="s">
        <v>322</v>
      </c>
      <c r="B176" s="65">
        <v>81</v>
      </c>
      <c r="C176" s="54">
        <f>'[1]Бишкек+ЕАЭС'!C176+'[1]Чуй.обл+ЕАЭС'!C176+'[1]Талас обл.'!C176+'[1]Ыссык-Кул. обл.+ЕАЭС'!C176+'[1]Нарын обл.'!C176+'[1]Баткен обл.+ЕАЭС'!C176+'[1]Дж-Абад обл+ЕАЭС'!C176+'[1]Ош. обл.'!C176+'[1]г.Ош+ЕАЭС'!C176</f>
        <v>13</v>
      </c>
      <c r="D176" s="54">
        <f>'[1]Бишкек+ЕАЭС'!D176+'[1]Чуй.обл+ЕАЭС'!D176+'[1]Талас обл.'!D176+'[1]Ыссык-Кул. обл.+ЕАЭС'!D176+'[1]Нарын обл.'!D176+'[1]Баткен обл.+ЕАЭС'!D176+'[1]Дж-Абад обл+ЕАЭС'!D176+'[1]Ош. обл.'!D176+'[1]г.Ош+ЕАЭС'!D176</f>
        <v>0</v>
      </c>
      <c r="E176" s="54">
        <f>'[1]Бишкек+ЕАЭС'!E176+'[1]Чуй.обл+ЕАЭС'!E176+'[1]Талас обл.'!E176+'[1]Ыссык-Кул. обл.+ЕАЭС'!E176+'[1]Нарын обл.'!E176+'[1]Баткен обл.+ЕАЭС'!E176+'[1]Дж-Абад обл+ЕАЭС'!E176+'[1]Ош. обл.'!E176+'[1]г.Ош+ЕАЭС'!E176</f>
        <v>98376</v>
      </c>
      <c r="F176" s="54">
        <f>'[1]Бишкек+ЕАЭС'!F176+'[1]Чуй.обл+ЕАЭС'!F176+'[1]Талас обл.'!F176+'[1]Ыссык-Кул. обл.+ЕАЭС'!F176+'[1]Нарын обл.'!F176+'[1]Баткен обл.+ЕАЭС'!F176+'[1]Дж-Абад обл+ЕАЭС'!F176+'[1]Ош. обл.'!F176+'[1]г.Ош+ЕАЭС'!F176</f>
        <v>0</v>
      </c>
      <c r="G176" s="24">
        <f t="shared" si="24"/>
        <v>7567</v>
      </c>
      <c r="H176" s="24" t="e">
        <f t="shared" si="24"/>
        <v>#DIV/0!</v>
      </c>
      <c r="I176" s="54">
        <f>'[1]Бишкек+ЕАЭС'!I176+'[1]Чуй.обл+ЕАЭС'!I176+'[1]Талас обл.'!I176+'[1]Ыссык-Кул. обл.+ЕАЭС'!I176+'[1]Нарын обл.'!I176+'[1]Баткен обл.+ЕАЭС'!I176+'[1]Дж-Абад обл+ЕАЭС'!I176+'[1]Ош. обл.'!I176+'[1]г.Ош+ЕАЭС'!I176</f>
        <v>0</v>
      </c>
      <c r="J176" s="54">
        <f>'[1]Бишкек+ЕАЭС'!J176+'[1]Чуй.обл+ЕАЭС'!J176+'[1]Талас обл.'!J176+'[1]Ыссык-Кул. обл.+ЕАЭС'!J176+'[1]Нарын обл.'!J176+'[1]Баткен обл.+ЕАЭС'!J176+'[1]Дж-Абад обл+ЕАЭС'!J176+'[1]Ош. обл.'!J176+'[1]г.Ош+ЕАЭС'!J176</f>
        <v>0</v>
      </c>
      <c r="K176" s="54">
        <f>'[1]Бишкек+ЕАЭС'!K176+'[1]Чуй.обл+ЕАЭС'!K176+'[1]Талас обл.'!K176+'[1]Ыссык-Кул. обл.+ЕАЭС'!K176+'[1]Нарын обл.'!K176+'[1]Баткен обл.+ЕАЭС'!K176+'[1]Дж-Абад обл+ЕАЭС'!K176+'[1]Ош. обл.'!K176+'[1]г.Ош+ЕАЭС'!K176</f>
        <v>0</v>
      </c>
      <c r="L176" s="54">
        <f>'[1]Бишкек+ЕАЭС'!L176+'[1]Чуй.обл+ЕАЭС'!L176+'[1]Талас обл.'!L176+'[1]Ыссык-Кул. обл.+ЕАЭС'!L176+'[1]Нарын обл.'!L176+'[1]Баткен обл.+ЕАЭС'!L176+'[1]Дж-Абад обл+ЕАЭС'!L176+'[1]Ош. обл.'!L176+'[1]г.Ош+ЕАЭС'!L176</f>
        <v>0</v>
      </c>
      <c r="M176" s="24" t="e">
        <f t="shared" si="25"/>
        <v>#DIV/0!</v>
      </c>
      <c r="N176" s="24" t="e">
        <f t="shared" si="25"/>
        <v>#DIV/0!</v>
      </c>
    </row>
    <row r="177" spans="1:14" ht="36">
      <c r="A177" s="25" t="s">
        <v>323</v>
      </c>
      <c r="B177" s="24">
        <v>82</v>
      </c>
      <c r="C177" s="54">
        <f>'[1]Бишкек+ЕАЭС'!C177+'[1]Чуй.обл+ЕАЭС'!C177+'[1]Талас обл.'!C177+'[1]Ыссык-Кул. обл.+ЕАЭС'!C177+'[1]Нарын обл.'!C177+'[1]Баткен обл.+ЕАЭС'!C177+'[1]Дж-Абад обл+ЕАЭС'!C177+'[1]Ош. обл.'!C177+'[1]г.Ош+ЕАЭС'!C177</f>
        <v>267</v>
      </c>
      <c r="D177" s="54">
        <f>'[1]Бишкек+ЕАЭС'!D177+'[1]Чуй.обл+ЕАЭС'!D177+'[1]Талас обл.'!D177+'[1]Ыссык-Кул. обл.+ЕАЭС'!D177+'[1]Нарын обл.'!D177+'[1]Баткен обл.+ЕАЭС'!D177+'[1]Дж-Абад обл+ЕАЭС'!D177+'[1]Ош. обл.'!D177+'[1]г.Ош+ЕАЭС'!D177</f>
        <v>1</v>
      </c>
      <c r="E177" s="54">
        <f>'[1]Бишкек+ЕАЭС'!E177+'[1]Чуй.обл+ЕАЭС'!E177+'[1]Талас обл.'!E177+'[1]Ыссык-Кул. обл.+ЕАЭС'!E177+'[1]Нарын обл.'!E177+'[1]Баткен обл.+ЕАЭС'!E177+'[1]Дж-Абад обл+ЕАЭС'!E177+'[1]Ош. обл.'!E177+'[1]г.Ош+ЕАЭС'!E177</f>
        <v>1810645.27</v>
      </c>
      <c r="F177" s="54">
        <f>'[1]Бишкек+ЕАЭС'!F177+'[1]Чуй.обл+ЕАЭС'!F177+'[1]Талас обл.'!F177+'[1]Ыссык-Кул. обл.+ЕАЭС'!F177+'[1]Нарын обл.'!F177+'[1]Баткен обл.+ЕАЭС'!F177+'[1]Дж-Абад обл+ЕАЭС'!F177+'[1]Ош. обл.'!F177+'[1]г.Ош+ЕАЭС'!F177</f>
        <v>6300</v>
      </c>
      <c r="G177" s="24">
        <f t="shared" si="24"/>
        <v>6781</v>
      </c>
      <c r="H177" s="24">
        <f t="shared" si="24"/>
        <v>6300</v>
      </c>
      <c r="I177" s="54">
        <f>'[1]Бишкек+ЕАЭС'!I177+'[1]Чуй.обл+ЕАЭС'!I177+'[1]Талас обл.'!I177+'[1]Ыссык-Кул. обл.+ЕАЭС'!I177+'[1]Нарын обл.'!I177+'[1]Баткен обл.+ЕАЭС'!I177+'[1]Дж-Абад обл+ЕАЭС'!I177+'[1]Ош. обл.'!I177+'[1]г.Ош+ЕАЭС'!I177</f>
        <v>1</v>
      </c>
      <c r="J177" s="54">
        <f>'[1]Бишкек+ЕАЭС'!J177+'[1]Чуй.обл+ЕАЭС'!J177+'[1]Талас обл.'!J177+'[1]Ыссык-Кул. обл.+ЕАЭС'!J177+'[1]Нарын обл.'!J177+'[1]Баткен обл.+ЕАЭС'!J177+'[1]Дж-Абад обл+ЕАЭС'!J177+'[1]Ош. обл.'!J177+'[1]г.Ош+ЕАЭС'!J177</f>
        <v>0</v>
      </c>
      <c r="K177" s="54">
        <f>'[1]Бишкек+ЕАЭС'!K177+'[1]Чуй.обл+ЕАЭС'!K177+'[1]Талас обл.'!K177+'[1]Ыссык-Кул. обл.+ЕАЭС'!K177+'[1]Нарын обл.'!K177+'[1]Баткен обл.+ЕАЭС'!K177+'[1]Дж-Абад обл+ЕАЭС'!K177+'[1]Ош. обл.'!K177+'[1]г.Ош+ЕАЭС'!K177</f>
        <v>6300</v>
      </c>
      <c r="L177" s="54">
        <f>'[1]Бишкек+ЕАЭС'!L177+'[1]Чуй.обл+ЕАЭС'!L177+'[1]Талас обл.'!L177+'[1]Ыссык-Кул. обл.+ЕАЭС'!L177+'[1]Нарын обл.'!L177+'[1]Баткен обл.+ЕАЭС'!L177+'[1]Дж-Абад обл+ЕАЭС'!L177+'[1]Ош. обл.'!L177+'[1]г.Ош+ЕАЭС'!L177</f>
        <v>0</v>
      </c>
      <c r="M177" s="24">
        <f t="shared" si="25"/>
        <v>6300</v>
      </c>
      <c r="N177" s="24" t="e">
        <f t="shared" si="25"/>
        <v>#DIV/0!</v>
      </c>
    </row>
    <row r="178" spans="1:14">
      <c r="A178" s="24" t="s">
        <v>324</v>
      </c>
      <c r="B178" s="24">
        <v>83</v>
      </c>
      <c r="C178" s="54">
        <f>'[1]Бишкек+ЕАЭС'!C178+'[1]Чуй.обл+ЕАЭС'!C178+'[1]Талас обл.'!C178+'[1]Ыссык-Кул. обл.+ЕАЭС'!C178+'[1]Нарын обл.'!C178+'[1]Баткен обл.+ЕАЭС'!C178+'[1]Дж-Абад обл+ЕАЭС'!C178+'[1]Ош. обл.'!C178+'[1]г.Ош+ЕАЭС'!C178</f>
        <v>43</v>
      </c>
      <c r="D178" s="54">
        <f>'[1]Бишкек+ЕАЭС'!D178+'[1]Чуй.обл+ЕАЭС'!D178+'[1]Талас обл.'!D178+'[1]Ыссык-Кул. обл.+ЕАЭС'!D178+'[1]Нарын обл.'!D178+'[1]Баткен обл.+ЕАЭС'!D178+'[1]Дж-Абад обл+ЕАЭС'!D178+'[1]Ош. обл.'!D178+'[1]г.Ош+ЕАЭС'!D178</f>
        <v>0</v>
      </c>
      <c r="E178" s="54">
        <f>'[1]Бишкек+ЕАЭС'!E178+'[1]Чуй.обл+ЕАЭС'!E178+'[1]Талас обл.'!E178+'[1]Ыссык-Кул. обл.+ЕАЭС'!E178+'[1]Нарын обл.'!E178+'[1]Баткен обл.+ЕАЭС'!E178+'[1]Дж-Абад обл+ЕАЭС'!E178+'[1]Ош. обл.'!E178+'[1]г.Ош+ЕАЭС'!E178</f>
        <v>310420</v>
      </c>
      <c r="F178" s="54">
        <f>'[1]Бишкек+ЕАЭС'!F178+'[1]Чуй.обл+ЕАЭС'!F178+'[1]Талас обл.'!F178+'[1]Ыссык-Кул. обл.+ЕАЭС'!F178+'[1]Нарын обл.'!F178+'[1]Баткен обл.+ЕАЭС'!F178+'[1]Дж-Абад обл+ЕАЭС'!F178+'[1]Ош. обл.'!F178+'[1]г.Ош+ЕАЭС'!F178</f>
        <v>0</v>
      </c>
      <c r="G178" s="24">
        <f t="shared" si="24"/>
        <v>7219</v>
      </c>
      <c r="H178" s="24" t="e">
        <f t="shared" si="24"/>
        <v>#DIV/0!</v>
      </c>
      <c r="I178" s="54">
        <f>'[1]Бишкек+ЕАЭС'!I178+'[1]Чуй.обл+ЕАЭС'!I178+'[1]Талас обл.'!I178+'[1]Ыссык-Кул. обл.+ЕАЭС'!I178+'[1]Нарын обл.'!I178+'[1]Баткен обл.+ЕАЭС'!I178+'[1]Дж-Абад обл+ЕАЭС'!I178+'[1]Ош. обл.'!I178+'[1]г.Ош+ЕАЭС'!I178</f>
        <v>0</v>
      </c>
      <c r="J178" s="54">
        <f>'[1]Бишкек+ЕАЭС'!J178+'[1]Чуй.обл+ЕАЭС'!J178+'[1]Талас обл.'!J178+'[1]Ыссык-Кул. обл.+ЕАЭС'!J178+'[1]Нарын обл.'!J178+'[1]Баткен обл.+ЕАЭС'!J178+'[1]Дж-Абад обл+ЕАЭС'!J178+'[1]Ош. обл.'!J178+'[1]г.Ош+ЕАЭС'!J178</f>
        <v>0</v>
      </c>
      <c r="K178" s="54">
        <f>'[1]Бишкек+ЕАЭС'!K178+'[1]Чуй.обл+ЕАЭС'!K178+'[1]Талас обл.'!K178+'[1]Ыссык-Кул. обл.+ЕАЭС'!K178+'[1]Нарын обл.'!K178+'[1]Баткен обл.+ЕАЭС'!K178+'[1]Дж-Абад обл+ЕАЭС'!K178+'[1]Ош. обл.'!K178+'[1]г.Ош+ЕАЭС'!K178</f>
        <v>0</v>
      </c>
      <c r="L178" s="54">
        <f>'[1]Бишкек+ЕАЭС'!L178+'[1]Чуй.обл+ЕАЭС'!L178+'[1]Талас обл.'!L178+'[1]Ыссык-Кул. обл.+ЕАЭС'!L178+'[1]Нарын обл.'!L178+'[1]Баткен обл.+ЕАЭС'!L178+'[1]Дж-Абад обл+ЕАЭС'!L178+'[1]Ош. обл.'!L178+'[1]г.Ош+ЕАЭС'!L178</f>
        <v>0</v>
      </c>
      <c r="M178" s="24" t="e">
        <f t="shared" si="25"/>
        <v>#DIV/0!</v>
      </c>
      <c r="N178" s="24" t="e">
        <f t="shared" si="25"/>
        <v>#DIV/0!</v>
      </c>
    </row>
    <row r="179" spans="1:14" ht="36">
      <c r="A179" s="25" t="s">
        <v>325</v>
      </c>
      <c r="B179" s="24">
        <v>84</v>
      </c>
      <c r="C179" s="54">
        <f>'[1]Бишкек+ЕАЭС'!C179+'[1]Чуй.обл+ЕАЭС'!C179+'[1]Талас обл.'!C179+'[1]Ыссык-Кул. обл.+ЕАЭС'!C179+'[1]Нарын обл.'!C179+'[1]Баткен обл.+ЕАЭС'!C179+'[1]Дж-Абад обл+ЕАЭС'!C179+'[1]Ош. обл.'!C179+'[1]г.Ош+ЕАЭС'!C179</f>
        <v>690</v>
      </c>
      <c r="D179" s="54">
        <f>'[1]Бишкек+ЕАЭС'!D179+'[1]Чуй.обл+ЕАЭС'!D179+'[1]Талас обл.'!D179+'[1]Ыссык-Кул. обл.+ЕАЭС'!D179+'[1]Нарын обл.'!D179+'[1]Баткен обл.+ЕАЭС'!D179+'[1]Дж-Абад обл+ЕАЭС'!D179+'[1]Ош. обл.'!D179+'[1]г.Ош+ЕАЭС'!D179</f>
        <v>1</v>
      </c>
      <c r="E179" s="54">
        <f>'[1]Бишкек+ЕАЭС'!E179+'[1]Чуй.обл+ЕАЭС'!E179+'[1]Талас обл.'!E179+'[1]Ыссык-Кул. обл.+ЕАЭС'!E179+'[1]Нарын обл.'!E179+'[1]Баткен обл.+ЕАЭС'!E179+'[1]Дж-Абад обл+ЕАЭС'!E179+'[1]Ош. обл.'!E179+'[1]г.Ош+ЕАЭС'!E179</f>
        <v>5570670.9399999995</v>
      </c>
      <c r="F179" s="54">
        <f>'[1]Бишкек+ЕАЭС'!F179+'[1]Чуй.обл+ЕАЭС'!F179+'[1]Талас обл.'!F179+'[1]Ыссык-Кул. обл.+ЕАЭС'!F179+'[1]Нарын обл.'!F179+'[1]Баткен обл.+ЕАЭС'!F179+'[1]Дж-Абад обл+ЕАЭС'!F179+'[1]Ош. обл.'!F179+'[1]г.Ош+ЕАЭС'!F179</f>
        <v>4802</v>
      </c>
      <c r="G179" s="24">
        <f t="shared" si="24"/>
        <v>8073</v>
      </c>
      <c r="H179" s="24">
        <f t="shared" si="24"/>
        <v>4802</v>
      </c>
      <c r="I179" s="54">
        <f>'[1]Бишкек+ЕАЭС'!I179+'[1]Чуй.обл+ЕАЭС'!I179+'[1]Талас обл.'!I179+'[1]Ыссык-Кул. обл.+ЕАЭС'!I179+'[1]Нарын обл.'!I179+'[1]Баткен обл.+ЕАЭС'!I179+'[1]Дж-Абад обл+ЕАЭС'!I179+'[1]Ош. обл.'!I179+'[1]г.Ош+ЕАЭС'!I179</f>
        <v>4</v>
      </c>
      <c r="J179" s="54">
        <f>'[1]Бишкек+ЕАЭС'!J179+'[1]Чуй.обл+ЕАЭС'!J179+'[1]Талас обл.'!J179+'[1]Ыссык-Кул. обл.+ЕАЭС'!J179+'[1]Нарын обл.'!J179+'[1]Баткен обл.+ЕАЭС'!J179+'[1]Дж-Абад обл+ЕАЭС'!J179+'[1]Ош. обл.'!J179+'[1]г.Ош+ЕАЭС'!J179</f>
        <v>0</v>
      </c>
      <c r="K179" s="54">
        <f>'[1]Бишкек+ЕАЭС'!K179+'[1]Чуй.обл+ЕАЭС'!K179+'[1]Талас обл.'!K179+'[1]Ыссык-Кул. обл.+ЕАЭС'!K179+'[1]Нарын обл.'!K179+'[1]Баткен обл.+ЕАЭС'!K179+'[1]Дж-Абад обл+ЕАЭС'!K179+'[1]Ош. обл.'!K179+'[1]г.Ош+ЕАЭС'!K179</f>
        <v>22893</v>
      </c>
      <c r="L179" s="54">
        <f>'[1]Бишкек+ЕАЭС'!L179+'[1]Чуй.обл+ЕАЭС'!L179+'[1]Талас обл.'!L179+'[1]Ыссык-Кул. обл.+ЕАЭС'!L179+'[1]Нарын обл.'!L179+'[1]Баткен обл.+ЕАЭС'!L179+'[1]Дж-Абад обл+ЕАЭС'!L179+'[1]Ош. обл.'!L179+'[1]г.Ош+ЕАЭС'!L179</f>
        <v>0</v>
      </c>
      <c r="M179" s="24">
        <f t="shared" si="25"/>
        <v>5723</v>
      </c>
      <c r="N179" s="24" t="e">
        <f t="shared" si="25"/>
        <v>#DIV/0!</v>
      </c>
    </row>
    <row r="180" spans="1:14" ht="24">
      <c r="A180" s="41" t="s">
        <v>326</v>
      </c>
      <c r="B180" s="24">
        <v>85</v>
      </c>
      <c r="C180" s="54">
        <f>'[1]Бишкек+ЕАЭС'!C180+'[1]Чуй.обл+ЕАЭС'!C180+'[1]Талас обл.'!C180+'[1]Ыссык-Кул. обл.+ЕАЭС'!C180+'[1]Нарын обл.'!C180+'[1]Баткен обл.+ЕАЭС'!C180+'[1]Дж-Абад обл+ЕАЭС'!C180+'[1]Ош. обл.'!C180+'[1]г.Ош+ЕАЭС'!C180</f>
        <v>55</v>
      </c>
      <c r="D180" s="54">
        <f>'[1]Бишкек+ЕАЭС'!D180+'[1]Чуй.обл+ЕАЭС'!D180+'[1]Талас обл.'!D180+'[1]Ыссык-Кул. обл.+ЕАЭС'!D180+'[1]Нарын обл.'!D180+'[1]Баткен обл.+ЕАЭС'!D180+'[1]Дж-Абад обл+ЕАЭС'!D180+'[1]Ош. обл.'!D180+'[1]г.Ош+ЕАЭС'!D180</f>
        <v>0</v>
      </c>
      <c r="E180" s="54">
        <f>'[1]Бишкек+ЕАЭС'!E180+'[1]Чуй.обл+ЕАЭС'!E180+'[1]Талас обл.'!E180+'[1]Ыссык-Кул. обл.+ЕАЭС'!E180+'[1]Нарын обл.'!E180+'[1]Баткен обл.+ЕАЭС'!E180+'[1]Дж-Абад обл+ЕАЭС'!E180+'[1]Ош. обл.'!E180+'[1]г.Ош+ЕАЭС'!E180</f>
        <v>2664880</v>
      </c>
      <c r="F180" s="54">
        <f>'[1]Бишкек+ЕАЭС'!F180+'[1]Чуй.обл+ЕАЭС'!F180+'[1]Талас обл.'!F180+'[1]Ыссык-Кул. обл.+ЕАЭС'!F180+'[1]Нарын обл.'!F180+'[1]Баткен обл.+ЕАЭС'!F180+'[1]Дж-Абад обл+ЕАЭС'!F180+'[1]Ош. обл.'!F180+'[1]г.Ош+ЕАЭС'!F180</f>
        <v>0</v>
      </c>
      <c r="G180" s="24">
        <f t="shared" si="24"/>
        <v>48452</v>
      </c>
      <c r="H180" s="24" t="e">
        <f t="shared" si="24"/>
        <v>#DIV/0!</v>
      </c>
      <c r="I180" s="54">
        <f>'[1]Бишкек+ЕАЭС'!I180+'[1]Чуй.обл+ЕАЭС'!I180+'[1]Талас обл.'!I180+'[1]Ыссык-Кул. обл.+ЕАЭС'!I180+'[1]Нарын обл.'!I180+'[1]Баткен обл.+ЕАЭС'!I180+'[1]Дж-Абад обл+ЕАЭС'!I180+'[1]Ош. обл.'!I180+'[1]г.Ош+ЕАЭС'!I180</f>
        <v>0</v>
      </c>
      <c r="J180" s="54">
        <f>'[1]Бишкек+ЕАЭС'!J180+'[1]Чуй.обл+ЕАЭС'!J180+'[1]Талас обл.'!J180+'[1]Ыссык-Кул. обл.+ЕАЭС'!J180+'[1]Нарын обл.'!J180+'[1]Баткен обл.+ЕАЭС'!J180+'[1]Дж-Абад обл+ЕАЭС'!J180+'[1]Ош. обл.'!J180+'[1]г.Ош+ЕАЭС'!J180</f>
        <v>0</v>
      </c>
      <c r="K180" s="54">
        <f>'[1]Бишкек+ЕАЭС'!K180+'[1]Чуй.обл+ЕАЭС'!K180+'[1]Талас обл.'!K180+'[1]Ыссык-Кул. обл.+ЕАЭС'!K180+'[1]Нарын обл.'!K180+'[1]Баткен обл.+ЕАЭС'!K180+'[1]Дж-Абад обл+ЕАЭС'!K180+'[1]Ош. обл.'!K180+'[1]г.Ош+ЕАЭС'!K180</f>
        <v>0</v>
      </c>
      <c r="L180" s="54">
        <f>'[1]Бишкек+ЕАЭС'!L180+'[1]Чуй.обл+ЕАЭС'!L180+'[1]Талас обл.'!L180+'[1]Ыссык-Кул. обл.+ЕАЭС'!L180+'[1]Нарын обл.'!L180+'[1]Баткен обл.+ЕАЭС'!L180+'[1]Дж-Абад обл+ЕАЭС'!L180+'[1]Ош. обл.'!L180+'[1]г.Ош+ЕАЭС'!L180</f>
        <v>0</v>
      </c>
      <c r="M180" s="24" t="e">
        <f t="shared" si="25"/>
        <v>#DIV/0!</v>
      </c>
      <c r="N180" s="24" t="e">
        <f t="shared" si="25"/>
        <v>#DIV/0!</v>
      </c>
    </row>
    <row r="181" spans="1:14" ht="36">
      <c r="A181" s="41" t="s">
        <v>327</v>
      </c>
      <c r="B181" s="24">
        <v>86</v>
      </c>
      <c r="C181" s="54">
        <f>'[1]Бишкек+ЕАЭС'!C181+'[1]Чуй.обл+ЕАЭС'!C181+'[1]Талас обл.'!C181+'[1]Ыссык-Кул. обл.+ЕАЭС'!C181+'[1]Нарын обл.'!C181+'[1]Баткен обл.+ЕАЭС'!C181+'[1]Дж-Абад обл+ЕАЭС'!C181+'[1]Ош. обл.'!C181+'[1]г.Ош+ЕАЭС'!C181</f>
        <v>7</v>
      </c>
      <c r="D181" s="54">
        <f>'[1]Бишкек+ЕАЭС'!D181+'[1]Чуй.обл+ЕАЭС'!D181+'[1]Талас обл.'!D181+'[1]Ыссык-Кул. обл.+ЕАЭС'!D181+'[1]Нарын обл.'!D181+'[1]Баткен обл.+ЕАЭС'!D181+'[1]Дж-Абад обл+ЕАЭС'!D181+'[1]Ош. обл.'!D181+'[1]г.Ош+ЕАЭС'!D181</f>
        <v>6</v>
      </c>
      <c r="E181" s="54">
        <f>'[1]Бишкек+ЕАЭС'!E181+'[1]Чуй.обл+ЕАЭС'!E181+'[1]Талас обл.'!E181+'[1]Ыссык-Кул. обл.+ЕАЭС'!E181+'[1]Нарын обл.'!E181+'[1]Баткен обл.+ЕАЭС'!E181+'[1]Дж-Абад обл+ЕАЭС'!E181+'[1]Ош. обл.'!E181+'[1]г.Ош+ЕАЭС'!E181</f>
        <v>30762.38</v>
      </c>
      <c r="F181" s="54">
        <f>'[1]Бишкек+ЕАЭС'!F181+'[1]Чуй.обл+ЕАЭС'!F181+'[1]Талас обл.'!F181+'[1]Ыссык-Кул. обл.+ЕАЭС'!F181+'[1]Нарын обл.'!F181+'[1]Баткен обл.+ЕАЭС'!F181+'[1]Дж-Абад обл+ЕАЭС'!F181+'[1]Ош. обл.'!F181+'[1]г.Ош+ЕАЭС'!F181</f>
        <v>27612.38</v>
      </c>
      <c r="G181" s="24">
        <f t="shared" si="24"/>
        <v>4395</v>
      </c>
      <c r="H181" s="24">
        <f t="shared" si="24"/>
        <v>4602</v>
      </c>
      <c r="I181" s="54">
        <f>'[1]Бишкек+ЕАЭС'!I181+'[1]Чуй.обл+ЕАЭС'!I181+'[1]Талас обл.'!I181+'[1]Ыссык-Кул. обл.+ЕАЭС'!I181+'[1]Нарын обл.'!I181+'[1]Баткен обл.+ЕАЭС'!I181+'[1]Дж-Абад обл+ЕАЭС'!I181+'[1]Ош. обл.'!I181+'[1]г.Ош+ЕАЭС'!I181</f>
        <v>0</v>
      </c>
      <c r="J181" s="54">
        <f>'[1]Бишкек+ЕАЭС'!J181+'[1]Чуй.обл+ЕАЭС'!J181+'[1]Талас обл.'!J181+'[1]Ыссык-Кул. обл.+ЕАЭС'!J181+'[1]Нарын обл.'!J181+'[1]Баткен обл.+ЕАЭС'!J181+'[1]Дж-Абад обл+ЕАЭС'!J181+'[1]Ош. обл.'!J181+'[1]г.Ош+ЕАЭС'!J181</f>
        <v>0</v>
      </c>
      <c r="K181" s="54">
        <f>'[1]Бишкек+ЕАЭС'!K181+'[1]Чуй.обл+ЕАЭС'!K181+'[1]Талас обл.'!K181+'[1]Ыссык-Кул. обл.+ЕАЭС'!K181+'[1]Нарын обл.'!K181+'[1]Баткен обл.+ЕАЭС'!K181+'[1]Дж-Абад обл+ЕАЭС'!K181+'[1]Ош. обл.'!K181+'[1]г.Ош+ЕАЭС'!K181</f>
        <v>0</v>
      </c>
      <c r="L181" s="54">
        <f>'[1]Бишкек+ЕАЭС'!L181+'[1]Чуй.обл+ЕАЭС'!L181+'[1]Талас обл.'!L181+'[1]Ыссык-Кул. обл.+ЕАЭС'!L181+'[1]Нарын обл.'!L181+'[1]Баткен обл.+ЕАЭС'!L181+'[1]Дж-Абад обл+ЕАЭС'!L181+'[1]Ош. обл.'!L181+'[1]г.Ош+ЕАЭС'!L181</f>
        <v>0</v>
      </c>
      <c r="M181" s="24" t="e">
        <f t="shared" si="25"/>
        <v>#DIV/0!</v>
      </c>
      <c r="N181" s="24" t="e">
        <f t="shared" si="25"/>
        <v>#DIV/0!</v>
      </c>
    </row>
    <row r="182" spans="1:14" ht="36">
      <c r="A182" s="25" t="s">
        <v>328</v>
      </c>
      <c r="B182" s="66">
        <v>87</v>
      </c>
      <c r="C182" s="54">
        <f>'[1]Бишкек+ЕАЭС'!C182+'[1]Чуй.обл+ЕАЭС'!C182+'[1]Талас обл.'!C182+'[1]Ыссык-Кул. обл.+ЕАЭС'!C182+'[1]Нарын обл.'!C182+'[1]Баткен обл.+ЕАЭС'!C182+'[1]Дж-Абад обл+ЕАЭС'!C182+'[1]Ош. обл.'!C182+'[1]г.Ош+ЕАЭС'!C182</f>
        <v>7</v>
      </c>
      <c r="D182" s="54">
        <f>'[1]Бишкек+ЕАЭС'!D182+'[1]Чуй.обл+ЕАЭС'!D182+'[1]Талас обл.'!D182+'[1]Ыссык-Кул. обл.+ЕАЭС'!D182+'[1]Нарын обл.'!D182+'[1]Баткен обл.+ЕАЭС'!D182+'[1]Дж-Абад обл+ЕАЭС'!D182+'[1]Ош. обл.'!D182+'[1]г.Ош+ЕАЭС'!D182</f>
        <v>6</v>
      </c>
      <c r="E182" s="54">
        <f>'[1]Бишкек+ЕАЭС'!E182+'[1]Чуй.обл+ЕАЭС'!E182+'[1]Талас обл.'!E182+'[1]Ыссык-Кул. обл.+ЕАЭС'!E182+'[1]Нарын обл.'!E182+'[1]Баткен обл.+ЕАЭС'!E182+'[1]Дж-Абад обл+ЕАЭС'!E182+'[1]Ош. обл.'!E182+'[1]г.Ош+ЕАЭС'!E182</f>
        <v>30762.38</v>
      </c>
      <c r="F182" s="54">
        <f>'[1]Бишкек+ЕАЭС'!F182+'[1]Чуй.обл+ЕАЭС'!F182+'[1]Талас обл.'!F182+'[1]Ыссык-Кул. обл.+ЕАЭС'!F182+'[1]Нарын обл.'!F182+'[1]Баткен обл.+ЕАЭС'!F182+'[1]Дж-Абад обл+ЕАЭС'!F182+'[1]Ош. обл.'!F182+'[1]г.Ош+ЕАЭС'!F182</f>
        <v>27612.38</v>
      </c>
      <c r="G182" s="24">
        <f t="shared" si="24"/>
        <v>4395</v>
      </c>
      <c r="H182" s="24">
        <f t="shared" si="24"/>
        <v>4602</v>
      </c>
      <c r="I182" s="54">
        <f>'[1]Бишкек+ЕАЭС'!I182+'[1]Чуй.обл+ЕАЭС'!I182+'[1]Талас обл.'!I182+'[1]Ыссык-Кул. обл.+ЕАЭС'!I182+'[1]Нарын обл.'!I182+'[1]Баткен обл.+ЕАЭС'!I182+'[1]Дж-Абад обл+ЕАЭС'!I182+'[1]Ош. обл.'!I182+'[1]г.Ош+ЕАЭС'!I182</f>
        <v>0</v>
      </c>
      <c r="J182" s="54">
        <f>'[1]Бишкек+ЕАЭС'!J182+'[1]Чуй.обл+ЕАЭС'!J182+'[1]Талас обл.'!J182+'[1]Ыссык-Кул. обл.+ЕАЭС'!J182+'[1]Нарын обл.'!J182+'[1]Баткен обл.+ЕАЭС'!J182+'[1]Дж-Абад обл+ЕАЭС'!J182+'[1]Ош. обл.'!J182+'[1]г.Ош+ЕАЭС'!J182</f>
        <v>0</v>
      </c>
      <c r="K182" s="54">
        <f>'[1]Бишкек+ЕАЭС'!K182+'[1]Чуй.обл+ЕАЭС'!K182+'[1]Талас обл.'!K182+'[1]Ыссык-Кул. обл.+ЕАЭС'!K182+'[1]Нарын обл.'!K182+'[1]Баткен обл.+ЕАЭС'!K182+'[1]Дж-Абад обл+ЕАЭС'!K182+'[1]Ош. обл.'!K182+'[1]г.Ош+ЕАЭС'!K182</f>
        <v>0</v>
      </c>
      <c r="L182" s="54">
        <f>'[1]Бишкек+ЕАЭС'!L182+'[1]Чуй.обл+ЕАЭС'!L182+'[1]Талас обл.'!L182+'[1]Ыссык-Кул. обл.+ЕАЭС'!L182+'[1]Нарын обл.'!L182+'[1]Баткен обл.+ЕАЭС'!L182+'[1]Дж-Абад обл+ЕАЭС'!L182+'[1]Ош. обл.'!L182+'[1]г.Ош+ЕАЭС'!L182</f>
        <v>0</v>
      </c>
      <c r="M182" s="24" t="e">
        <f t="shared" si="25"/>
        <v>#DIV/0!</v>
      </c>
      <c r="N182" s="24" t="e">
        <f t="shared" si="25"/>
        <v>#DIV/0!</v>
      </c>
    </row>
    <row r="183" spans="1:14" ht="24">
      <c r="A183" s="25" t="s">
        <v>329</v>
      </c>
      <c r="B183" s="66">
        <v>88</v>
      </c>
      <c r="C183" s="64">
        <f>C145+C147+C149+C151+C153+C155+C157+C159+C161+C163+C165</f>
        <v>630</v>
      </c>
      <c r="D183" s="64">
        <f>D145+D147+D149+D151+D153+D155+D157+D159+D161+D163+D165</f>
        <v>5</v>
      </c>
      <c r="E183" s="64">
        <f>E145+E147+E149+E151+E153+E155+E157+E159+E161+E163+E165</f>
        <v>4852054</v>
      </c>
      <c r="F183" s="64">
        <f>F145+F147+F149+F151+F153+F155+F157+F159+F161+F163+F165</f>
        <v>27012</v>
      </c>
      <c r="G183" s="67">
        <f t="shared" si="24"/>
        <v>7702</v>
      </c>
      <c r="H183" s="67">
        <f t="shared" si="24"/>
        <v>5402</v>
      </c>
      <c r="I183" s="64">
        <f>I145+I147+I149+I151+I153+I155+I157+I159+I161+I163+I165</f>
        <v>5</v>
      </c>
      <c r="J183" s="64">
        <f>J145+J147+J149+J151+J153+J155+J157+J159+J161+J163+J165</f>
        <v>0</v>
      </c>
      <c r="K183" s="64">
        <f>K145+K147+K149+K151+K153+K155+K157+K159+K161+K163+K165</f>
        <v>29193</v>
      </c>
      <c r="L183" s="64">
        <f>L145+L147+L149+L151+L153+L155+L157+L159+L161+L163+L165</f>
        <v>0</v>
      </c>
      <c r="M183" s="68">
        <f t="shared" si="25"/>
        <v>5839</v>
      </c>
      <c r="N183" s="68" t="e">
        <f t="shared" si="25"/>
        <v>#DIV/0!</v>
      </c>
    </row>
  </sheetData>
  <mergeCells count="18">
    <mergeCell ref="B166:N166"/>
    <mergeCell ref="B171:N171"/>
    <mergeCell ref="A8:N8"/>
    <mergeCell ref="B10:N10"/>
    <mergeCell ref="B34:N34"/>
    <mergeCell ref="B93:N93"/>
    <mergeCell ref="A102:N102"/>
    <mergeCell ref="B141:N141"/>
    <mergeCell ref="A1:N1"/>
    <mergeCell ref="A2:A4"/>
    <mergeCell ref="B2:B3"/>
    <mergeCell ref="C2:D3"/>
    <mergeCell ref="E2:F3"/>
    <mergeCell ref="G2:H3"/>
    <mergeCell ref="I2:N2"/>
    <mergeCell ref="I3:J3"/>
    <mergeCell ref="K3:L3"/>
    <mergeCell ref="M3:N3"/>
  </mergeCells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2"/>
  <sheetViews>
    <sheetView workbookViewId="0">
      <selection activeCell="G3" sqref="G3"/>
    </sheetView>
  </sheetViews>
  <sheetFormatPr defaultRowHeight="15"/>
  <cols>
    <col min="1" max="1" width="40.140625" customWidth="1"/>
    <col min="2" max="2" width="5.85546875" style="22" customWidth="1"/>
    <col min="3" max="3" width="11.28515625" customWidth="1"/>
    <col min="4" max="4" width="10.7109375" customWidth="1"/>
    <col min="5" max="5" width="9.28515625" customWidth="1"/>
    <col min="6" max="6" width="8.7109375" customWidth="1"/>
  </cols>
  <sheetData>
    <row r="1" spans="1:6" ht="17.25" customHeight="1">
      <c r="A1" s="137"/>
      <c r="B1" s="138"/>
      <c r="C1" s="137"/>
      <c r="D1" s="139" t="s">
        <v>358</v>
      </c>
      <c r="E1" s="139"/>
      <c r="F1" s="139"/>
    </row>
    <row r="2" spans="1:6" ht="32.25" customHeight="1">
      <c r="A2" s="142" t="s">
        <v>359</v>
      </c>
      <c r="B2" s="142"/>
      <c r="C2" s="142"/>
      <c r="D2" s="142"/>
      <c r="E2" s="142"/>
      <c r="F2" s="142"/>
    </row>
    <row r="3" spans="1:6" ht="90">
      <c r="A3" s="1" t="s">
        <v>0</v>
      </c>
      <c r="B3" s="52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>
      <c r="A4" s="2" t="s">
        <v>6</v>
      </c>
      <c r="B4" s="2" t="s">
        <v>7</v>
      </c>
      <c r="C4" s="2">
        <v>1</v>
      </c>
      <c r="D4" s="2">
        <v>2</v>
      </c>
      <c r="E4" s="2">
        <v>3</v>
      </c>
      <c r="F4" s="2">
        <v>4</v>
      </c>
    </row>
    <row r="5" spans="1:6">
      <c r="A5" s="122" t="s">
        <v>8</v>
      </c>
      <c r="B5" s="123"/>
      <c r="C5" s="123"/>
      <c r="D5" s="123"/>
      <c r="E5" s="123"/>
      <c r="F5" s="124"/>
    </row>
    <row r="6" spans="1:6" ht="22.5">
      <c r="A6" s="3" t="s">
        <v>9</v>
      </c>
      <c r="B6" s="76">
        <v>1</v>
      </c>
      <c r="C6" s="70">
        <f>C7+C12+C13+C14+C15+C16+C17+C18+C19</f>
        <v>81747</v>
      </c>
      <c r="D6" s="70">
        <f>D7+D12+D13+D14+D15+D16+D17+D18+D19</f>
        <v>1120632783.0038002</v>
      </c>
      <c r="E6" s="70">
        <f>E7+E12+E13+E14+E15+E16+E17+E18+E19</f>
        <v>44180764.810000002</v>
      </c>
      <c r="F6" s="5">
        <f>ROUND((E6/C6),0)</f>
        <v>540</v>
      </c>
    </row>
    <row r="7" spans="1:6" ht="22.5">
      <c r="A7" s="6" t="s">
        <v>10</v>
      </c>
      <c r="B7" s="76">
        <v>2</v>
      </c>
      <c r="C7" s="70">
        <f>C8+C9+C10+C11</f>
        <v>32</v>
      </c>
      <c r="D7" s="70">
        <f>D8+D9+D10+D11</f>
        <v>543311.16999999993</v>
      </c>
      <c r="E7" s="70">
        <f>E8+E9+E10+E11</f>
        <v>13750</v>
      </c>
      <c r="F7" s="5">
        <f>ROUND((E7/C7),0)</f>
        <v>430</v>
      </c>
    </row>
    <row r="8" spans="1:6">
      <c r="A8" s="7" t="s">
        <v>11</v>
      </c>
      <c r="B8" s="73">
        <v>3</v>
      </c>
      <c r="C8" s="71">
        <f>'[2]Бишкек '!C7+'[2]Чуй обл.'!C7+'[2]Таласский обл.'!C7+'[2]Ыссык-Куль обл.'!C7+'[2]Нарын обл.'!C7+'[2]Баткен обл.'!C7+'[2]Дж-Абад обл.'!C7+'[2]Ош. обл.'!C7+[2]г.ОШ!C7</f>
        <v>1</v>
      </c>
      <c r="D8" s="71">
        <f>'[2]Бишкек '!D7+'[2]Чуй обл.'!D7+'[2]Таласский обл.'!D7+'[2]Ыссык-Куль обл.'!D7+'[2]Нарын обл.'!D7+'[2]Баткен обл.'!D7+'[2]Дж-Абад обл.'!D7+'[2]Ош. обл.'!D7+[2]г.ОШ!D7</f>
        <v>15767</v>
      </c>
      <c r="E8" s="71">
        <f>'[2]Бишкек '!E7+'[2]Чуй обл.'!E7+'[2]Таласский обл.'!E7+'[2]Ыссык-Куль обл.'!E7+'[2]Нарын обл.'!E7+'[2]Баткен обл.'!E7+'[2]Дж-Абад обл.'!E7+'[2]Ош. обл.'!E7+[2]г.ОШ!E7</f>
        <v>475</v>
      </c>
      <c r="F8" s="72">
        <f t="shared" ref="F8:F42" si="0">ROUND((E8/C8),0)</f>
        <v>475</v>
      </c>
    </row>
    <row r="9" spans="1:6">
      <c r="A9" s="7" t="s">
        <v>12</v>
      </c>
      <c r="B9" s="73">
        <v>4</v>
      </c>
      <c r="C9" s="71">
        <f>'[2]Бишкек '!C8+'[2]Чуй обл.'!C8+'[2]Таласский обл.'!C8+'[2]Ыссык-Куль обл.'!C8+'[2]Нарын обл.'!C8+'[2]Баткен обл.'!C8+'[2]Дж-Абад обл.'!C8+'[2]Ош. обл.'!C8+[2]г.ОШ!C8</f>
        <v>4</v>
      </c>
      <c r="D9" s="71">
        <f>'[2]Бишкек '!D8+'[2]Чуй обл.'!D8+'[2]Таласский обл.'!D8+'[2]Ыссык-Куль обл.'!D8+'[2]Нарын обл.'!D8+'[2]Баткен обл.'!D8+'[2]Дж-Абад обл.'!D8+'[2]Ош. обл.'!D8+[2]г.ОШ!D8</f>
        <v>53487</v>
      </c>
      <c r="E9" s="71">
        <f>'[2]Бишкек '!E8+'[2]Чуй обл.'!E8+'[2]Таласский обл.'!E8+'[2]Ыссык-Куль обл.'!E8+'[2]Нарын обл.'!E8+'[2]Баткен обл.'!E8+'[2]Дж-Абад обл.'!E8+'[2]Ош. обл.'!E8+[2]г.ОШ!E8</f>
        <v>1975</v>
      </c>
      <c r="F9" s="72">
        <f t="shared" si="0"/>
        <v>494</v>
      </c>
    </row>
    <row r="10" spans="1:6">
      <c r="A10" s="7" t="s">
        <v>13</v>
      </c>
      <c r="B10" s="73">
        <v>5</v>
      </c>
      <c r="C10" s="71">
        <f>'[2]Бишкек '!C9+'[2]Чуй обл.'!C9+'[2]Таласский обл.'!C9+'[2]Ыссык-Куль обл.'!C9+'[2]Нарын обл.'!C9+'[2]Баткен обл.'!C9+'[2]Дж-Абад обл.'!C9+'[2]Ош. обл.'!C9+[2]г.ОШ!C9</f>
        <v>0</v>
      </c>
      <c r="D10" s="71">
        <f>'[2]Бишкек '!D9+'[2]Чуй обл.'!D9+'[2]Таласский обл.'!D9+'[2]Ыссык-Куль обл.'!D9+'[2]Нарын обл.'!D9+'[2]Баткен обл.'!D9+'[2]Дж-Абад обл.'!D9+'[2]Ош. обл.'!D9+[2]г.ОШ!D9</f>
        <v>0</v>
      </c>
      <c r="E10" s="71">
        <f>'[2]Бишкек '!E9+'[2]Чуй обл.'!E9+'[2]Таласский обл.'!E9+'[2]Ыссык-Куль обл.'!E9+'[2]Нарын обл.'!E9+'[2]Баткен обл.'!E9+'[2]Дж-Абад обл.'!E9+'[2]Ош. обл.'!E9+[2]г.ОШ!E9</f>
        <v>0</v>
      </c>
      <c r="F10" s="72" t="e">
        <f t="shared" si="0"/>
        <v>#DIV/0!</v>
      </c>
    </row>
    <row r="11" spans="1:6">
      <c r="A11" s="7" t="s">
        <v>14</v>
      </c>
      <c r="B11" s="73">
        <v>6</v>
      </c>
      <c r="C11" s="71">
        <f>'[2]Бишкек '!C10+'[2]Чуй обл.'!C10+'[2]Таласский обл.'!C10+'[2]Ыссык-Куль обл.'!C10+'[2]Нарын обл.'!C10+'[2]Баткен обл.'!C10+'[2]Дж-Абад обл.'!C10+'[2]Ош. обл.'!C10+[2]г.ОШ!C10</f>
        <v>27</v>
      </c>
      <c r="D11" s="71">
        <f>'[2]Бишкек '!D10+'[2]Чуй обл.'!D10+'[2]Таласский обл.'!D10+'[2]Ыссык-Куль обл.'!D10+'[2]Нарын обл.'!D10+'[2]Баткен обл.'!D10+'[2]Дж-Абад обл.'!D10+'[2]Ош. обл.'!D10+[2]г.ОШ!D10</f>
        <v>474057.17</v>
      </c>
      <c r="E11" s="71">
        <f>'[2]Бишкек '!E10+'[2]Чуй обл.'!E10+'[2]Таласский обл.'!E10+'[2]Ыссык-Куль обл.'!E10+'[2]Нарын обл.'!E10+'[2]Баткен обл.'!E10+'[2]Дж-Абад обл.'!E10+'[2]Ош. обл.'!E10+[2]г.ОШ!E10</f>
        <v>11300</v>
      </c>
      <c r="F11" s="72">
        <f t="shared" si="0"/>
        <v>419</v>
      </c>
    </row>
    <row r="12" spans="1:6">
      <c r="A12" s="10" t="s">
        <v>15</v>
      </c>
      <c r="B12" s="73">
        <v>7</v>
      </c>
      <c r="C12" s="71">
        <f>'[2]Бишкек '!C11+'[2]Чуй обл.'!C11+'[2]Таласский обл.'!C11+'[2]Ыссык-Куль обл.'!C11+'[2]Нарын обл.'!C11+'[2]Баткен обл.'!C11+'[2]Дж-Абад обл.'!C11+'[2]Ош. обл.'!C11+[2]г.ОШ!C11</f>
        <v>8</v>
      </c>
      <c r="D12" s="71">
        <f>'[2]Бишкек '!D11+'[2]Чуй обл.'!D11+'[2]Таласский обл.'!D11+'[2]Ыссык-Куль обл.'!D11+'[2]Нарын обл.'!D11+'[2]Баткен обл.'!D11+'[2]Дж-Абад обл.'!D11+'[2]Ош. обл.'!D11+[2]г.ОШ!D11</f>
        <v>117581</v>
      </c>
      <c r="E12" s="71">
        <f>'[2]Бишкек '!E11+'[2]Чуй обл.'!E11+'[2]Таласский обл.'!E11+'[2]Ыссык-Куль обл.'!E11+'[2]Нарын обл.'!E11+'[2]Баткен обл.'!E11+'[2]Дж-Абад обл.'!E11+'[2]Ош. обл.'!E11+[2]г.ОШ!E11</f>
        <v>1200</v>
      </c>
      <c r="F12" s="72">
        <f t="shared" si="0"/>
        <v>150</v>
      </c>
    </row>
    <row r="13" spans="1:6">
      <c r="A13" s="7" t="s">
        <v>16</v>
      </c>
      <c r="B13" s="73">
        <v>8</v>
      </c>
      <c r="C13" s="71">
        <f>'[2]Бишкек '!C12+'[2]Чуй обл.'!C12+'[2]Таласский обл.'!C12+'[2]Ыссык-Куль обл.'!C12+'[2]Нарын обл.'!C12+'[2]Баткен обл.'!C12+'[2]Дж-Абад обл.'!C12+'[2]Ош. обл.'!C12+[2]г.ОШ!C12</f>
        <v>756</v>
      </c>
      <c r="D13" s="71">
        <f>'[2]Бишкек '!D12+'[2]Чуй обл.'!D12+'[2]Таласский обл.'!D12+'[2]Ыссык-Куль обл.'!D12+'[2]Нарын обл.'!D12+'[2]Баткен обл.'!D12+'[2]Дж-Абад обл.'!D12+'[2]Ош. обл.'!D12+[2]г.ОШ!D12</f>
        <v>11429969.725199999</v>
      </c>
      <c r="E13" s="71">
        <f>'[2]Бишкек '!E12+'[2]Чуй обл.'!E12+'[2]Таласский обл.'!E12+'[2]Ыссык-Куль обл.'!E12+'[2]Нарын обл.'!E12+'[2]Баткен обл.'!E12+'[2]Дж-Абад обл.'!E12+'[2]Ош. обл.'!E12+[2]г.ОШ!E12</f>
        <v>91540</v>
      </c>
      <c r="F13" s="72">
        <f t="shared" si="0"/>
        <v>121</v>
      </c>
    </row>
    <row r="14" spans="1:6">
      <c r="A14" s="7" t="s">
        <v>17</v>
      </c>
      <c r="B14" s="73">
        <v>9</v>
      </c>
      <c r="C14" s="71">
        <f>'[2]Бишкек '!C13+'[2]Чуй обл.'!C13+'[2]Таласский обл.'!C13+'[2]Ыссык-Куль обл.'!C13+'[2]Нарын обл.'!C13+'[2]Баткен обл.'!C13+'[2]Дж-Абад обл.'!C13+'[2]Ош. обл.'!C13+[2]г.ОШ!C13</f>
        <v>48163</v>
      </c>
      <c r="D14" s="71">
        <f>'[2]Бишкек '!D13+'[2]Чуй обл.'!D13+'[2]Таласский обл.'!D13+'[2]Ыссык-Куль обл.'!D13+'[2]Нарын обл.'!D13+'[2]Баткен обл.'!D13+'[2]Дж-Абад обл.'!D13+'[2]Ош. обл.'!D13+[2]г.ОШ!D13</f>
        <v>709207103.94000006</v>
      </c>
      <c r="E14" s="71">
        <f>'[2]Бишкек '!E13+'[2]Чуй обл.'!E13+'[2]Таласский обл.'!E13+'[2]Ыссык-Куль обл.'!E13+'[2]Нарын обл.'!E13+'[2]Баткен обл.'!E13+'[2]Дж-Абад обл.'!E13+'[2]Ош. обл.'!E13+[2]г.ОШ!E13</f>
        <v>5058160</v>
      </c>
      <c r="F14" s="72">
        <f t="shared" si="0"/>
        <v>105</v>
      </c>
    </row>
    <row r="15" spans="1:6" ht="56.25">
      <c r="A15" s="10" t="s">
        <v>18</v>
      </c>
      <c r="B15" s="73">
        <v>10</v>
      </c>
      <c r="C15" s="71">
        <f>'[2]Бишкек '!C14+'[2]Чуй обл.'!C14+'[2]Таласский обл.'!C14+'[2]Ыссык-Куль обл.'!C14+'[2]Нарын обл.'!C14+'[2]Баткен обл.'!C14+'[2]Дж-Абад обл.'!C14+'[2]Ош. обл.'!C14+[2]г.ОШ!C14</f>
        <v>7</v>
      </c>
      <c r="D15" s="71">
        <f>'[2]Бишкек '!D14+'[2]Чуй обл.'!D14+'[2]Таласский обл.'!D14+'[2]Ыссык-Куль обл.'!D14+'[2]Нарын обл.'!D14+'[2]Баткен обл.'!D14+'[2]Дж-Абад обл.'!D14+'[2]Ош. обл.'!D14+[2]г.ОШ!D14</f>
        <v>165130</v>
      </c>
      <c r="E15" s="71">
        <f>'[2]Бишкек '!E14+'[2]Чуй обл.'!E14+'[2]Таласский обл.'!E14+'[2]Ыссык-Куль обл.'!E14+'[2]Нарын обл.'!E14+'[2]Баткен обл.'!E14+'[2]Дж-Абад обл.'!E14+'[2]Ош. обл.'!E14+[2]г.ОШ!E14</f>
        <v>1400</v>
      </c>
      <c r="F15" s="72">
        <f t="shared" si="0"/>
        <v>200</v>
      </c>
    </row>
    <row r="16" spans="1:6" ht="33.75">
      <c r="A16" s="10" t="s">
        <v>19</v>
      </c>
      <c r="B16" s="53">
        <v>11</v>
      </c>
      <c r="C16" s="71">
        <f>'[2]Бишкек '!C15+'[2]Чуй обл.'!C15+'[2]Таласский обл.'!C15+'[2]Ыссык-Куль обл.'!C15+'[2]Нарын обл.'!C15+'[2]Баткен обл.'!C15+'[2]Дж-Абад обл.'!C15+'[2]Ош. обл.'!C15+[2]г.ОШ!C15</f>
        <v>6</v>
      </c>
      <c r="D16" s="71">
        <f>'[2]Бишкек '!D15+'[2]Чуй обл.'!D15+'[2]Таласский обл.'!D15+'[2]Ыссык-Куль обл.'!D15+'[2]Нарын обл.'!D15+'[2]Баткен обл.'!D15+'[2]Дж-Абад обл.'!D15+'[2]Ош. обл.'!D15+[2]г.ОШ!D15</f>
        <v>111504</v>
      </c>
      <c r="E16" s="71">
        <f>'[2]Бишкек '!E15+'[2]Чуй обл.'!E15+'[2]Таласский обл.'!E15+'[2]Ыссык-Куль обл.'!E15+'[2]Нарын обл.'!E15+'[2]Баткен обл.'!E15+'[2]Дж-Абад обл.'!E15+'[2]Ош. обл.'!E15+[2]г.ОШ!E15</f>
        <v>1200</v>
      </c>
      <c r="F16" s="72">
        <f t="shared" si="0"/>
        <v>200</v>
      </c>
    </row>
    <row r="17" spans="1:6" ht="33.75">
      <c r="A17" s="10" t="s">
        <v>20</v>
      </c>
      <c r="B17" s="73">
        <v>12</v>
      </c>
      <c r="C17" s="71">
        <f>'[2]Бишкек '!C16+'[2]Чуй обл.'!C16+'[2]Таласский обл.'!C16+'[2]Ыссык-Куль обл.'!C16+'[2]Нарын обл.'!C16+'[2]Баткен обл.'!C16+'[2]Дж-Абад обл.'!C16+'[2]Ош. обл.'!C16+[2]г.ОШ!C16</f>
        <v>72</v>
      </c>
      <c r="D17" s="71">
        <f>'[2]Бишкек '!D16+'[2]Чуй обл.'!D16+'[2]Таласский обл.'!D16+'[2]Ыссык-Куль обл.'!D16+'[2]Нарын обл.'!D16+'[2]Баткен обл.'!D16+'[2]Дж-Абад обл.'!D16+'[2]Ош. обл.'!D16+[2]г.ОШ!D16</f>
        <v>1134585</v>
      </c>
      <c r="E17" s="71">
        <f>'[2]Бишкек '!E16+'[2]Чуй обл.'!E16+'[2]Таласский обл.'!E16+'[2]Ыссык-Куль обл.'!E16+'[2]Нарын обл.'!E16+'[2]Баткен обл.'!E16+'[2]Дж-Абад обл.'!E16+'[2]Ош. обл.'!E16+[2]г.ОШ!E16</f>
        <v>27862</v>
      </c>
      <c r="F17" s="72">
        <f>ROUND((E17/C17),0)</f>
        <v>387</v>
      </c>
    </row>
    <row r="18" spans="1:6" ht="45.75">
      <c r="A18" s="11" t="s">
        <v>21</v>
      </c>
      <c r="B18" s="74">
        <v>13</v>
      </c>
      <c r="C18" s="71">
        <f>'[2]Бишкек '!C17+'[2]Чуй обл.'!C17+'[2]Таласский обл.'!C17+'[2]Ыссык-Куль обл.'!C17+'[2]Нарын обл.'!C17+'[2]Баткен обл.'!C17+'[2]Дж-Абад обл.'!C17+'[2]Ош. обл.'!C17+[2]г.ОШ!C17</f>
        <v>137</v>
      </c>
      <c r="D18" s="71">
        <f>'[2]Бишкек '!D17+'[2]Чуй обл.'!D17+'[2]Таласский обл.'!D17+'[2]Ыссык-Куль обл.'!D17+'[2]Нарын обл.'!D17+'[2]Баткен обл.'!D17+'[2]Дж-Абад обл.'!D17+'[2]Ош. обл.'!D17+[2]г.ОШ!D17</f>
        <v>5907912.46</v>
      </c>
      <c r="E18" s="71">
        <f>'[2]Бишкек '!E17+'[2]Чуй обл.'!E17+'[2]Таласский обл.'!E17+'[2]Ыссык-Куль обл.'!E17+'[2]Нарын обл.'!E17+'[2]Баткен обл.'!E17+'[2]Дж-Абад обл.'!E17+'[2]Ош. обл.'!E17+[2]г.ОШ!E17</f>
        <v>3017322.81</v>
      </c>
      <c r="F18" s="75">
        <f>ROUND((E18/C18),0)</f>
        <v>22024</v>
      </c>
    </row>
    <row r="19" spans="1:6" ht="22.5">
      <c r="A19" s="12" t="s">
        <v>22</v>
      </c>
      <c r="B19" s="73">
        <v>14</v>
      </c>
      <c r="C19" s="71">
        <f>'[2]Бишкек '!C18+'[2]Чуй обл.'!C18+'[2]Таласский обл.'!C18+'[2]Ыссык-Куль обл.'!C18+'[2]Нарын обл.'!C18+'[2]Баткен обл.'!C18+'[2]Дж-Абад обл.'!C18+'[2]Ош. обл.'!C18+[2]г.ОШ!C18</f>
        <v>32566</v>
      </c>
      <c r="D19" s="71">
        <f>'[2]Бишкек '!D18+'[2]Чуй обл.'!D18+'[2]Таласский обл.'!D18+'[2]Ыссык-Куль обл.'!D18+'[2]Нарын обл.'!D18+'[2]Баткен обл.'!D18+'[2]Дж-Абад обл.'!D18+'[2]Ош. обл.'!D18+[2]г.ОШ!D18</f>
        <v>392015685.70859998</v>
      </c>
      <c r="E19" s="71">
        <f>'[2]Бишкек '!E18+'[2]Чуй обл.'!E18+'[2]Таласский обл.'!E18+'[2]Ыссык-Куль обл.'!E18+'[2]Нарын обл.'!E18+'[2]Баткен обл.'!E18+'[2]Дж-Абад обл.'!E18+'[2]Ош. обл.'!E18+[2]г.ОШ!E18</f>
        <v>35968330</v>
      </c>
      <c r="F19" s="72">
        <f>ROUND((E19/C19),0)</f>
        <v>1104</v>
      </c>
    </row>
    <row r="20" spans="1:6" ht="22.5">
      <c r="A20" s="3" t="s">
        <v>23</v>
      </c>
      <c r="B20" s="69">
        <v>15</v>
      </c>
      <c r="C20" s="69">
        <f>C21+C27+C28+C29+C30+C31+C32+C33+C34+C35</f>
        <v>14301</v>
      </c>
      <c r="D20" s="69">
        <f>D21+D27+D28+D29+D30+D31+D32+D33+D34+D35</f>
        <v>162472974.39999998</v>
      </c>
      <c r="E20" s="69">
        <f>E21+E27+E28+E29+E30+E31+E32+E33+E34+E35</f>
        <v>1818517</v>
      </c>
      <c r="F20" s="5">
        <f t="shared" si="0"/>
        <v>127</v>
      </c>
    </row>
    <row r="21" spans="1:6" ht="22.5">
      <c r="A21" s="6" t="s">
        <v>24</v>
      </c>
      <c r="B21" s="76">
        <v>16</v>
      </c>
      <c r="C21" s="69">
        <f>C23+C24+C25+C26</f>
        <v>13</v>
      </c>
      <c r="D21" s="69">
        <f>D23+D24+D25+D26</f>
        <v>157938</v>
      </c>
      <c r="E21" s="69">
        <f>E23+E24+E25+E26</f>
        <v>5635</v>
      </c>
      <c r="F21" s="5">
        <f t="shared" si="0"/>
        <v>433</v>
      </c>
    </row>
    <row r="22" spans="1:6">
      <c r="A22" s="125" t="s">
        <v>25</v>
      </c>
      <c r="B22" s="126"/>
      <c r="C22" s="126"/>
      <c r="D22" s="126"/>
      <c r="E22" s="126"/>
      <c r="F22" s="127"/>
    </row>
    <row r="23" spans="1:6">
      <c r="A23" s="7" t="s">
        <v>26</v>
      </c>
      <c r="B23" s="73">
        <v>17</v>
      </c>
      <c r="C23" s="71">
        <f>'[2]Бишкек '!C22+'[2]Чуй обл.'!C22+'[2]Таласский обл.'!C22+'[2]Ыссык-Куль обл.'!C22+'[2]Нарын обл.'!C22+'[2]Баткен обл.'!C22+'[2]Дж-Абад обл.'!C22+'[2]Ош. обл.'!C22+[2]г.ОШ!C22</f>
        <v>1</v>
      </c>
      <c r="D23" s="71">
        <f>'[2]Бишкек '!D22+'[2]Чуй обл.'!D22+'[2]Таласский обл.'!D22+'[2]Ыссык-Куль обл.'!D22+'[2]Нарын обл.'!D22+'[2]Баткен обл.'!D22+'[2]Дж-Абад обл.'!D22+'[2]Ош. обл.'!D22+[2]г.ОШ!D22</f>
        <v>13036</v>
      </c>
      <c r="E23" s="71">
        <f>'[2]Бишкек '!E22+'[2]Чуй обл.'!E22+'[2]Таласский обл.'!E22+'[2]Ыссык-Куль обл.'!E22+'[2]Нарын обл.'!E22+'[2]Баткен обл.'!E22+'[2]Дж-Абад обл.'!E22+'[2]Ош. обл.'!E22+[2]г.ОШ!E22</f>
        <v>330</v>
      </c>
      <c r="F23" s="72">
        <f t="shared" si="0"/>
        <v>330</v>
      </c>
    </row>
    <row r="24" spans="1:6">
      <c r="A24" s="7" t="s">
        <v>12</v>
      </c>
      <c r="B24" s="73">
        <v>18</v>
      </c>
      <c r="C24" s="71">
        <f>'[2]Бишкек '!C23+'[2]Чуй обл.'!C23+'[2]Таласский обл.'!C23+'[2]Ыссык-Куль обл.'!C23+'[2]Нарын обл.'!C23+'[2]Баткен обл.'!C23+'[2]Дж-Абад обл.'!C23+'[2]Ош. обл.'!C23+[2]г.ОШ!C23</f>
        <v>7</v>
      </c>
      <c r="D24" s="71">
        <f>'[2]Бишкек '!D23+'[2]Чуй обл.'!D23+'[2]Таласский обл.'!D23+'[2]Ыссык-Куль обл.'!D23+'[2]Нарын обл.'!D23+'[2]Баткен обл.'!D23+'[2]Дж-Абад обл.'!D23+'[2]Ош. обл.'!D23+[2]г.ОШ!D23</f>
        <v>71476</v>
      </c>
      <c r="E24" s="71">
        <f>'[2]Бишкек '!E23+'[2]Чуй обл.'!E23+'[2]Таласский обл.'!E23+'[2]Ыссык-Куль обл.'!E23+'[2]Нарын обл.'!E23+'[2]Баткен обл.'!E23+'[2]Дж-Абад обл.'!E23+'[2]Ош. обл.'!E23+[2]г.ОШ!E23</f>
        <v>3255</v>
      </c>
      <c r="F24" s="72">
        <f t="shared" si="0"/>
        <v>465</v>
      </c>
    </row>
    <row r="25" spans="1:6">
      <c r="A25" s="14" t="s">
        <v>13</v>
      </c>
      <c r="B25" s="73">
        <v>19</v>
      </c>
      <c r="C25" s="71">
        <f>'[2]Бишкек '!C24+'[2]Чуй обл.'!C24+'[2]Таласский обл.'!C24+'[2]Ыссык-Куль обл.'!C24+'[2]Нарын обл.'!C24+'[2]Баткен обл.'!C24+'[2]Дж-Абад обл.'!C24+'[2]Ош. обл.'!C24+[2]г.ОШ!C24</f>
        <v>1</v>
      </c>
      <c r="D25" s="71">
        <f>'[2]Бишкек '!D24+'[2]Чуй обл.'!D24+'[2]Таласский обл.'!D24+'[2]Ыссык-Куль обл.'!D24+'[2]Нарын обл.'!D24+'[2]Баткен обл.'!D24+'[2]Дж-Абад обл.'!D24+'[2]Ош. обл.'!D24+[2]г.ОШ!D24</f>
        <v>6673</v>
      </c>
      <c r="E25" s="71">
        <f>'[2]Бишкек '!E24+'[2]Чуй обл.'!E24+'[2]Таласский обл.'!E24+'[2]Ыссык-Куль обл.'!E24+'[2]Нарын обл.'!E24+'[2]Баткен обл.'!E24+'[2]Дж-Абад обл.'!E24+'[2]Ош. обл.'!E24+[2]г.ОШ!E24</f>
        <v>400</v>
      </c>
      <c r="F25" s="72">
        <f t="shared" si="0"/>
        <v>400</v>
      </c>
    </row>
    <row r="26" spans="1:6">
      <c r="A26" s="7" t="s">
        <v>14</v>
      </c>
      <c r="B26" s="73">
        <v>20</v>
      </c>
      <c r="C26" s="71">
        <f>'[2]Бишкек '!C25+'[2]Чуй обл.'!C25+'[2]Таласский обл.'!C25+'[2]Ыссык-Куль обл.'!C25+'[2]Нарын обл.'!C25+'[2]Баткен обл.'!C25+'[2]Дж-Абад обл.'!C25+'[2]Ош. обл.'!C25+[2]г.ОШ!C25</f>
        <v>4</v>
      </c>
      <c r="D26" s="71">
        <f>'[2]Бишкек '!D25+'[2]Чуй обл.'!D25+'[2]Таласский обл.'!D25+'[2]Ыссык-Куль обл.'!D25+'[2]Нарын обл.'!D25+'[2]Баткен обл.'!D25+'[2]Дж-Абад обл.'!D25+'[2]Ош. обл.'!D25+[2]г.ОШ!D25</f>
        <v>66753</v>
      </c>
      <c r="E26" s="71">
        <f>'[2]Бишкек '!E25+'[2]Чуй обл.'!E25+'[2]Таласский обл.'!E25+'[2]Ыссык-Куль обл.'!E25+'[2]Нарын обл.'!E25+'[2]Баткен обл.'!E25+'[2]Дж-Абад обл.'!E25+'[2]Ош. обл.'!E25+[2]г.ОШ!E25</f>
        <v>1650</v>
      </c>
      <c r="F26" s="72">
        <f t="shared" si="0"/>
        <v>413</v>
      </c>
    </row>
    <row r="27" spans="1:6">
      <c r="A27" s="10" t="s">
        <v>15</v>
      </c>
      <c r="B27" s="73">
        <v>21</v>
      </c>
      <c r="C27" s="71">
        <f>'[2]Бишкек '!C26+'[2]Чуй обл.'!C26+'[2]Таласский обл.'!C26+'[2]Ыссык-Куль обл.'!C26+'[2]Нарын обл.'!C26+'[2]Баткен обл.'!C26+'[2]Дж-Абад обл.'!C26+'[2]Ош. обл.'!C26+[2]г.ОШ!C26</f>
        <v>0</v>
      </c>
      <c r="D27" s="71">
        <f>'[2]Бишкек '!D26+'[2]Чуй обл.'!D26+'[2]Таласский обл.'!D26+'[2]Ыссык-Куль обл.'!D26+'[2]Нарын обл.'!D26+'[2]Баткен обл.'!D26+'[2]Дж-Абад обл.'!D26+'[2]Ош. обл.'!D26+[2]г.ОШ!D26</f>
        <v>0</v>
      </c>
      <c r="E27" s="71">
        <f>'[2]Бишкек '!E26+'[2]Чуй обл.'!E26+'[2]Таласский обл.'!E26+'[2]Ыссык-Куль обл.'!E26+'[2]Нарын обл.'!E26+'[2]Баткен обл.'!E26+'[2]Дж-Абад обл.'!E26+'[2]Ош. обл.'!E26+[2]г.ОШ!E26</f>
        <v>0</v>
      </c>
      <c r="F27" s="72" t="e">
        <f t="shared" si="0"/>
        <v>#DIV/0!</v>
      </c>
    </row>
    <row r="28" spans="1:6">
      <c r="A28" s="7" t="s">
        <v>27</v>
      </c>
      <c r="B28" s="53">
        <v>22</v>
      </c>
      <c r="C28" s="71">
        <f>'[2]Бишкек '!C27+'[2]Чуй обл.'!C27+'[2]Таласский обл.'!C27+'[2]Ыссык-Куль обл.'!C27+'[2]Нарын обл.'!C27+'[2]Баткен обл.'!C27+'[2]Дж-Абад обл.'!C27+'[2]Ош. обл.'!C27+[2]г.ОШ!C27</f>
        <v>37</v>
      </c>
      <c r="D28" s="71">
        <f>'[2]Бишкек '!D27+'[2]Чуй обл.'!D27+'[2]Таласский обл.'!D27+'[2]Ыссык-Куль обл.'!D27+'[2]Нарын обл.'!D27+'[2]Баткен обл.'!D27+'[2]Дж-Абад обл.'!D27+'[2]Ош. обл.'!D27+[2]г.ОШ!D27</f>
        <v>428354</v>
      </c>
      <c r="E28" s="71">
        <f>'[2]Бишкек '!E27+'[2]Чуй обл.'!E27+'[2]Таласский обл.'!E27+'[2]Ыссык-Куль обл.'!E27+'[2]Нарын обл.'!E27+'[2]Баткен обл.'!E27+'[2]Дж-Абад обл.'!E27+'[2]Ош. обл.'!E27+[2]г.ОШ!E27</f>
        <v>3830</v>
      </c>
      <c r="F28" s="72">
        <f t="shared" si="0"/>
        <v>104</v>
      </c>
    </row>
    <row r="29" spans="1:6" ht="56.25">
      <c r="A29" s="15" t="s">
        <v>28</v>
      </c>
      <c r="B29" s="53">
        <v>23</v>
      </c>
      <c r="C29" s="71">
        <f>'[2]Бишкек '!C28+'[2]Чуй обл.'!C28+'[2]Таласский обл.'!C28+'[2]Ыссык-Куль обл.'!C28+'[2]Нарын обл.'!C28+'[2]Баткен обл.'!C28+'[2]Дж-Абад обл.'!C28+'[2]Ош. обл.'!C28+[2]г.ОШ!C28</f>
        <v>0</v>
      </c>
      <c r="D29" s="71">
        <f>'[2]Бишкек '!D28+'[2]Чуй обл.'!D28+'[2]Таласский обл.'!D28+'[2]Ыссык-Куль обл.'!D28+'[2]Нарын обл.'!D28+'[2]Баткен обл.'!D28+'[2]Дж-Абад обл.'!D28+'[2]Ош. обл.'!D28+[2]г.ОШ!D28</f>
        <v>0</v>
      </c>
      <c r="E29" s="71">
        <f>'[2]Бишкек '!E28+'[2]Чуй обл.'!E28+'[2]Таласский обл.'!E28+'[2]Ыссык-Куль обл.'!E28+'[2]Нарын обл.'!E28+'[2]Баткен обл.'!E28+'[2]Дж-Абад обл.'!E28+'[2]Ош. обл.'!E28+[2]г.ОШ!E28</f>
        <v>0</v>
      </c>
      <c r="F29" s="72" t="e">
        <f>ROUND((E29/C29),0)</f>
        <v>#DIV/0!</v>
      </c>
    </row>
    <row r="30" spans="1:6" ht="33.75">
      <c r="A30" s="10" t="s">
        <v>19</v>
      </c>
      <c r="B30" s="53">
        <v>24</v>
      </c>
      <c r="C30" s="71">
        <f>'[2]Бишкек '!C29+'[2]Чуй обл.'!C29+'[2]Таласский обл.'!C29+'[2]Ыссык-Куль обл.'!C29+'[2]Нарын обл.'!C29+'[2]Баткен обл.'!C29+'[2]Дж-Абад обл.'!C29+'[2]Ош. обл.'!C29+[2]г.ОШ!C29</f>
        <v>0</v>
      </c>
      <c r="D30" s="71">
        <f>'[2]Бишкек '!D29+'[2]Чуй обл.'!D29+'[2]Таласский обл.'!D29+'[2]Ыссык-Куль обл.'!D29+'[2]Нарын обл.'!D29+'[2]Баткен обл.'!D29+'[2]Дж-Абад обл.'!D29+'[2]Ош. обл.'!D29+[2]г.ОШ!D29</f>
        <v>0</v>
      </c>
      <c r="E30" s="71">
        <f>'[2]Бишкек '!E29+'[2]Чуй обл.'!E29+'[2]Таласский обл.'!E29+'[2]Ыссык-Куль обл.'!E29+'[2]Нарын обл.'!E29+'[2]Баткен обл.'!E29+'[2]Дж-Абад обл.'!E29+'[2]Ош. обл.'!E29+[2]г.ОШ!E29</f>
        <v>0</v>
      </c>
      <c r="F30" s="72" t="e">
        <f>ROUND((E30/C30),0)</f>
        <v>#DIV/0!</v>
      </c>
    </row>
    <row r="31" spans="1:6" ht="33.75">
      <c r="A31" s="10" t="s">
        <v>29</v>
      </c>
      <c r="B31" s="53">
        <v>25</v>
      </c>
      <c r="C31" s="71">
        <f>'[2]Бишкек '!C30+'[2]Чуй обл.'!C30+'[2]Таласский обл.'!C30+'[2]Ыссык-Куль обл.'!C30+'[2]Нарын обл.'!C30+'[2]Баткен обл.'!C30+'[2]Дж-Абад обл.'!C30+'[2]Ош. обл.'!C30+[2]г.ОШ!C30</f>
        <v>181</v>
      </c>
      <c r="D31" s="71">
        <f>'[2]Бишкек '!D30+'[2]Чуй обл.'!D30+'[2]Таласский обл.'!D30+'[2]Ыссык-Куль обл.'!D30+'[2]Нарын обл.'!D30+'[2]Баткен обл.'!D30+'[2]Дж-Абад обл.'!D30+'[2]Ош. обл.'!D30+[2]г.ОШ!D30</f>
        <v>1842271</v>
      </c>
      <c r="E31" s="71">
        <f>'[2]Бишкек '!E30+'[2]Чуй обл.'!E30+'[2]Таласский обл.'!E30+'[2]Ыссык-Куль обл.'!E30+'[2]Нарын обл.'!E30+'[2]Баткен обл.'!E30+'[2]Дж-Абад обл.'!E30+'[2]Ош. обл.'!E30+[2]г.ОШ!E30</f>
        <v>86132</v>
      </c>
      <c r="F31" s="72">
        <f t="shared" si="0"/>
        <v>476</v>
      </c>
    </row>
    <row r="32" spans="1:6">
      <c r="A32" s="7" t="s">
        <v>30</v>
      </c>
      <c r="B32" s="53">
        <v>26</v>
      </c>
      <c r="C32" s="71">
        <f>'[2]Бишкек '!C31+'[2]Чуй обл.'!C31+'[2]Таласский обл.'!C31+'[2]Ыссык-Куль обл.'!C31+'[2]Нарын обл.'!C31+'[2]Баткен обл.'!C31+'[2]Дж-Абад обл.'!C31+'[2]Ош. обл.'!C31+[2]г.ОШ!C31</f>
        <v>2371</v>
      </c>
      <c r="D32" s="71">
        <f>'[2]Бишкек '!D31+'[2]Чуй обл.'!D31+'[2]Таласский обл.'!D31+'[2]Ыссык-Куль обл.'!D31+'[2]Нарын обл.'!D31+'[2]Баткен обл.'!D31+'[2]Дж-Абад обл.'!D31+'[2]Ош. обл.'!D31+[2]г.ОШ!D31</f>
        <v>34066009.890000001</v>
      </c>
      <c r="E32" s="71">
        <f>'[2]Бишкек '!E31+'[2]Чуй обл.'!E31+'[2]Таласский обл.'!E31+'[2]Ыссык-Куль обл.'!E31+'[2]Нарын обл.'!E31+'[2]Баткен обл.'!E31+'[2]Дж-Абад обл.'!E31+'[2]Ош. обл.'!E31+[2]г.ОШ!E31</f>
        <v>500890</v>
      </c>
      <c r="F32" s="72">
        <f t="shared" si="0"/>
        <v>211</v>
      </c>
    </row>
    <row r="33" spans="1:6">
      <c r="A33" s="7" t="s">
        <v>31</v>
      </c>
      <c r="B33" s="53">
        <v>27</v>
      </c>
      <c r="C33" s="71">
        <f>'[2]Бишкек '!C32+'[2]Чуй обл.'!C32+'[2]Таласский обл.'!C32+'[2]Ыссык-Куль обл.'!C32+'[2]Нарын обл.'!C32+'[2]Баткен обл.'!C32+'[2]Дж-Абад обл.'!C32+'[2]Ош. обл.'!C32+[2]г.ОШ!C32</f>
        <v>10183</v>
      </c>
      <c r="D33" s="71">
        <f>'[2]Бишкек '!D32+'[2]Чуй обл.'!D32+'[2]Таласский обл.'!D32+'[2]Ыссык-Куль обл.'!D32+'[2]Нарын обл.'!D32+'[2]Баткен обл.'!D32+'[2]Дж-Абад обл.'!D32+'[2]Ош. обл.'!D32+[2]г.ОШ!D32</f>
        <v>104929648.14</v>
      </c>
      <c r="E33" s="71">
        <f>'[2]Бишкек '!E32+'[2]Чуй обл.'!E32+'[2]Таласский обл.'!E32+'[2]Ыссык-Куль обл.'!E32+'[2]Нарын обл.'!E32+'[2]Баткен обл.'!E32+'[2]Дж-Абад обл.'!E32+'[2]Ош. обл.'!E32+[2]г.ОШ!E32</f>
        <v>1064130</v>
      </c>
      <c r="F33" s="72">
        <f t="shared" si="0"/>
        <v>105</v>
      </c>
    </row>
    <row r="34" spans="1:6">
      <c r="A34" s="16" t="s">
        <v>32</v>
      </c>
      <c r="B34" s="53">
        <v>28</v>
      </c>
      <c r="C34" s="71">
        <f>'[2]Бишкек '!C33+'[2]Чуй обл.'!C33+'[2]Таласский обл.'!C33+'[2]Ыссык-Куль обл.'!C33+'[2]Нарын обл.'!C33+'[2]Баткен обл.'!C33+'[2]Дж-Абад обл.'!C33+'[2]Ош. обл.'!C33+[2]г.ОШ!C33</f>
        <v>45</v>
      </c>
      <c r="D34" s="71">
        <f>'[2]Бишкек '!D33+'[2]Чуй обл.'!D33+'[2]Таласский обл.'!D33+'[2]Ыссык-Куль обл.'!D33+'[2]Нарын обл.'!D33+'[2]Баткен обл.'!D33+'[2]Дж-Абад обл.'!D33+'[2]Ош. обл.'!D33+[2]г.ОШ!D33</f>
        <v>411090.44999999995</v>
      </c>
      <c r="E34" s="71">
        <f>'[2]Бишкек '!E33+'[2]Чуй обл.'!E33+'[2]Таласский обл.'!E33+'[2]Ыссык-Куль обл.'!E33+'[2]Нарын обл.'!E33+'[2]Баткен обл.'!E33+'[2]Дж-Абад обл.'!E33+'[2]Ош. обл.'!E33+[2]г.ОШ!E33</f>
        <v>4500</v>
      </c>
      <c r="F34" s="72">
        <f t="shared" si="0"/>
        <v>100</v>
      </c>
    </row>
    <row r="35" spans="1:6">
      <c r="A35" s="16" t="s">
        <v>33</v>
      </c>
      <c r="B35" s="53">
        <v>29</v>
      </c>
      <c r="C35" s="71">
        <f>'[2]Бишкек '!C34+'[2]Чуй обл.'!C34+'[2]Таласский обл.'!C34+'[2]Ыссык-Куль обл.'!C34+'[2]Нарын обл.'!C34+'[2]Баткен обл.'!C34+'[2]Дж-Абад обл.'!C34+'[2]Ош. обл.'!C34+[2]г.ОШ!C34</f>
        <v>1471</v>
      </c>
      <c r="D35" s="71">
        <f>'[2]Бишкек '!D34+'[2]Чуй обл.'!D34+'[2]Таласский обл.'!D34+'[2]Ыссык-Куль обл.'!D34+'[2]Нарын обл.'!D34+'[2]Баткен обл.'!D34+'[2]Дж-Абад обл.'!D34+'[2]Ош. обл.'!D34+[2]г.ОШ!D34</f>
        <v>20637662.919999998</v>
      </c>
      <c r="E35" s="71">
        <f>'[2]Бишкек '!E34+'[2]Чуй обл.'!E34+'[2]Таласский обл.'!E34+'[2]Ыссык-Куль обл.'!E34+'[2]Нарын обл.'!E34+'[2]Баткен обл.'!E34+'[2]Дж-Абад обл.'!E34+'[2]Ош. обл.'!E34+[2]г.ОШ!E34</f>
        <v>153400</v>
      </c>
      <c r="F35" s="72">
        <f t="shared" si="0"/>
        <v>104</v>
      </c>
    </row>
    <row r="36" spans="1:6" ht="45">
      <c r="A36" s="6" t="s">
        <v>34</v>
      </c>
      <c r="B36" s="76">
        <v>30</v>
      </c>
      <c r="C36" s="69">
        <f>C37+C38+C39+C40+C41+C42</f>
        <v>1428</v>
      </c>
      <c r="D36" s="69">
        <f>D37+D38+D39+D40+D41+D42</f>
        <v>48454907.510000005</v>
      </c>
      <c r="E36" s="69">
        <f>E37+E38+E39+E40+E41+E42</f>
        <v>9063782.6779999994</v>
      </c>
      <c r="F36" s="5">
        <f t="shared" si="0"/>
        <v>6347</v>
      </c>
    </row>
    <row r="37" spans="1:6">
      <c r="A37" s="17" t="s">
        <v>35</v>
      </c>
      <c r="B37" s="2">
        <v>31</v>
      </c>
      <c r="C37" s="9">
        <f>'[2]Бишкек '!C36+'[2]Чуй обл.'!C36+'[2]Таласский обл.'!C36+'[2]Ыссык-Куль обл.'!C36+'[2]Нарын обл.'!C36+'[2]Баткен обл.'!C36+'[2]Дж-Абад обл.'!C36+'[2]Ош. обл.'!C36+[2]г.ОШ!C36</f>
        <v>13</v>
      </c>
      <c r="D37" s="9">
        <f>'[2]Бишкек '!D36+'[2]Чуй обл.'!D36+'[2]Таласский обл.'!D36+'[2]Ыссык-Куль обл.'!D36+'[2]Нарын обл.'!D36+'[2]Баткен обл.'!D36+'[2]Дж-Абад обл.'!D36+'[2]Ош. обл.'!D36+[2]г.ОШ!D36</f>
        <v>430777</v>
      </c>
      <c r="E37" s="9">
        <f>'[2]Бишкек '!E36+'[2]Чуй обл.'!E36+'[2]Таласский обл.'!E36+'[2]Ыссык-Куль обл.'!E36+'[2]Нарын обл.'!E36+'[2]Баткен обл.'!E36+'[2]Дж-Абад обл.'!E36+'[2]Ош. обл.'!E36+[2]г.ОШ!E36</f>
        <v>46649</v>
      </c>
      <c r="F37" s="77">
        <f>ROUND((E37/C37),0)</f>
        <v>3588</v>
      </c>
    </row>
    <row r="38" spans="1:6">
      <c r="A38" s="17" t="s">
        <v>36</v>
      </c>
      <c r="B38" s="8">
        <v>32</v>
      </c>
      <c r="C38" s="9">
        <f>'[2]Бишкек '!C37+'[2]Чуй обл.'!C37+'[2]Таласский обл.'!C37+'[2]Ыссык-Куль обл.'!C37+'[2]Нарын обл.'!C37+'[2]Баткен обл.'!C37+'[2]Дж-Абад обл.'!C37+'[2]Ош. обл.'!C37+[2]г.ОШ!C37</f>
        <v>1347</v>
      </c>
      <c r="D38" s="9">
        <f>'[2]Бишкек '!D37+'[2]Чуй обл.'!D37+'[2]Таласский обл.'!D37+'[2]Ыссык-Куль обл.'!D37+'[2]Нарын обл.'!D37+'[2]Баткен обл.'!D37+'[2]Дж-Абад обл.'!D37+'[2]Ош. обл.'!D37+[2]г.ОШ!D37</f>
        <v>45027576.510000005</v>
      </c>
      <c r="E38" s="9">
        <f>'[2]Бишкек '!E37+'[2]Чуй обл.'!E37+'[2]Таласский обл.'!E37+'[2]Ыссык-Куль обл.'!E37+'[2]Нарын обл.'!E37+'[2]Баткен обл.'!E37+'[2]Дж-Абад обл.'!E37+'[2]Ош. обл.'!E37+[2]г.ОШ!E37</f>
        <v>8234119.6779999994</v>
      </c>
      <c r="F38" s="77">
        <f t="shared" si="0"/>
        <v>6113</v>
      </c>
    </row>
    <row r="39" spans="1:6">
      <c r="A39" s="18" t="s">
        <v>37</v>
      </c>
      <c r="B39" s="8">
        <v>33</v>
      </c>
      <c r="C39" s="9">
        <f>'[2]Бишкек '!C38+'[2]Чуй обл.'!C38+'[2]Таласский обл.'!C38+'[2]Ыссык-Куль обл.'!C38+'[2]Нарын обл.'!C38+'[2]Баткен обл.'!C38+'[2]Дж-Абад обл.'!C38+'[2]Ош. обл.'!C38+[2]г.ОШ!C38</f>
        <v>5</v>
      </c>
      <c r="D39" s="9">
        <f>'[2]Бишкек '!D38+'[2]Чуй обл.'!D38+'[2]Таласский обл.'!D38+'[2]Ыссык-Куль обл.'!D38+'[2]Нарын обл.'!D38+'[2]Баткен обл.'!D38+'[2]Дж-Абад обл.'!D38+'[2]Ош. обл.'!D38+[2]г.ОШ!D38</f>
        <v>238957</v>
      </c>
      <c r="E39" s="9">
        <f>'[2]Бишкек '!E38+'[2]Чуй обл.'!E38+'[2]Таласский обл.'!E38+'[2]Ыссык-Куль обл.'!E38+'[2]Нарын обл.'!E38+'[2]Баткен обл.'!E38+'[2]Дж-Абад обл.'!E38+'[2]Ош. обл.'!E38+[2]г.ОШ!E38</f>
        <v>51681</v>
      </c>
      <c r="F39" s="77">
        <f t="shared" si="0"/>
        <v>10336</v>
      </c>
    </row>
    <row r="40" spans="1:6">
      <c r="A40" s="18" t="s">
        <v>38</v>
      </c>
      <c r="B40" s="8">
        <v>34</v>
      </c>
      <c r="C40" s="9">
        <f>'[2]Бишкек '!C39+'[2]Чуй обл.'!C39+'[2]Таласский обл.'!C39+'[2]Ыссык-Куль обл.'!C39+'[2]Нарын обл.'!C39+'[2]Баткен обл.'!C39+'[2]Дж-Абад обл.'!C39+'[2]Ош. обл.'!C39+[2]г.ОШ!C39</f>
        <v>7</v>
      </c>
      <c r="D40" s="9">
        <f>'[2]Бишкек '!D39+'[2]Чуй обл.'!D39+'[2]Таласский обл.'!D39+'[2]Ыссык-Куль обл.'!D39+'[2]Нарын обл.'!D39+'[2]Баткен обл.'!D39+'[2]Дж-Абад обл.'!D39+'[2]Ош. обл.'!D39+[2]г.ОШ!D39</f>
        <v>247945</v>
      </c>
      <c r="E40" s="9">
        <f>'[2]Бишкек '!E39+'[2]Чуй обл.'!E39+'[2]Таласский обл.'!E39+'[2]Ыссык-Куль обл.'!E39+'[2]Нарын обл.'!E39+'[2]Баткен обл.'!E39+'[2]Дж-Абад обл.'!E39+'[2]Ош. обл.'!E39+[2]г.ОШ!E39</f>
        <v>53715</v>
      </c>
      <c r="F40" s="77">
        <f t="shared" si="0"/>
        <v>7674</v>
      </c>
    </row>
    <row r="41" spans="1:6">
      <c r="A41" s="18" t="s">
        <v>39</v>
      </c>
      <c r="B41" s="8">
        <v>35</v>
      </c>
      <c r="C41" s="9">
        <f>'[2]Бишкек '!C40+'[2]Чуй обл.'!C40+'[2]Таласский обл.'!C40+'[2]Ыссык-Куль обл.'!C40+'[2]Нарын обл.'!C40+'[2]Баткен обл.'!C40+'[2]Дж-Абад обл.'!C40+'[2]Ош. обл.'!C40+[2]г.ОШ!C40</f>
        <v>15</v>
      </c>
      <c r="D41" s="9">
        <f>'[2]Бишкек '!D40+'[2]Чуй обл.'!D40+'[2]Таласский обл.'!D40+'[2]Ыссык-Куль обл.'!D40+'[2]Нарын обл.'!D40+'[2]Баткен обл.'!D40+'[2]Дж-Абад обл.'!D40+'[2]Ош. обл.'!D40+[2]г.ОШ!D40</f>
        <v>825358</v>
      </c>
      <c r="E41" s="9">
        <f>'[2]Бишкек '!E40+'[2]Чуй обл.'!E40+'[2]Таласский обл.'!E40+'[2]Ыссык-Куль обл.'!E40+'[2]Нарын обл.'!E40+'[2]Баткен обл.'!E40+'[2]Дж-Абад обл.'!E40+'[2]Ош. обл.'!E40+[2]г.ОШ!E40</f>
        <v>238529</v>
      </c>
      <c r="F41" s="77">
        <f>ROUND((E41/C41),0)</f>
        <v>15902</v>
      </c>
    </row>
    <row r="42" spans="1:6" ht="33.75">
      <c r="A42" s="17" t="s">
        <v>40</v>
      </c>
      <c r="B42" s="8">
        <v>36</v>
      </c>
      <c r="C42" s="9">
        <f>'[2]Бишкек '!C41+'[2]Чуй обл.'!C41+'[2]Таласский обл.'!C41+'[2]Ыссык-Куль обл.'!C41+'[2]Нарын обл.'!C41+'[2]Баткен обл.'!C41+'[2]Дж-Абад обл.'!C41+'[2]Ош. обл.'!C41+[2]г.ОШ!C41</f>
        <v>41</v>
      </c>
      <c r="D42" s="9">
        <f>'[2]Бишкек '!D41+'[2]Чуй обл.'!D41+'[2]Таласский обл.'!D41+'[2]Ыссык-Куль обл.'!D41+'[2]Нарын обл.'!D41+'[2]Баткен обл.'!D41+'[2]Дж-Абад обл.'!D41+'[2]Ош. обл.'!D41+[2]г.ОШ!D41</f>
        <v>1684294</v>
      </c>
      <c r="E42" s="9">
        <f>'[2]Бишкек '!E41+'[2]Чуй обл.'!E41+'[2]Таласский обл.'!E41+'[2]Ыссык-Куль обл.'!E41+'[2]Нарын обл.'!E41+'[2]Баткен обл.'!E41+'[2]Дж-Абад обл.'!E41+'[2]Ош. обл.'!E41+[2]г.ОШ!E41</f>
        <v>439089</v>
      </c>
      <c r="F42" s="77">
        <f t="shared" si="0"/>
        <v>10709</v>
      </c>
    </row>
    <row r="43" spans="1:6">
      <c r="A43" s="128" t="s">
        <v>41</v>
      </c>
      <c r="B43" s="128"/>
      <c r="C43" s="128"/>
      <c r="D43" s="128"/>
      <c r="E43" s="128"/>
      <c r="F43" s="128"/>
    </row>
    <row r="44" spans="1:6" ht="33.75">
      <c r="A44" s="6" t="s">
        <v>42</v>
      </c>
      <c r="B44" s="76">
        <v>37</v>
      </c>
      <c r="C44" s="69">
        <f>SUM(C45:C55)</f>
        <v>688006.3</v>
      </c>
      <c r="D44" s="69">
        <f>SUM(D45:D55)</f>
        <v>5858831678.4547596</v>
      </c>
      <c r="E44" s="69">
        <f>SUM(E45:E55)</f>
        <v>163383243</v>
      </c>
      <c r="F44" s="5">
        <f t="shared" ref="F44:F52" si="1">ROUND((E44/C44),0)</f>
        <v>237</v>
      </c>
    </row>
    <row r="45" spans="1:6">
      <c r="A45" s="10" t="s">
        <v>43</v>
      </c>
      <c r="B45" s="73">
        <v>38</v>
      </c>
      <c r="C45" s="71">
        <f>'[2]Бишкек '!C44+'[2]Чуй обл.'!C44+'[2]Таласский обл.'!C44+'[2]Ыссык-Куль обл.'!C44+'[2]Нарын обл.'!C44+'[2]Баткен обл.'!C44+'[2]Дж-Абад обл.'!C44+'[2]Ош. обл.'!C44+[2]г.ОШ!C44</f>
        <v>5588</v>
      </c>
      <c r="D45" s="71">
        <f>'[2]Бишкек '!D44+'[2]Чуй обл.'!D44+'[2]Таласский обл.'!D44+'[2]Ыссык-Куль обл.'!D44+'[2]Нарын обл.'!D44+'[2]Баткен обл.'!D44+'[2]Дж-Абад обл.'!D44+'[2]Ош. обл.'!D44+[2]г.ОШ!D44</f>
        <v>41654101</v>
      </c>
      <c r="E45" s="71">
        <f>'[2]Бишкек '!E44+'[2]Чуй обл.'!E44+'[2]Таласский обл.'!E44+'[2]Ыссык-Куль обл.'!E44+'[2]Нарын обл.'!E44+'[2]Баткен обл.'!E44+'[2]Дж-Абад обл.'!E44+'[2]Ош. обл.'!E44+[2]г.ОШ!E44</f>
        <v>1854884</v>
      </c>
      <c r="F45" s="72">
        <f t="shared" si="1"/>
        <v>332</v>
      </c>
    </row>
    <row r="46" spans="1:6">
      <c r="A46" s="10" t="s">
        <v>44</v>
      </c>
      <c r="B46" s="73">
        <v>39</v>
      </c>
      <c r="C46" s="71">
        <f>'[2]Бишкек '!C45+'[2]Чуй обл.'!C45+'[2]Таласский обл.'!C45+'[2]Ыссык-Куль обл.'!C45+'[2]Нарын обл.'!C45+'[2]Баткен обл.'!C45+'[2]Дж-Абад обл.'!C45+'[2]Ош. обл.'!C45+[2]г.ОШ!C45</f>
        <v>18546</v>
      </c>
      <c r="D46" s="71">
        <f>'[2]Бишкек '!D45+'[2]Чуй обл.'!D45+'[2]Таласский обл.'!D45+'[2]Ыссык-Куль обл.'!D45+'[2]Нарын обл.'!D45+'[2]Баткен обл.'!D45+'[2]Дж-Абад обл.'!D45+'[2]Ош. обл.'!D45+[2]г.ОШ!D45</f>
        <v>191399330.39220002</v>
      </c>
      <c r="E46" s="71">
        <f>'[2]Бишкек '!E45+'[2]Чуй обл.'!E45+'[2]Таласский обл.'!E45+'[2]Ыссык-Куль обл.'!E45+'[2]Нарын обл.'!E45+'[2]Баткен обл.'!E45+'[2]Дж-Абад обл.'!E45+'[2]Ош. обл.'!E45+[2]г.ОШ!E45</f>
        <v>5878924</v>
      </c>
      <c r="F46" s="72">
        <f t="shared" si="1"/>
        <v>317</v>
      </c>
    </row>
    <row r="47" spans="1:6">
      <c r="A47" s="10" t="s">
        <v>45</v>
      </c>
      <c r="B47" s="73">
        <v>40</v>
      </c>
      <c r="C47" s="71">
        <f>'[2]Бишкек '!C46+'[2]Чуй обл.'!C46+'[2]Таласский обл.'!C46+'[2]Ыссык-Куль обл.'!C46+'[2]Нарын обл.'!C46+'[2]Баткен обл.'!C46+'[2]Дж-Абад обл.'!C46+'[2]Ош. обл.'!C46+[2]г.ОШ!C46</f>
        <v>24960</v>
      </c>
      <c r="D47" s="71">
        <f>'[2]Бишкек '!D46+'[2]Чуй обл.'!D46+'[2]Таласский обл.'!D46+'[2]Ыссык-Куль обл.'!D46+'[2]Нарын обл.'!D46+'[2]Баткен обл.'!D46+'[2]Дж-Абад обл.'!D46+'[2]Ош. обл.'!D46+[2]г.ОШ!D46</f>
        <v>276326579.59000003</v>
      </c>
      <c r="E47" s="71">
        <f>'[2]Бишкек '!E46+'[2]Чуй обл.'!E46+'[2]Таласский обл.'!E46+'[2]Ыссык-Куль обл.'!E46+'[2]Нарын обл.'!E46+'[2]Баткен обл.'!E46+'[2]Дж-Абад обл.'!E46+'[2]Ош. обл.'!E46+[2]г.ОШ!E46</f>
        <v>7537630</v>
      </c>
      <c r="F47" s="72">
        <f t="shared" si="1"/>
        <v>302</v>
      </c>
    </row>
    <row r="48" spans="1:6">
      <c r="A48" s="10" t="s">
        <v>46</v>
      </c>
      <c r="B48" s="73">
        <v>41</v>
      </c>
      <c r="C48" s="71">
        <f>'[2]Бишкек '!C47+'[2]Чуй обл.'!C47+'[2]Таласский обл.'!C47+'[2]Ыссык-Куль обл.'!C47+'[2]Нарын обл.'!C47+'[2]Баткен обл.'!C47+'[2]Дж-Абад обл.'!C47+'[2]Ош. обл.'!C47+[2]г.ОШ!C47</f>
        <v>27415</v>
      </c>
      <c r="D48" s="71">
        <f>'[2]Бишкек '!D47+'[2]Чуй обл.'!D47+'[2]Таласский обл.'!D47+'[2]Ыссык-Куль обл.'!D47+'[2]Нарын обл.'!D47+'[2]Баткен обл.'!D47+'[2]Дж-Абад обл.'!D47+'[2]Ош. обл.'!D47+[2]г.ОШ!D47</f>
        <v>311799587.42659998</v>
      </c>
      <c r="E48" s="71">
        <f>'[2]Бишкек '!E47+'[2]Чуй обл.'!E47+'[2]Таласский обл.'!E47+'[2]Ыссык-Куль обл.'!E47+'[2]Нарын обл.'!E47+'[2]Баткен обл.'!E47+'[2]Дж-Абад обл.'!E47+'[2]Ош. обл.'!E47+[2]г.ОШ!E47</f>
        <v>8005472</v>
      </c>
      <c r="F48" s="72">
        <f t="shared" si="1"/>
        <v>292</v>
      </c>
    </row>
    <row r="49" spans="1:6">
      <c r="A49" s="10" t="s">
        <v>47</v>
      </c>
      <c r="B49" s="73">
        <v>42</v>
      </c>
      <c r="C49" s="71">
        <f>'[2]Бишкек '!C48+'[2]Чуй обл.'!C48+'[2]Таласский обл.'!C48+'[2]Ыссык-Куль обл.'!C48+'[2]Нарын обл.'!C48+'[2]Баткен обл.'!C48+'[2]Дж-Абад обл.'!C48+'[2]Ош. обл.'!C48+[2]г.ОШ!C48</f>
        <v>29773</v>
      </c>
      <c r="D49" s="71">
        <f>'[2]Бишкек '!D48+'[2]Чуй обл.'!D48+'[2]Таласский обл.'!D48+'[2]Ыссык-Куль обл.'!D48+'[2]Нарын обл.'!D48+'[2]Баткен обл.'!D48+'[2]Дж-Абад обл.'!D48+'[2]Ош. обл.'!D48+[2]г.ОШ!D48</f>
        <v>345495589.12</v>
      </c>
      <c r="E49" s="71">
        <f>'[2]Бишкек '!E48+'[2]Чуй обл.'!E48+'[2]Таласский обл.'!E48+'[2]Ыссык-Куль обл.'!E48+'[2]Нарын обл.'!E48+'[2]Баткен обл.'!E48+'[2]Дж-Абад обл.'!E48+'[2]Ош. обл.'!E48+[2]г.ОШ!E48</f>
        <v>8392422</v>
      </c>
      <c r="F49" s="72">
        <f t="shared" si="1"/>
        <v>282</v>
      </c>
    </row>
    <row r="50" spans="1:6">
      <c r="A50" s="10" t="s">
        <v>48</v>
      </c>
      <c r="B50" s="73">
        <v>43</v>
      </c>
      <c r="C50" s="71">
        <f>'[2]Бишкек '!C49+'[2]Чуй обл.'!C49+'[2]Таласский обл.'!C49+'[2]Ыссык-Куль обл.'!C49+'[2]Нарын обл.'!C49+'[2]Баткен обл.'!C49+'[2]Дж-Абад обл.'!C49+'[2]Ош. обл.'!C49+[2]г.ОШ!C49</f>
        <v>25120</v>
      </c>
      <c r="D50" s="71">
        <f>'[2]Бишкек '!D49+'[2]Чуй обл.'!D49+'[2]Таласский обл.'!D49+'[2]Ыссык-Куль обл.'!D49+'[2]Нарын обл.'!D49+'[2]Баткен обл.'!D49+'[2]Дж-Абад обл.'!D49+'[2]Ош. обл.'!D49+[2]г.ОШ!D49</f>
        <v>306649135.56999993</v>
      </c>
      <c r="E50" s="71">
        <f>'[2]Бишкек '!E49+'[2]Чуй обл.'!E49+'[2]Таласский обл.'!E49+'[2]Ыссык-Куль обл.'!E49+'[2]Нарын обл.'!E49+'[2]Баткен обл.'!E49+'[2]Дж-Абад обл.'!E49+'[2]Ош. обл.'!E49+[2]г.ОШ!E49</f>
        <v>6957923</v>
      </c>
      <c r="F50" s="72">
        <f t="shared" si="1"/>
        <v>277</v>
      </c>
    </row>
    <row r="51" spans="1:6">
      <c r="A51" s="10" t="s">
        <v>49</v>
      </c>
      <c r="B51" s="73">
        <v>44</v>
      </c>
      <c r="C51" s="71">
        <f>'[2]Бишкек '!C50+'[2]Чуй обл.'!C50+'[2]Таласский обл.'!C50+'[2]Ыссык-Куль обл.'!C50+'[2]Нарын обл.'!C50+'[2]Баткен обл.'!C50+'[2]Дж-Абад обл.'!C50+'[2]Ош. обл.'!C50+[2]г.ОШ!C50</f>
        <v>25715</v>
      </c>
      <c r="D51" s="71">
        <f>'[2]Бишкек '!D50+'[2]Чуй обл.'!D50+'[2]Таласский обл.'!D50+'[2]Ыссык-Куль обл.'!D50+'[2]Нарын обл.'!D50+'[2]Баткен обл.'!D50+'[2]Дж-Абад обл.'!D50+'[2]Ош. обл.'!D50+[2]г.ОШ!D50</f>
        <v>382331467.50040001</v>
      </c>
      <c r="E51" s="71">
        <f>'[2]Бишкек '!E50+'[2]Чуй обл.'!E50+'[2]Таласский обл.'!E50+'[2]Ыссык-Куль обл.'!E50+'[2]Нарын обл.'!E50+'[2]Баткен обл.'!E50+'[2]Дж-Абад обл.'!E50+'[2]Ош. обл.'!E50+[2]г.ОШ!E50</f>
        <v>6994178</v>
      </c>
      <c r="F51" s="72">
        <f t="shared" si="1"/>
        <v>272</v>
      </c>
    </row>
    <row r="52" spans="1:6">
      <c r="A52" s="10" t="s">
        <v>50</v>
      </c>
      <c r="B52" s="73">
        <v>45</v>
      </c>
      <c r="C52" s="71">
        <f>'[2]Бишкек '!C51+'[2]Чуй обл.'!C51+'[2]Таласский обл.'!C51+'[2]Ыссык-Куль обл.'!C51+'[2]Нарын обл.'!C51+'[2]Баткен обл.'!C51+'[2]Дж-Абад обл.'!C51+'[2]Ош. обл.'!C51+[2]г.ОШ!C51</f>
        <v>43221</v>
      </c>
      <c r="D52" s="71">
        <f>'[2]Бишкек '!D51+'[2]Чуй обл.'!D51+'[2]Таласский обл.'!D51+'[2]Ыссык-Куль обл.'!D51+'[2]Нарын обл.'!D51+'[2]Баткен обл.'!D51+'[2]Дж-Абад обл.'!D51+'[2]Ош. обл.'!D51+[2]г.ОШ!D51</f>
        <v>457060127.26579994</v>
      </c>
      <c r="E52" s="71">
        <f>'[2]Бишкек '!E51+'[2]Чуй обл.'!E51+'[2]Таласский обл.'!E51+'[2]Ыссык-Куль обл.'!E51+'[2]Нарын обл.'!E51+'[2]Баткен обл.'!E51+'[2]Дж-Абад обл.'!E51+'[2]Ош. обл.'!E51+[2]г.ОШ!E51</f>
        <v>11540130</v>
      </c>
      <c r="F52" s="72">
        <f t="shared" si="1"/>
        <v>267</v>
      </c>
    </row>
    <row r="53" spans="1:6">
      <c r="A53" s="10" t="s">
        <v>51</v>
      </c>
      <c r="B53" s="73">
        <v>46</v>
      </c>
      <c r="C53" s="71">
        <f>'[2]Бишкек '!C52+'[2]Чуй обл.'!C52+'[2]Таласский обл.'!C52+'[2]Ыссык-Куль обл.'!C52+'[2]Нарын обл.'!C52+'[2]Баткен обл.'!C52+'[2]Дж-Абад обл.'!C52+'[2]Ош. обл.'!C52+[2]г.ОШ!C52</f>
        <v>207494</v>
      </c>
      <c r="D53" s="71">
        <f>'[2]Бишкек '!D52+'[2]Чуй обл.'!D52+'[2]Таласский обл.'!D52+'[2]Ыссык-Куль обл.'!D52+'[2]Нарын обл.'!D52+'[2]Баткен обл.'!D52+'[2]Дж-Абад обл.'!D52+'[2]Ош. обл.'!D52+[2]г.ОШ!D52</f>
        <v>1513486812.7237601</v>
      </c>
      <c r="E53" s="71">
        <f>'[2]Бишкек '!E52+'[2]Чуй обл.'!E52+'[2]Таласский обл.'!E52+'[2]Ыссык-Куль обл.'!E52+'[2]Нарын обл.'!E52+'[2]Баткен обл.'!E52+'[2]Дж-Абад обл.'!E52+'[2]Ош. обл.'!E52+[2]г.ОШ!E52</f>
        <v>50210713</v>
      </c>
      <c r="F53" s="72">
        <f>ROUND((E53/C53),0)</f>
        <v>242</v>
      </c>
    </row>
    <row r="54" spans="1:6">
      <c r="A54" s="10" t="s">
        <v>52</v>
      </c>
      <c r="B54" s="73">
        <v>47</v>
      </c>
      <c r="C54" s="71">
        <f>'[2]Бишкек '!C53+'[2]Чуй обл.'!C53+'[2]Таласский обл.'!C53+'[2]Ыссык-Куль обл.'!C53+'[2]Нарын обл.'!C53+'[2]Баткен обл.'!C53+'[2]Дж-Абад обл.'!C53+'[2]Ош. обл.'!C53+[2]г.ОШ!C53</f>
        <v>280079</v>
      </c>
      <c r="D54" s="71">
        <f>'[2]Бишкек '!D53+'[2]Чуй обл.'!D53+'[2]Таласский обл.'!D53+'[2]Ыссык-Куль обл.'!D53+'[2]Нарын обл.'!D53+'[2]Баткен обл.'!D53+'[2]Дж-Абад обл.'!D53+'[2]Ош. обл.'!D53+[2]г.ОШ!D53</f>
        <v>2031951780.8659999</v>
      </c>
      <c r="E54" s="71">
        <f>'[2]Бишкек '!E53+'[2]Чуй обл.'!E53+'[2]Таласский обл.'!E53+'[2]Ыссык-Куль обл.'!E53+'[2]Нарын обл.'!E53+'[2]Баткен обл.'!E53+'[2]Дж-Абад обл.'!E53+'[2]Ош. обл.'!E53+[2]г.ОШ!E53</f>
        <v>56002490</v>
      </c>
      <c r="F54" s="72">
        <f>ROUND((E54/C54),0)</f>
        <v>200</v>
      </c>
    </row>
    <row r="55" spans="1:6">
      <c r="A55" s="10" t="s">
        <v>53</v>
      </c>
      <c r="B55" s="73">
        <v>48</v>
      </c>
      <c r="C55" s="71">
        <f>'[2]Бишкек '!C54+'[2]Чуй обл.'!C54+'[2]Таласский обл.'!C54+'[2]Ыссык-Куль обл.'!C54+'[2]Нарын обл.'!C54+'[2]Баткен обл.'!C54+'[2]Дж-Абад обл.'!C54+'[2]Ош. обл.'!C54+[2]г.ОШ!C54</f>
        <v>95.3</v>
      </c>
      <c r="D55" s="71">
        <f>'[2]Бишкек '!D54+'[2]Чуй обл.'!D54+'[2]Таласский обл.'!D54+'[2]Ыссык-Куль обл.'!D54+'[2]Нарын обл.'!D54+'[2]Баткен обл.'!D54+'[2]Дж-Абад обл.'!D54+'[2]Ош. обл.'!D54+[2]г.ОШ!D54</f>
        <v>677167</v>
      </c>
      <c r="E55" s="71">
        <f>'[2]Бишкек '!E54+'[2]Чуй обл.'!E54+'[2]Таласский обл.'!E54+'[2]Ыссык-Куль обл.'!E54+'[2]Нарын обл.'!E54+'[2]Баткен обл.'!E54+'[2]Дж-Абад обл.'!E54+'[2]Ош. обл.'!E54+[2]г.ОШ!E54</f>
        <v>8477</v>
      </c>
      <c r="F55" s="72">
        <f>ROUND((E55/C55),0)</f>
        <v>89</v>
      </c>
    </row>
    <row r="56" spans="1:6" ht="30" customHeight="1">
      <c r="A56" s="129" t="s">
        <v>54</v>
      </c>
      <c r="B56" s="129"/>
      <c r="C56" s="129"/>
      <c r="D56" s="129"/>
      <c r="E56" s="129"/>
      <c r="F56" s="129"/>
    </row>
    <row r="57" spans="1:6" ht="45">
      <c r="A57" s="10" t="s">
        <v>55</v>
      </c>
      <c r="B57" s="53">
        <v>49</v>
      </c>
      <c r="C57" s="71">
        <f>'[2]Бишкек '!C56+'[2]Чуй обл.'!C56+'[2]Таласский обл.'!C56+'[2]Ыссык-Куль обл.'!C56+'[2]Нарын обл.'!C56+'[2]Баткен обл.'!C56+'[2]Дж-Абад обл.'!C56+'[2]Ош. обл.'!C56+[2]г.ОШ!C56</f>
        <v>253</v>
      </c>
      <c r="D57" s="71">
        <f>'[2]Бишкек '!D56+'[2]Чуй обл.'!D56+'[2]Таласский обл.'!D56+'[2]Ыссык-Куль обл.'!D56+'[2]Нарын обл.'!D56+'[2]Баткен обл.'!D56+'[2]Дж-Абад обл.'!D56+'[2]Ош. обл.'!D56+[2]г.ОШ!D56</f>
        <v>2976856</v>
      </c>
      <c r="E57" s="71">
        <f>'[2]Бишкек '!E56+'[2]Чуй обл.'!E56+'[2]Таласский обл.'!E56+'[2]Ыссык-Куль обл.'!E56+'[2]Нарын обл.'!E56+'[2]Баткен обл.'!E56+'[2]Дж-Абад обл.'!E56+'[2]Ош. обл.'!E56+[2]г.ОШ!E56</f>
        <v>377659</v>
      </c>
      <c r="F57" s="72">
        <f>ROUND((E57/C57),0)</f>
        <v>1493</v>
      </c>
    </row>
    <row r="58" spans="1:6" ht="27.75" customHeight="1">
      <c r="A58" s="130" t="s">
        <v>56</v>
      </c>
      <c r="B58" s="130"/>
      <c r="C58" s="130"/>
      <c r="D58" s="130"/>
      <c r="E58" s="130"/>
      <c r="F58" s="130"/>
    </row>
    <row r="59" spans="1:6">
      <c r="A59" s="121" t="s">
        <v>57</v>
      </c>
      <c r="B59" s="121"/>
      <c r="C59" s="121"/>
      <c r="D59" s="121"/>
      <c r="E59" s="121"/>
      <c r="F59" s="121"/>
    </row>
    <row r="60" spans="1:6" ht="45">
      <c r="A60" s="6" t="s">
        <v>58</v>
      </c>
      <c r="B60" s="76">
        <v>50</v>
      </c>
      <c r="C60" s="69">
        <f>C61+C62+C63+C64+C65</f>
        <v>171</v>
      </c>
      <c r="D60" s="69">
        <f>D61+D62+D63+D64+D65</f>
        <v>1375227</v>
      </c>
      <c r="E60" s="69">
        <f>E61+E62+E63+E64+E65</f>
        <v>627878</v>
      </c>
      <c r="F60" s="5">
        <f t="shared" ref="F60:F65" si="2">ROUND((E60/C60),0)</f>
        <v>3672</v>
      </c>
    </row>
    <row r="61" spans="1:6">
      <c r="A61" s="10" t="s">
        <v>59</v>
      </c>
      <c r="B61" s="73">
        <v>51</v>
      </c>
      <c r="C61" s="71">
        <f>'[2]Бишкек '!C60+'[2]Чуй обл.'!C60+'[2]Таласский обл.'!C60+'[2]Ыссык-Куль обл.'!C60+'[2]Нарын обл.'!C60+'[2]Баткен обл.'!C60+'[2]Дж-Абад обл.'!C60+'[2]Ош. обл.'!C60+[2]г.ОШ!C60</f>
        <v>3</v>
      </c>
      <c r="D61" s="71">
        <f>'[2]Бишкек '!D60+'[2]Чуй обл.'!D60+'[2]Таласский обл.'!D60+'[2]Ыссык-Куль обл.'!D60+'[2]Нарын обл.'!D60+'[2]Баткен обл.'!D60+'[2]Дж-Абад обл.'!D60+'[2]Ош. обл.'!D60+[2]г.ОШ!D60</f>
        <v>27889</v>
      </c>
      <c r="E61" s="71">
        <f>'[2]Бишкек '!E60+'[2]Чуй обл.'!E60+'[2]Таласский обл.'!E60+'[2]Ыссык-Куль обл.'!E60+'[2]Нарын обл.'!E60+'[2]Баткен обл.'!E60+'[2]Дж-Абад обл.'!E60+'[2]Ош. обл.'!E60+[2]г.ОШ!E60</f>
        <v>9692</v>
      </c>
      <c r="F61" s="72">
        <f t="shared" si="2"/>
        <v>3231</v>
      </c>
    </row>
    <row r="62" spans="1:6">
      <c r="A62" s="7" t="s">
        <v>60</v>
      </c>
      <c r="B62" s="73">
        <v>52</v>
      </c>
      <c r="C62" s="71">
        <f>'[2]Бишкек '!C61+'[2]Чуй обл.'!C61+'[2]Таласский обл.'!C61+'[2]Ыссык-Куль обл.'!C61+'[2]Нарын обл.'!C61+'[2]Баткен обл.'!C61+'[2]Дж-Абад обл.'!C61+'[2]Ош. обл.'!C61+[2]г.ОШ!C61</f>
        <v>28</v>
      </c>
      <c r="D62" s="71">
        <f>'[2]Бишкек '!D61+'[2]Чуй обл.'!D61+'[2]Таласский обл.'!D61+'[2]Ыссык-Куль обл.'!D61+'[2]Нарын обл.'!D61+'[2]Баткен обл.'!D61+'[2]Дж-Абад обл.'!D61+'[2]Ош. обл.'!D61+[2]г.ОШ!D61</f>
        <v>280638</v>
      </c>
      <c r="E62" s="71">
        <f>'[2]Бишкек '!E61+'[2]Чуй обл.'!E61+'[2]Таласский обл.'!E61+'[2]Ыссык-Куль обл.'!E61+'[2]Нарын обл.'!E61+'[2]Баткен обл.'!E61+'[2]Дж-Абад обл.'!E61+'[2]Ош. обл.'!E61+[2]г.ОШ!E61</f>
        <v>105000</v>
      </c>
      <c r="F62" s="72">
        <f t="shared" si="2"/>
        <v>3750</v>
      </c>
    </row>
    <row r="63" spans="1:6">
      <c r="A63" s="7" t="s">
        <v>61</v>
      </c>
      <c r="B63" s="73">
        <v>53</v>
      </c>
      <c r="C63" s="71">
        <f>'[2]Бишкек '!C62+'[2]Чуй обл.'!C62+'[2]Таласский обл.'!C62+'[2]Ыссык-Куль обл.'!C62+'[2]Нарын обл.'!C62+'[2]Баткен обл.'!C62+'[2]Дж-Абад обл.'!C62+'[2]Ош. обл.'!C62+[2]г.ОШ!C62</f>
        <v>64</v>
      </c>
      <c r="D63" s="71">
        <f>'[2]Бишкек '!D62+'[2]Чуй обл.'!D62+'[2]Таласский обл.'!D62+'[2]Ыссык-Куль обл.'!D62+'[2]Нарын обл.'!D62+'[2]Баткен обл.'!D62+'[2]Дж-Абад обл.'!D62+'[2]Ош. обл.'!D62+[2]г.ОШ!D62</f>
        <v>558958</v>
      </c>
      <c r="E63" s="71">
        <f>'[2]Бишкек '!E62+'[2]Чуй обл.'!E62+'[2]Таласский обл.'!E62+'[2]Ыссык-Куль обл.'!E62+'[2]Нарын обл.'!E62+'[2]Баткен обл.'!E62+'[2]Дж-Абад обл.'!E62+'[2]Ош. обл.'!E62+[2]г.ОШ!E62</f>
        <v>252963</v>
      </c>
      <c r="F63" s="72">
        <f t="shared" si="2"/>
        <v>3953</v>
      </c>
    </row>
    <row r="64" spans="1:6">
      <c r="A64" s="7" t="s">
        <v>62</v>
      </c>
      <c r="B64" s="73">
        <v>54</v>
      </c>
      <c r="C64" s="71">
        <f>'[2]Бишкек '!C63+'[2]Чуй обл.'!C63+'[2]Таласский обл.'!C63+'[2]Ыссык-Куль обл.'!C63+'[2]Нарын обл.'!C63+'[2]Баткен обл.'!C63+'[2]Дж-Абад обл.'!C63+'[2]Ош. обл.'!C63+[2]г.ОШ!C63</f>
        <v>63</v>
      </c>
      <c r="D64" s="71">
        <f>'[2]Бишкек '!D63+'[2]Чуй обл.'!D63+'[2]Таласский обл.'!D63+'[2]Ыссык-Куль обл.'!D63+'[2]Нарын обл.'!D63+'[2]Баткен обл.'!D63+'[2]Дж-Абад обл.'!D63+'[2]Ош. обл.'!D63+[2]г.ОШ!D63</f>
        <v>395382</v>
      </c>
      <c r="E64" s="71">
        <f>'[2]Бишкек '!E63+'[2]Чуй обл.'!E63+'[2]Таласский обл.'!E63+'[2]Ыссык-Куль обл.'!E63+'[2]Нарын обл.'!E63+'[2]Баткен обл.'!E63+'[2]Дж-Абад обл.'!E63+'[2]Ош. обл.'!E63+[2]г.ОШ!E63</f>
        <v>207832</v>
      </c>
      <c r="F64" s="72">
        <f t="shared" si="2"/>
        <v>3299</v>
      </c>
    </row>
    <row r="65" spans="1:6">
      <c r="A65" s="14" t="s">
        <v>63</v>
      </c>
      <c r="B65" s="73">
        <v>55</v>
      </c>
      <c r="C65" s="71">
        <f>'[2]Бишкек '!C64+'[2]Чуй обл.'!C64+'[2]Таласский обл.'!C64+'[2]Ыссык-Куль обл.'!C64+'[2]Нарын обл.'!C64+'[2]Баткен обл.'!C64+'[2]Дж-Абад обл.'!C64+'[2]Ош. обл.'!C64+[2]г.ОШ!C64</f>
        <v>13</v>
      </c>
      <c r="D65" s="71">
        <f>'[2]Бишкек '!D64+'[2]Чуй обл.'!D64+'[2]Таласский обл.'!D64+'[2]Ыссык-Куль обл.'!D64+'[2]Нарын обл.'!D64+'[2]Баткен обл.'!D64+'[2]Дж-Абад обл.'!D64+'[2]Ош. обл.'!D64+[2]г.ОШ!D64</f>
        <v>112360</v>
      </c>
      <c r="E65" s="71">
        <f>'[2]Бишкек '!E64+'[2]Чуй обл.'!E64+'[2]Таласский обл.'!E64+'[2]Ыссык-Куль обл.'!E64+'[2]Нарын обл.'!E64+'[2]Баткен обл.'!E64+'[2]Дж-Абад обл.'!E64+'[2]Ош. обл.'!E64+[2]г.ОШ!E64</f>
        <v>52391</v>
      </c>
      <c r="F65" s="72">
        <f t="shared" si="2"/>
        <v>4030</v>
      </c>
    </row>
    <row r="66" spans="1:6">
      <c r="A66" s="121" t="s">
        <v>64</v>
      </c>
      <c r="B66" s="121"/>
      <c r="C66" s="121"/>
      <c r="D66" s="121"/>
      <c r="E66" s="121"/>
      <c r="F66" s="121"/>
    </row>
    <row r="67" spans="1:6" ht="45">
      <c r="A67" s="6" t="s">
        <v>65</v>
      </c>
      <c r="B67" s="69">
        <v>56</v>
      </c>
      <c r="C67" s="69">
        <f>C68+C69+C70+C71+C72</f>
        <v>310</v>
      </c>
      <c r="D67" s="69">
        <f>D68+D69+D70+D71+D72</f>
        <v>1873603</v>
      </c>
      <c r="E67" s="69">
        <f>E68+E69+E70+E71+E72</f>
        <v>988451</v>
      </c>
      <c r="F67" s="5">
        <f t="shared" ref="F67:F73" si="3">ROUND((E67/C67),0)</f>
        <v>3189</v>
      </c>
    </row>
    <row r="68" spans="1:6">
      <c r="A68" s="7" t="s">
        <v>60</v>
      </c>
      <c r="B68" s="53">
        <v>57</v>
      </c>
      <c r="C68" s="71">
        <f>'[2]Бишкек '!C67+'[2]Чуй обл.'!C67+'[2]Таласский обл.'!C67+'[2]Ыссык-Куль обл.'!C67+'[2]Нарын обл.'!C67+'[2]Баткен обл.'!C67+'[2]Дж-Абад обл.'!C67+'[2]Ош. обл.'!C67+[2]г.ОШ!C67</f>
        <v>7</v>
      </c>
      <c r="D68" s="71">
        <f>'[2]Бишкек '!D67+'[2]Чуй обл.'!D67+'[2]Таласский обл.'!D67+'[2]Ыссык-Куль обл.'!D67+'[2]Нарын обл.'!D67+'[2]Баткен обл.'!D67+'[2]Дж-Абад обл.'!D67+'[2]Ош. обл.'!D67+[2]г.ОШ!D67</f>
        <v>90195</v>
      </c>
      <c r="E68" s="71">
        <f>'[2]Бишкек '!E67+'[2]Чуй обл.'!E67+'[2]Таласский обл.'!E67+'[2]Ыссык-Куль обл.'!E67+'[2]Нарын обл.'!E67+'[2]Баткен обл.'!E67+'[2]Дж-Абад обл.'!E67+'[2]Ош. обл.'!E67+[2]г.ОШ!E67</f>
        <v>16074</v>
      </c>
      <c r="F68" s="72">
        <f t="shared" si="3"/>
        <v>2296</v>
      </c>
    </row>
    <row r="69" spans="1:6">
      <c r="A69" s="7" t="s">
        <v>61</v>
      </c>
      <c r="B69" s="53">
        <v>58</v>
      </c>
      <c r="C69" s="71">
        <f>'[2]Бишкек '!C68+'[2]Чуй обл.'!C68+'[2]Таласский обл.'!C68+'[2]Ыссык-Куль обл.'!C68+'[2]Нарын обл.'!C68+'[2]Баткен обл.'!C68+'[2]Дж-Абад обл.'!C68+'[2]Ош. обл.'!C68+[2]г.ОШ!C68</f>
        <v>137</v>
      </c>
      <c r="D69" s="71">
        <f>'[2]Бишкек '!D68+'[2]Чуй обл.'!D68+'[2]Таласский обл.'!D68+'[2]Ыссык-Куль обл.'!D68+'[2]Нарын обл.'!D68+'[2]Баткен обл.'!D68+'[2]Дж-Абад обл.'!D68+'[2]Ош. обл.'!D68+[2]г.ОШ!D68</f>
        <v>1047985</v>
      </c>
      <c r="E69" s="71">
        <f>'[2]Бишкек '!E68+'[2]Чуй обл.'!E68+'[2]Таласский обл.'!E68+'[2]Ыссык-Куль обл.'!E68+'[2]Нарын обл.'!E68+'[2]Баткен обл.'!E68+'[2]Дж-Абад обл.'!E68+'[2]Ош. обл.'!E68+[2]г.ОШ!E68</f>
        <v>478524</v>
      </c>
      <c r="F69" s="72">
        <f t="shared" si="3"/>
        <v>3493</v>
      </c>
    </row>
    <row r="70" spans="1:6">
      <c r="A70" s="7" t="s">
        <v>66</v>
      </c>
      <c r="B70" s="53">
        <v>59</v>
      </c>
      <c r="C70" s="71">
        <f>'[2]Бишкек '!C69+'[2]Чуй обл.'!C69+'[2]Таласский обл.'!C69+'[2]Ыссык-Куль обл.'!C69+'[2]Нарын обл.'!C69+'[2]Баткен обл.'!C69+'[2]Дж-Абад обл.'!C69+'[2]Ош. обл.'!C69+[2]г.ОШ!C69</f>
        <v>109</v>
      </c>
      <c r="D70" s="71">
        <f>'[2]Бишкек '!D69+'[2]Чуй обл.'!D69+'[2]Таласский обл.'!D69+'[2]Ыссык-Куль обл.'!D69+'[2]Нарын обл.'!D69+'[2]Баткен обл.'!D69+'[2]Дж-Абад обл.'!D69+'[2]Ош. обл.'!D69+[2]г.ОШ!D69</f>
        <v>488080</v>
      </c>
      <c r="E70" s="71">
        <f>'[2]Бишкек '!E69+'[2]Чуй обл.'!E69+'[2]Таласский обл.'!E69+'[2]Ыссык-Куль обл.'!E69+'[2]Нарын обл.'!E69+'[2]Баткен обл.'!E69+'[2]Дж-Абад обл.'!E69+'[2]Ош. обл.'!E69+[2]г.ОШ!E69</f>
        <v>298020</v>
      </c>
      <c r="F70" s="72">
        <f t="shared" si="3"/>
        <v>2734</v>
      </c>
    </row>
    <row r="71" spans="1:6">
      <c r="A71" s="19" t="s">
        <v>67</v>
      </c>
      <c r="B71" s="53">
        <v>60</v>
      </c>
      <c r="C71" s="71">
        <f>'[2]Бишкек '!C70+'[2]Чуй обл.'!C70+'[2]Таласский обл.'!C70+'[2]Ыссык-Куль обл.'!C70+'[2]Нарын обл.'!C70+'[2]Баткен обл.'!C70+'[2]Дж-Абад обл.'!C70+'[2]Ош. обл.'!C70+[2]г.ОШ!C70</f>
        <v>36</v>
      </c>
      <c r="D71" s="71">
        <f>'[2]Бишкек '!D70+'[2]Чуй обл.'!D70+'[2]Таласский обл.'!D70+'[2]Ыссык-Куль обл.'!D70+'[2]Нарын обл.'!D70+'[2]Баткен обл.'!D70+'[2]Дж-Абад обл.'!D70+'[2]Ош. обл.'!D70+[2]г.ОШ!D70</f>
        <v>227206</v>
      </c>
      <c r="E71" s="71">
        <f>'[2]Бишкек '!E70+'[2]Чуй обл.'!E70+'[2]Таласский обл.'!E70+'[2]Ыссык-Куль обл.'!E70+'[2]Нарын обл.'!E70+'[2]Баткен обл.'!E70+'[2]Дж-Абад обл.'!E70+'[2]Ош. обл.'!E70+[2]г.ОШ!E70</f>
        <v>125356</v>
      </c>
      <c r="F71" s="72">
        <f t="shared" si="3"/>
        <v>3482</v>
      </c>
    </row>
    <row r="72" spans="1:6">
      <c r="A72" s="14" t="s">
        <v>68</v>
      </c>
      <c r="B72" s="53">
        <v>61</v>
      </c>
      <c r="C72" s="71">
        <f>'[2]Бишкек '!C71+'[2]Чуй обл.'!C71+'[2]Таласский обл.'!C71+'[2]Ыссык-Куль обл.'!C71+'[2]Нарын обл.'!C71+'[2]Баткен обл.'!C71+'[2]Дж-Абад обл.'!C71+'[2]Ош. обл.'!C71+[2]г.ОШ!C71</f>
        <v>21</v>
      </c>
      <c r="D72" s="71">
        <f>'[2]Бишкек '!D71+'[2]Чуй обл.'!D71+'[2]Таласский обл.'!D71+'[2]Ыссык-Куль обл.'!D71+'[2]Нарын обл.'!D71+'[2]Баткен обл.'!D71+'[2]Дж-Абад обл.'!D71+'[2]Ош. обл.'!D71+[2]г.ОШ!D71</f>
        <v>20137</v>
      </c>
      <c r="E72" s="71">
        <f>'[2]Бишкек '!E71+'[2]Чуй обл.'!E71+'[2]Таласский обл.'!E71+'[2]Ыссык-Куль обл.'!E71+'[2]Нарын обл.'!E71+'[2]Баткен обл.'!E71+'[2]Дж-Абад обл.'!E71+'[2]Ош. обл.'!E71+[2]г.ОШ!E71</f>
        <v>70477</v>
      </c>
      <c r="F72" s="72">
        <f t="shared" si="3"/>
        <v>3356</v>
      </c>
    </row>
    <row r="73" spans="1:6">
      <c r="A73" s="10" t="s">
        <v>69</v>
      </c>
      <c r="B73" s="53">
        <v>62</v>
      </c>
      <c r="C73" s="71">
        <f>'[2]Бишкек '!C72+'[2]Чуй обл.'!C72+'[2]Таласский обл.'!C72+'[2]Ыссык-Куль обл.'!C72+'[2]Нарын обл.'!C72+'[2]Баткен обл.'!C72+'[2]Дж-Абад обл.'!C72+'[2]Ош. обл.'!C72+[2]г.ОШ!C72</f>
        <v>9</v>
      </c>
      <c r="D73" s="71">
        <f>'[2]Бишкек '!D72+'[2]Чуй обл.'!D72+'[2]Таласский обл.'!D72+'[2]Ыссык-Куль обл.'!D72+'[2]Нарын обл.'!D72+'[2]Баткен обл.'!D72+'[2]Дж-Абад обл.'!D72+'[2]Ош. обл.'!D72+[2]г.ОШ!D72</f>
        <v>6192</v>
      </c>
      <c r="E73" s="71">
        <f>'[2]Бишкек '!E72+'[2]Чуй обл.'!E72+'[2]Таласский обл.'!E72+'[2]Ыссык-Куль обл.'!E72+'[2]Нарын обл.'!E72+'[2]Баткен обл.'!E72+'[2]Дж-Абад обл.'!E72+'[2]Ош. обл.'!E72+[2]г.ОШ!E72</f>
        <v>27864</v>
      </c>
      <c r="F73" s="72">
        <f t="shared" si="3"/>
        <v>3096</v>
      </c>
    </row>
    <row r="74" spans="1:6" ht="25.5" customHeight="1">
      <c r="A74" s="130" t="s">
        <v>70</v>
      </c>
      <c r="B74" s="130"/>
      <c r="C74" s="130"/>
      <c r="D74" s="130"/>
      <c r="E74" s="130"/>
      <c r="F74" s="130"/>
    </row>
    <row r="75" spans="1:6">
      <c r="A75" s="130" t="s">
        <v>57</v>
      </c>
      <c r="B75" s="130"/>
      <c r="C75" s="130"/>
      <c r="D75" s="130"/>
      <c r="E75" s="130"/>
      <c r="F75" s="130"/>
    </row>
    <row r="76" spans="1:6" ht="33.75">
      <c r="A76" s="6" t="s">
        <v>71</v>
      </c>
      <c r="B76" s="69">
        <v>63</v>
      </c>
      <c r="C76" s="69">
        <f>C77+C78+C79+C80+C81</f>
        <v>32</v>
      </c>
      <c r="D76" s="69">
        <f>D77+D78+D79+D80+D81</f>
        <v>341132</v>
      </c>
      <c r="E76" s="69">
        <f>E77+E78+E79+E80+E81</f>
        <v>87951</v>
      </c>
      <c r="F76" s="5">
        <f t="shared" ref="F76:F81" si="4">ROUND((E76/C76),0)</f>
        <v>2748</v>
      </c>
    </row>
    <row r="77" spans="1:6">
      <c r="A77" s="10" t="s">
        <v>59</v>
      </c>
      <c r="B77" s="53">
        <v>64</v>
      </c>
      <c r="C77" s="71">
        <f>'[2]Бишкек '!C76+'[2]Чуй обл.'!C76+'[2]Таласский обл.'!C76+'[2]Ыссык-Куль обл.'!C76+'[2]Нарын обл.'!C76+'[2]Баткен обл.'!C76+'[2]Дж-Абад обл.'!C76+'[2]Ош. обл.'!C76+[2]г.ОШ!C76</f>
        <v>8</v>
      </c>
      <c r="D77" s="71">
        <f>'[2]Бишкек '!D76+'[2]Чуй обл.'!D76+'[2]Таласский обл.'!D76+'[2]Ыссык-Куль обл.'!D76+'[2]Нарын обл.'!D76+'[2]Баткен обл.'!D76+'[2]Дж-Абад обл.'!D76+'[2]Ош. обл.'!D76+[2]г.ОШ!D76</f>
        <v>111389</v>
      </c>
      <c r="E77" s="71">
        <f>'[2]Бишкек '!E76+'[2]Чуй обл.'!E76+'[2]Таласский обл.'!E76+'[2]Ыссык-Куль обл.'!E76+'[2]Нарын обл.'!E76+'[2]Баткен обл.'!E76+'[2]Дж-Абад обл.'!E76+'[2]Ош. обл.'!E76+[2]г.ОШ!E76</f>
        <v>16624</v>
      </c>
      <c r="F77" s="72">
        <f t="shared" si="4"/>
        <v>2078</v>
      </c>
    </row>
    <row r="78" spans="1:6">
      <c r="A78" s="7" t="s">
        <v>60</v>
      </c>
      <c r="B78" s="53">
        <v>65</v>
      </c>
      <c r="C78" s="71">
        <f>'[2]Бишкек '!C77+'[2]Чуй обл.'!C77+'[2]Таласский обл.'!C77+'[2]Ыссык-Куль обл.'!C77+'[2]Нарын обл.'!C77+'[2]Баткен обл.'!C77+'[2]Дж-Абад обл.'!C77+'[2]Ош. обл.'!C77+[2]г.ОШ!C77</f>
        <v>0</v>
      </c>
      <c r="D78" s="71">
        <f>'[2]Бишкек '!D77+'[2]Чуй обл.'!D77+'[2]Таласский обл.'!D77+'[2]Ыссык-Куль обл.'!D77+'[2]Нарын обл.'!D77+'[2]Баткен обл.'!D77+'[2]Дж-Абад обл.'!D77+'[2]Ош. обл.'!D77+[2]г.ОШ!D77</f>
        <v>0</v>
      </c>
      <c r="E78" s="71">
        <f>'[2]Бишкек '!E77+'[2]Чуй обл.'!E77+'[2]Таласский обл.'!E77+'[2]Ыссык-Куль обл.'!E77+'[2]Нарын обл.'!E77+'[2]Баткен обл.'!E77+'[2]Дж-Абад обл.'!E77+'[2]Ош. обл.'!E77+[2]г.ОШ!E77</f>
        <v>0</v>
      </c>
      <c r="F78" s="72" t="e">
        <f t="shared" si="4"/>
        <v>#DIV/0!</v>
      </c>
    </row>
    <row r="79" spans="1:6">
      <c r="A79" s="7" t="s">
        <v>61</v>
      </c>
      <c r="B79" s="53">
        <v>66</v>
      </c>
      <c r="C79" s="71">
        <f>'[2]Бишкек '!C78+'[2]Чуй обл.'!C78+'[2]Таласский обл.'!C78+'[2]Ыссык-Куль обл.'!C78+'[2]Нарын обл.'!C78+'[2]Баткен обл.'!C78+'[2]Дж-Абад обл.'!C78+'[2]Ош. обл.'!C78+[2]г.ОШ!C78</f>
        <v>11</v>
      </c>
      <c r="D79" s="71">
        <f>'[2]Бишкек '!D78+'[2]Чуй обл.'!D78+'[2]Таласский обл.'!D78+'[2]Ыссык-Куль обл.'!D78+'[2]Нарын обл.'!D78+'[2]Баткен обл.'!D78+'[2]Дж-Абад обл.'!D78+'[2]Ош. обл.'!D78+[2]г.ОШ!D78</f>
        <v>120282</v>
      </c>
      <c r="E79" s="71">
        <f>'[2]Бишкек '!E78+'[2]Чуй обл.'!E78+'[2]Таласский обл.'!E78+'[2]Ыссык-Куль обл.'!E78+'[2]Нарын обл.'!E78+'[2]Баткен обл.'!E78+'[2]Дж-Абад обл.'!E78+'[2]Ош. обл.'!E78+[2]г.ОШ!E78</f>
        <v>33241</v>
      </c>
      <c r="F79" s="72">
        <f t="shared" si="4"/>
        <v>3022</v>
      </c>
    </row>
    <row r="80" spans="1:6">
      <c r="A80" s="7" t="s">
        <v>66</v>
      </c>
      <c r="B80" s="53">
        <v>67</v>
      </c>
      <c r="C80" s="71">
        <f>'[2]Бишкек '!C79+'[2]Чуй обл.'!C79+'[2]Таласский обл.'!C79+'[2]Ыссык-Куль обл.'!C79+'[2]Нарын обл.'!C79+'[2]Баткен обл.'!C79+'[2]Дж-Абад обл.'!C79+'[2]Ош. обл.'!C79+[2]г.ОШ!C79</f>
        <v>12</v>
      </c>
      <c r="D80" s="71">
        <f>'[2]Бишкек '!D79+'[2]Чуй обл.'!D79+'[2]Таласский обл.'!D79+'[2]Ыссык-Куль обл.'!D79+'[2]Нарын обл.'!D79+'[2]Баткен обл.'!D79+'[2]Дж-Абад обл.'!D79+'[2]Ош. обл.'!D79+[2]г.ОШ!D79</f>
        <v>98221</v>
      </c>
      <c r="E80" s="71">
        <f>'[2]Бишкек '!E79+'[2]Чуй обл.'!E79+'[2]Таласский обл.'!E79+'[2]Ыссык-Куль обл.'!E79+'[2]Нарын обл.'!E79+'[2]Баткен обл.'!E79+'[2]Дж-Абад обл.'!E79+'[2]Ош. обл.'!E79+[2]г.ОШ!E79</f>
        <v>33920</v>
      </c>
      <c r="F80" s="72">
        <f t="shared" si="4"/>
        <v>2827</v>
      </c>
    </row>
    <row r="81" spans="1:6">
      <c r="A81" s="14" t="s">
        <v>63</v>
      </c>
      <c r="B81" s="53">
        <v>68</v>
      </c>
      <c r="C81" s="71">
        <f>'[2]Бишкек '!C80+'[2]Чуй обл.'!C80+'[2]Таласский обл.'!C80+'[2]Ыссык-Куль обл.'!C80+'[2]Нарын обл.'!C80+'[2]Баткен обл.'!C80+'[2]Дж-Абад обл.'!C80+'[2]Ош. обл.'!C80+[2]г.ОШ!C80</f>
        <v>1</v>
      </c>
      <c r="D81" s="71">
        <f>'[2]Бишкек '!D80+'[2]Чуй обл.'!D80+'[2]Таласский обл.'!D80+'[2]Ыссык-Куль обл.'!D80+'[2]Нарын обл.'!D80+'[2]Баткен обл.'!D80+'[2]Дж-Абад обл.'!D80+'[2]Ош. обл.'!D80+[2]г.ОШ!D80</f>
        <v>11240</v>
      </c>
      <c r="E81" s="71">
        <f>'[2]Бишкек '!E80+'[2]Чуй обл.'!E80+'[2]Таласский обл.'!E80+'[2]Ыссык-Куль обл.'!E80+'[2]Нарын обл.'!E80+'[2]Баткен обл.'!E80+'[2]Дж-Абад обл.'!E80+'[2]Ош. обл.'!E80+[2]г.ОШ!E80</f>
        <v>4166</v>
      </c>
      <c r="F81" s="72">
        <f t="shared" si="4"/>
        <v>4166</v>
      </c>
    </row>
    <row r="82" spans="1:6">
      <c r="A82" s="121" t="s">
        <v>72</v>
      </c>
      <c r="B82" s="121"/>
      <c r="C82" s="121"/>
      <c r="D82" s="121"/>
      <c r="E82" s="121"/>
      <c r="F82" s="121"/>
    </row>
    <row r="83" spans="1:6" ht="33.75">
      <c r="A83" s="6" t="s">
        <v>73</v>
      </c>
      <c r="B83" s="69">
        <v>69</v>
      </c>
      <c r="C83" s="69">
        <f>C84+C85+C86+C87+C88</f>
        <v>179</v>
      </c>
      <c r="D83" s="69">
        <f>D84+D85+D86+D87+D88</f>
        <v>282157</v>
      </c>
      <c r="E83" s="69">
        <f>E84+E85+E86+E87+E88</f>
        <v>628292</v>
      </c>
      <c r="F83" s="5">
        <f t="shared" ref="F83:F91" si="5">ROUND((E83/C83),0)</f>
        <v>3510</v>
      </c>
    </row>
    <row r="84" spans="1:6">
      <c r="A84" s="7" t="s">
        <v>74</v>
      </c>
      <c r="B84" s="53">
        <v>70</v>
      </c>
      <c r="C84" s="71">
        <f>'[2]Бишкек '!C83+'[2]Чуй обл.'!C83+'[2]Таласский обл.'!C83+'[2]Ыссык-Куль обл.'!C83+'[2]Нарын обл.'!C83+'[2]Баткен обл.'!C83+'[2]Дж-Абад обл.'!C83+'[2]Ош. обл.'!C83+[2]г.ОШ!C83</f>
        <v>6</v>
      </c>
      <c r="D84" s="71">
        <f>'[2]Бишкек '!D83+'[2]Чуй обл.'!D83+'[2]Таласский обл.'!D83+'[2]Ыссык-Куль обл.'!D83+'[2]Нарын обл.'!D83+'[2]Баткен обл.'!D83+'[2]Дж-Абад обл.'!D83+'[2]Ош. обл.'!D83+[2]г.ОШ!D83</f>
        <v>19933</v>
      </c>
      <c r="E84" s="71">
        <f>'[2]Бишкек '!E83+'[2]Чуй обл.'!E83+'[2]Таласский обл.'!E83+'[2]Ыссык-Куль обл.'!E83+'[2]Нарын обл.'!E83+'[2]Баткен обл.'!E83+'[2]Дж-Абад обл.'!E83+'[2]Ош. обл.'!E83+[2]г.ОШ!E83</f>
        <v>38428</v>
      </c>
      <c r="F84" s="72">
        <f t="shared" si="5"/>
        <v>6405</v>
      </c>
    </row>
    <row r="85" spans="1:6">
      <c r="A85" s="7" t="s">
        <v>61</v>
      </c>
      <c r="B85" s="53">
        <v>71</v>
      </c>
      <c r="C85" s="71">
        <f>'[2]Бишкек '!C84+'[2]Чуй обл.'!C84+'[2]Таласский обл.'!C84+'[2]Ыссык-Куль обл.'!C84+'[2]Нарын обл.'!C84+'[2]Баткен обл.'!C84+'[2]Дж-Абад обл.'!C84+'[2]Ош. обл.'!C84+[2]г.ОШ!C84</f>
        <v>60</v>
      </c>
      <c r="D85" s="71">
        <f>'[2]Бишкек '!D84+'[2]Чуй обл.'!D84+'[2]Таласский обл.'!D84+'[2]Ыссык-Куль обл.'!D84+'[2]Нарын обл.'!D84+'[2]Баткен обл.'!D84+'[2]Дж-Абад обл.'!D84+'[2]Ош. обл.'!D84+[2]г.ОШ!D84</f>
        <v>97383</v>
      </c>
      <c r="E85" s="71">
        <f>'[2]Бишкек '!E84+'[2]Чуй обл.'!E84+'[2]Таласский обл.'!E84+'[2]Ыссык-Куль обл.'!E84+'[2]Нарын обл.'!E84+'[2]Баткен обл.'!E84+'[2]Дж-Абад обл.'!E84+'[2]Ош. обл.'!E84+[2]г.ОШ!E84</f>
        <v>258799</v>
      </c>
      <c r="F85" s="72">
        <f t="shared" si="5"/>
        <v>4313</v>
      </c>
    </row>
    <row r="86" spans="1:6">
      <c r="A86" s="7" t="s">
        <v>66</v>
      </c>
      <c r="B86" s="53">
        <v>72</v>
      </c>
      <c r="C86" s="71">
        <f>'[2]Бишкек '!C85+'[2]Чуй обл.'!C85+'[2]Таласский обл.'!C85+'[2]Ыссык-Куль обл.'!C85+'[2]Нарын обл.'!C85+'[2]Баткен обл.'!C85+'[2]Дж-Абад обл.'!C85+'[2]Ош. обл.'!C85+[2]г.ОШ!C85</f>
        <v>79</v>
      </c>
      <c r="D86" s="71">
        <f>'[2]Бишкек '!D85+'[2]Чуй обл.'!D85+'[2]Таласский обл.'!D85+'[2]Ыссык-Куль обл.'!D85+'[2]Нарын обл.'!D85+'[2]Баткен обл.'!D85+'[2]Дж-Абад обл.'!D85+'[2]Ош. обл.'!D85+[2]г.ОШ!D85</f>
        <v>61215</v>
      </c>
      <c r="E86" s="71">
        <f>'[2]Бишкек '!E85+'[2]Чуй обл.'!E85+'[2]Таласский обл.'!E85+'[2]Ыссык-Куль обл.'!E85+'[2]Нарын обл.'!E85+'[2]Баткен обл.'!E85+'[2]Дж-Абад обл.'!E85+'[2]Ош. обл.'!E85+[2]г.ОШ!E85</f>
        <v>262186</v>
      </c>
      <c r="F86" s="72">
        <f t="shared" si="5"/>
        <v>3319</v>
      </c>
    </row>
    <row r="87" spans="1:6">
      <c r="A87" s="19" t="s">
        <v>67</v>
      </c>
      <c r="B87" s="53">
        <v>73</v>
      </c>
      <c r="C87" s="71">
        <f>'[2]Бишкек '!C86+'[2]Чуй обл.'!C86+'[2]Таласский обл.'!C86+'[2]Ыссык-Куль обл.'!C86+'[2]Нарын обл.'!C86+'[2]Баткен обл.'!C86+'[2]Дж-Абад обл.'!C86+'[2]Ош. обл.'!C86+[2]г.ОШ!C86</f>
        <v>33</v>
      </c>
      <c r="D87" s="71">
        <f>'[2]Бишкек '!D86+'[2]Чуй обл.'!D86+'[2]Таласский обл.'!D86+'[2]Ыссык-Куль обл.'!D86+'[2]Нарын обл.'!D86+'[2]Баткен обл.'!D86+'[2]Дж-Абад обл.'!D86+'[2]Ош. обл.'!D86+[2]г.ОШ!D86</f>
        <v>102454</v>
      </c>
      <c r="E87" s="71">
        <f>'[2]Бишкек '!E86+'[2]Чуй обл.'!E86+'[2]Таласский обл.'!E86+'[2]Ыссык-Куль обл.'!E86+'[2]Нарын обл.'!E86+'[2]Баткен обл.'!E86+'[2]Дж-Абад обл.'!E86+'[2]Ош. обл.'!E86+[2]г.ОШ!E86</f>
        <v>67707</v>
      </c>
      <c r="F87" s="72">
        <f t="shared" si="5"/>
        <v>2052</v>
      </c>
    </row>
    <row r="88" spans="1:6">
      <c r="A88" s="14" t="s">
        <v>68</v>
      </c>
      <c r="B88" s="53">
        <v>74</v>
      </c>
      <c r="C88" s="71">
        <f>'[2]Бишкек '!C87+'[2]Чуй обл.'!C87+'[2]Таласский обл.'!C87+'[2]Ыссык-Куль обл.'!C87+'[2]Нарын обл.'!C87+'[2]Баткен обл.'!C87+'[2]Дж-Абад обл.'!C87+'[2]Ош. обл.'!C87+[2]г.ОШ!C87</f>
        <v>1</v>
      </c>
      <c r="D88" s="71">
        <f>'[2]Бишкек '!D87+'[2]Чуй обл.'!D87+'[2]Таласский обл.'!D87+'[2]Ыссык-Куль обл.'!D87+'[2]Нарын обл.'!D87+'[2]Баткен обл.'!D87+'[2]Дж-Абад обл.'!D87+'[2]Ош. обл.'!D87+[2]г.ОШ!D87</f>
        <v>1172</v>
      </c>
      <c r="E88" s="71">
        <f>'[2]Бишкек '!E87+'[2]Чуй обл.'!E87+'[2]Таласский обл.'!E87+'[2]Ыссык-Куль обл.'!E87+'[2]Нарын обл.'!E87+'[2]Баткен обл.'!E87+'[2]Дж-Абад обл.'!E87+'[2]Ош. обл.'!E87+[2]г.ОШ!E87</f>
        <v>1172</v>
      </c>
      <c r="F88" s="72">
        <f t="shared" si="5"/>
        <v>1172</v>
      </c>
    </row>
    <row r="89" spans="1:6">
      <c r="A89" s="10" t="s">
        <v>69</v>
      </c>
      <c r="B89" s="53">
        <v>75</v>
      </c>
      <c r="C89" s="71">
        <f>'[2]Бишкек '!C88+'[2]Чуй обл.'!C88+'[2]Таласский обл.'!C88+'[2]Ыссык-Куль обл.'!C88+'[2]Нарын обл.'!C88+'[2]Баткен обл.'!C88+'[2]Дж-Абад обл.'!C88+'[2]Ош. обл.'!C88+[2]г.ОШ!C88</f>
        <v>1</v>
      </c>
      <c r="D89" s="71">
        <f>'[2]Бишкек '!D88+'[2]Чуй обл.'!D88+'[2]Таласский обл.'!D88+'[2]Ыссык-Куль обл.'!D88+'[2]Нарын обл.'!D88+'[2]Баткен обл.'!D88+'[2]Дж-Абад обл.'!D88+'[2]Ош. обл.'!D88+[2]г.ОШ!D88</f>
        <v>1172</v>
      </c>
      <c r="E89" s="71">
        <f>'[2]Бишкек '!E88+'[2]Чуй обл.'!E88+'[2]Таласский обл.'!E88+'[2]Ыссык-Куль обл.'!E88+'[2]Нарын обл.'!E88+'[2]Баткен обл.'!E88+'[2]Дж-Абад обл.'!E88+'[2]Ош. обл.'!E88+[2]г.ОШ!E88</f>
        <v>1172</v>
      </c>
      <c r="F89" s="72">
        <f t="shared" si="5"/>
        <v>1172</v>
      </c>
    </row>
    <row r="90" spans="1:6" ht="23.25" customHeight="1">
      <c r="A90" s="131" t="s">
        <v>75</v>
      </c>
      <c r="B90" s="132"/>
      <c r="C90" s="132"/>
      <c r="D90" s="132"/>
      <c r="E90" s="132"/>
      <c r="F90" s="133"/>
    </row>
    <row r="91" spans="1:6" ht="22.5">
      <c r="A91" s="17" t="s">
        <v>76</v>
      </c>
      <c r="B91" s="78">
        <v>76</v>
      </c>
      <c r="C91" s="9">
        <f>'[2]Бишкек '!C90+'[2]Чуй обл.'!C90+'[2]Таласский обл.'!C90+'[2]Ыссык-Куль обл.'!C90+'[2]Нарын обл.'!C90+'[2]Баткен обл.'!C90+'[2]Дж-Абад обл.'!C90+'[2]Ош. обл.'!C90+[2]г.ОШ!C90</f>
        <v>58</v>
      </c>
      <c r="D91" s="2" t="s">
        <v>77</v>
      </c>
      <c r="E91" s="9">
        <f>'[2]Бишкек '!E90+'[2]Чуй обл.'!E90+'[2]Таласский обл.'!E90+'[2]Ыссык-Куль обл.'!E90+'[2]Нарын обл.'!E90+'[2]Баткен обл.'!E90+'[2]Дж-Абад обл.'!E90+'[2]Ош. обл.'!E90+[2]г.ОШ!E90</f>
        <v>19075</v>
      </c>
      <c r="F91" s="77">
        <f t="shared" si="5"/>
        <v>329</v>
      </c>
    </row>
    <row r="92" spans="1:6" ht="35.25" customHeight="1">
      <c r="A92" s="131" t="s">
        <v>78</v>
      </c>
      <c r="B92" s="132"/>
      <c r="C92" s="132"/>
      <c r="D92" s="132"/>
      <c r="E92" s="132"/>
      <c r="F92" s="133"/>
    </row>
    <row r="93" spans="1:6" ht="22.5">
      <c r="A93" s="6" t="s">
        <v>79</v>
      </c>
      <c r="B93" s="20">
        <v>77</v>
      </c>
      <c r="C93" s="21">
        <f>C67+C83+C91</f>
        <v>547</v>
      </c>
      <c r="D93" s="21" t="s">
        <v>77</v>
      </c>
      <c r="E93" s="21">
        <f>E67+E83+E91</f>
        <v>1635818</v>
      </c>
      <c r="F93" s="5">
        <f>ROUND((E93/C93),0)</f>
        <v>2991</v>
      </c>
    </row>
    <row r="94" spans="1:6" ht="55.5" customHeight="1">
      <c r="A94" s="129" t="s">
        <v>80</v>
      </c>
      <c r="B94" s="130"/>
      <c r="C94" s="130"/>
      <c r="D94" s="130"/>
      <c r="E94" s="130"/>
      <c r="F94" s="130"/>
    </row>
    <row r="95" spans="1:6">
      <c r="A95" s="6" t="s">
        <v>81</v>
      </c>
      <c r="B95" s="20">
        <v>78</v>
      </c>
      <c r="C95" s="13">
        <f>SUM(C96:C97)</f>
        <v>114045</v>
      </c>
      <c r="D95" s="13">
        <f>D96+D97</f>
        <v>1156047734.5799999</v>
      </c>
      <c r="E95" s="13">
        <f>E96+E97</f>
        <v>38656799.54382953</v>
      </c>
      <c r="F95" s="4">
        <f>E95/C95</f>
        <v>338.96093247252867</v>
      </c>
    </row>
    <row r="96" spans="1:6">
      <c r="A96" s="17" t="s">
        <v>82</v>
      </c>
      <c r="B96" s="51">
        <v>79</v>
      </c>
      <c r="C96" s="9">
        <f>'[2]Бишкек '!C95+'[2]Чуй обл.'!C95+'[2]Таласский обл.'!C95+'[2]Ыссык-Куль обл.'!C95+'[2]Нарын обл.'!C95+'[2]Баткен обл.'!C95+'[2]Дж-Абад обл.'!C95+'[2]Ош. обл.'!C95+[2]г.ОШ!C95</f>
        <v>111599</v>
      </c>
      <c r="D96" s="9">
        <f>'[2]Бишкек '!D95+'[2]Чуй обл.'!D95+'[2]Таласский обл.'!D95+'[2]Ыссык-Куль обл.'!D95+'[2]Нарын обл.'!D95+'[2]Баткен обл.'!D95+'[2]Дж-Абад обл.'!D95+'[2]Ош. обл.'!D95+[2]г.ОШ!D95</f>
        <v>1137127922.5799999</v>
      </c>
      <c r="E96" s="9">
        <f>'[2]Бишкек '!E95+'[2]Чуй обл.'!E95+'[2]Таласский обл.'!E95+'[2]Ыссык-Куль обл.'!E95+'[2]Нарын обл.'!E95+'[2]Баткен обл.'!E95+'[2]Дж-Абад обл.'!E95+'[2]Ош. обл.'!E95+[2]г.ОШ!E95</f>
        <v>37855340.54382953</v>
      </c>
      <c r="F96" s="79">
        <f t="shared" ref="F96:F97" si="6">E96/C96</f>
        <v>339.20859993216362</v>
      </c>
    </row>
    <row r="97" spans="1:6">
      <c r="A97" s="17" t="s">
        <v>83</v>
      </c>
      <c r="B97" s="51">
        <v>80</v>
      </c>
      <c r="C97" s="9">
        <f>'[2]Бишкек '!C96+'[2]Чуй обл.'!C96+'[2]Таласский обл.'!C96+'[2]Ыссык-Куль обл.'!C96+'[2]Нарын обл.'!C96+'[2]Баткен обл.'!C96+'[2]Дж-Абад обл.'!C96+'[2]Ош. обл.'!C96+[2]г.ОШ!C96</f>
        <v>2446</v>
      </c>
      <c r="D97" s="9">
        <f>'[2]Бишкек '!D96+'[2]Чуй обл.'!D96+'[2]Таласский обл.'!D96+'[2]Ыссык-Куль обл.'!D96+'[2]Нарын обл.'!D96+'[2]Баткен обл.'!D96+'[2]Дж-Абад обл.'!D96+'[2]Ош. обл.'!D96+[2]г.ОШ!D96</f>
        <v>18919812</v>
      </c>
      <c r="E97" s="9">
        <f>'[2]Бишкек '!E96+'[2]Чуй обл.'!E96+'[2]Таласский обл.'!E96+'[2]Ыссык-Куль обл.'!E96+'[2]Нарын обл.'!E96+'[2]Баткен обл.'!E96+'[2]Дж-Абад обл.'!E96+'[2]Ош. обл.'!E96+[2]г.ОШ!E96</f>
        <v>801459</v>
      </c>
      <c r="F97" s="79">
        <f t="shared" si="6"/>
        <v>327.66107931316435</v>
      </c>
    </row>
    <row r="98" spans="1:6" ht="15" customHeight="1">
      <c r="A98" s="115" t="s">
        <v>347</v>
      </c>
      <c r="B98" s="116"/>
      <c r="C98" s="116"/>
      <c r="D98" s="116"/>
      <c r="E98" s="116"/>
      <c r="F98" s="117"/>
    </row>
    <row r="99" spans="1:6" ht="24" customHeight="1">
      <c r="A99" s="118"/>
      <c r="B99" s="119"/>
      <c r="C99" s="119"/>
      <c r="D99" s="119"/>
      <c r="E99" s="119"/>
      <c r="F99" s="120"/>
    </row>
    <row r="100" spans="1:6" ht="33.75">
      <c r="A100" s="10" t="s">
        <v>348</v>
      </c>
      <c r="B100" s="49" t="s">
        <v>349</v>
      </c>
      <c r="C100" s="49" t="s">
        <v>350</v>
      </c>
      <c r="D100" s="24">
        <v>213522077</v>
      </c>
      <c r="E100" s="24">
        <v>42962000</v>
      </c>
      <c r="F100" s="80">
        <f>E100/C100</f>
        <v>2000</v>
      </c>
    </row>
    <row r="101" spans="1:6">
      <c r="B101"/>
    </row>
    <row r="102" spans="1:6">
      <c r="B102"/>
    </row>
  </sheetData>
  <mergeCells count="16">
    <mergeCell ref="D1:F1"/>
    <mergeCell ref="A2:F2"/>
    <mergeCell ref="A98:F99"/>
    <mergeCell ref="A59:F59"/>
    <mergeCell ref="A5:F5"/>
    <mergeCell ref="A22:F22"/>
    <mergeCell ref="A43:F43"/>
    <mergeCell ref="A56:F56"/>
    <mergeCell ref="A58:F58"/>
    <mergeCell ref="A94:F94"/>
    <mergeCell ref="A66:F66"/>
    <mergeCell ref="A74:F74"/>
    <mergeCell ref="A75:F75"/>
    <mergeCell ref="A82:F82"/>
    <mergeCell ref="A90:F90"/>
    <mergeCell ref="A92:F9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tabSelected="1" workbookViewId="0">
      <selection activeCell="A20" sqref="A20"/>
    </sheetView>
  </sheetViews>
  <sheetFormatPr defaultRowHeight="15"/>
  <cols>
    <col min="1" max="1" width="36.85546875" customWidth="1"/>
    <col min="2" max="2" width="5.42578125" customWidth="1"/>
  </cols>
  <sheetData>
    <row r="1" spans="1:9">
      <c r="A1" s="140"/>
      <c r="B1" s="140"/>
      <c r="C1" s="140"/>
      <c r="D1" s="140"/>
      <c r="E1" s="140"/>
      <c r="F1" s="140"/>
      <c r="G1" s="141" t="s">
        <v>360</v>
      </c>
      <c r="H1" s="141"/>
      <c r="I1" s="141"/>
    </row>
    <row r="2" spans="1:9" ht="20.25" customHeight="1">
      <c r="A2" s="143" t="s">
        <v>361</v>
      </c>
      <c r="B2" s="143"/>
      <c r="C2" s="143"/>
      <c r="D2" s="143"/>
      <c r="E2" s="143"/>
      <c r="F2" s="143"/>
      <c r="G2" s="143"/>
      <c r="H2" s="143"/>
      <c r="I2" s="143"/>
    </row>
    <row r="3" spans="1:9">
      <c r="A3" s="7"/>
      <c r="B3" s="7"/>
      <c r="C3" s="134" t="s">
        <v>91</v>
      </c>
      <c r="D3" s="134"/>
      <c r="E3" s="135" t="s">
        <v>330</v>
      </c>
      <c r="F3" s="135"/>
      <c r="G3" s="135"/>
      <c r="H3" s="135"/>
      <c r="I3" s="135"/>
    </row>
    <row r="4" spans="1:9" ht="30" customHeight="1">
      <c r="A4" s="134"/>
      <c r="B4" s="136" t="s">
        <v>331</v>
      </c>
      <c r="C4" s="134" t="s">
        <v>332</v>
      </c>
      <c r="D4" s="134" t="s">
        <v>333</v>
      </c>
      <c r="E4" s="134" t="s">
        <v>334</v>
      </c>
      <c r="F4" s="134"/>
      <c r="G4" s="134" t="s">
        <v>335</v>
      </c>
      <c r="H4" s="134" t="s">
        <v>336</v>
      </c>
      <c r="I4" s="134"/>
    </row>
    <row r="5" spans="1:9" ht="101.25">
      <c r="A5" s="134"/>
      <c r="B5" s="136"/>
      <c r="C5" s="134"/>
      <c r="D5" s="134"/>
      <c r="E5" s="50" t="s">
        <v>337</v>
      </c>
      <c r="F5" s="50" t="s">
        <v>333</v>
      </c>
      <c r="G5" s="134"/>
      <c r="H5" s="50" t="s">
        <v>337</v>
      </c>
      <c r="I5" s="1" t="s">
        <v>338</v>
      </c>
    </row>
    <row r="6" spans="1:9">
      <c r="A6" s="44" t="s">
        <v>6</v>
      </c>
      <c r="B6" s="44" t="s">
        <v>7</v>
      </c>
      <c r="C6" s="44">
        <v>1</v>
      </c>
      <c r="D6" s="44">
        <v>2</v>
      </c>
      <c r="E6" s="45">
        <v>3</v>
      </c>
      <c r="F6" s="45">
        <v>4</v>
      </c>
      <c r="G6" s="44">
        <v>5</v>
      </c>
      <c r="H6" s="44">
        <v>6</v>
      </c>
      <c r="I6" s="44">
        <v>7</v>
      </c>
    </row>
    <row r="7" spans="1:9">
      <c r="A7" s="46" t="s">
        <v>339</v>
      </c>
      <c r="B7" s="69">
        <v>1</v>
      </c>
      <c r="C7" s="69">
        <f>C8+C9+C10</f>
        <v>130051</v>
      </c>
      <c r="D7" s="69">
        <f t="shared" ref="D7:I7" si="0">D8+D9+D10</f>
        <v>93864</v>
      </c>
      <c r="E7" s="69">
        <f t="shared" si="0"/>
        <v>59411</v>
      </c>
      <c r="F7" s="69">
        <f t="shared" si="0"/>
        <v>40282</v>
      </c>
      <c r="G7" s="69">
        <f t="shared" si="0"/>
        <v>7828</v>
      </c>
      <c r="H7" s="70">
        <f t="shared" si="0"/>
        <v>88161.1</v>
      </c>
      <c r="I7" s="69">
        <f t="shared" si="0"/>
        <v>63902</v>
      </c>
    </row>
    <row r="8" spans="1:9">
      <c r="A8" s="7" t="s">
        <v>340</v>
      </c>
      <c r="B8" s="53">
        <v>2</v>
      </c>
      <c r="C8" s="71">
        <f>'[3]Бишкек '!C6+'[3]Чуй обл.'!C6+'[3]Таласский обл.'!C6+'[3]Ыссык-Куль обл.'!C6+'[3]Нарын обл.'!C6+'[3]Баткен обл.'!C6+'[3]Дж-Абад обл.'!C6+'[3]Ош. обл.'!C6+[3]г.ОШ!C6</f>
        <v>12463</v>
      </c>
      <c r="D8" s="71">
        <f>'[3]Бишкек '!D6+'[3]Чуй обл.'!D6+'[3]Таласский обл.'!D6+'[3]Ыссык-Куль обл.'!D6+'[3]Нарын обл.'!D6+'[3]Баткен обл.'!D6+'[3]Дж-Абад обл.'!D6+'[3]Ош. обл.'!D6+[3]г.ОШ!D6</f>
        <v>8362</v>
      </c>
      <c r="E8" s="71">
        <f>'[3]Бишкек '!E6+'[3]Чуй обл.'!E6+'[3]Таласский обл.'!E6+'[3]Ыссык-Куль обл.'!E6+'[3]Нарын обл.'!E6+'[3]Баткен обл.'!E6+'[3]Дж-Абад обл.'!E6+'[3]Ош. обл.'!E6+[3]г.ОШ!E6</f>
        <v>4959</v>
      </c>
      <c r="F8" s="71">
        <f>'[3]Бишкек '!F6+'[3]Чуй обл.'!F6+'[3]Таласский обл.'!F6+'[3]Ыссык-Куль обл.'!F6+'[3]Нарын обл.'!F6+'[3]Баткен обл.'!F6+'[3]Дж-Абад обл.'!F6+'[3]Ош. обл.'!F6+[3]г.ОШ!F6</f>
        <v>3023</v>
      </c>
      <c r="G8" s="71">
        <f>'[3]Бишкек '!G6+'[3]Чуй обл.'!G6+'[3]Таласский обл.'!G6+'[3]Ыссык-Куль обл.'!G6+'[3]Нарын обл.'!G6+'[3]Баткен обл.'!G6+'[3]Дж-Абад обл.'!G6+'[3]Ош. обл.'!G6+[3]г.ОШ!G6</f>
        <v>777</v>
      </c>
      <c r="H8" s="71">
        <f>'[3]Бишкек '!H6+'[3]Чуй обл.'!H6+'[3]Таласский обл.'!H6+'[3]Ыссык-Куль обл.'!H6+'[3]Нарын обл.'!H6+'[3]Баткен обл.'!H6+'[3]Дж-Абад обл.'!H6+'[3]Ош. обл.'!H6+[3]г.ОШ!H6</f>
        <v>8236.1</v>
      </c>
      <c r="I8" s="71">
        <f>'[3]Бишкек '!I6+'[3]Чуй обл.'!I6+'[3]Таласский обл.'!I6+'[3]Ыссык-Куль обл.'!I6+'[3]Нарын обл.'!I6+'[3]Баткен обл.'!I6+'[3]Дж-Абад обл.'!I6+'[3]Ош. обл.'!I6+[3]г.ОШ!I6</f>
        <v>5837</v>
      </c>
    </row>
    <row r="9" spans="1:9">
      <c r="A9" s="7" t="s">
        <v>234</v>
      </c>
      <c r="B9" s="53">
        <v>3</v>
      </c>
      <c r="C9" s="71">
        <f>'[3]Бишкек '!C7+'[3]Чуй обл.'!C7+'[3]Таласский обл.'!C7+'[3]Ыссык-Куль обл.'!C7+'[3]Нарын обл.'!C7+'[3]Баткен обл.'!C7+'[3]Дж-Абад обл.'!C7+'[3]Ош. обл.'!C7+[3]г.ОШ!C7</f>
        <v>95248</v>
      </c>
      <c r="D9" s="71">
        <f>'[3]Бишкек '!D7+'[3]Чуй обл.'!D7+'[3]Таласский обл.'!D7+'[3]Ыссык-Куль обл.'!D7+'[3]Нарын обл.'!D7+'[3]Баткен обл.'!D7+'[3]Дж-Абад обл.'!D7+'[3]Ош. обл.'!D7+[3]г.ОШ!D7</f>
        <v>65539</v>
      </c>
      <c r="E9" s="71">
        <f>'[3]Бишкек '!E7+'[3]Чуй обл.'!E7+'[3]Таласский обл.'!E7+'[3]Ыссык-Куль обл.'!E7+'[3]Нарын обл.'!E7+'[3]Баткен обл.'!E7+'[3]Дж-Абад обл.'!E7+'[3]Ош. обл.'!E7+[3]г.ОШ!E7</f>
        <v>45680</v>
      </c>
      <c r="F9" s="71">
        <f>'[3]Бишкек '!F7+'[3]Чуй обл.'!F7+'[3]Таласский обл.'!F7+'[3]Ыссык-Куль обл.'!F7+'[3]Нарын обл.'!F7+'[3]Баткен обл.'!F7+'[3]Дж-Абад обл.'!F7+'[3]Ош. обл.'!F7+[3]г.ОШ!F7</f>
        <v>29309</v>
      </c>
      <c r="G9" s="71">
        <f>'[3]Бишкек '!G7+'[3]Чуй обл.'!G7+'[3]Таласский обл.'!G7+'[3]Ыссык-Куль обл.'!G7+'[3]Нарын обл.'!G7+'[3]Баткен обл.'!G7+'[3]Дж-Абад обл.'!G7+'[3]Ош. обл.'!G7+[3]г.ОШ!G7</f>
        <v>4553</v>
      </c>
      <c r="H9" s="71">
        <f>'[3]Бишкек '!H7+'[3]Чуй обл.'!H7+'[3]Таласский обл.'!H7+'[3]Ыссык-Куль обл.'!H7+'[3]Нарын обл.'!H7+'[3]Баткен обл.'!H7+'[3]Дж-Абад обл.'!H7+'[3]Ош. обл.'!H7+[3]г.ОШ!H7</f>
        <v>63631.4</v>
      </c>
      <c r="I9" s="71">
        <f>'[3]Бишкек '!I7+'[3]Чуй обл.'!I7+'[3]Таласский обл.'!I7+'[3]Ыссык-Куль обл.'!I7+'[3]Нарын обл.'!I7+'[3]Баткен обл.'!I7+'[3]Дж-Абад обл.'!I7+'[3]Ош. обл.'!I7+[3]г.ОШ!I7</f>
        <v>43066</v>
      </c>
    </row>
    <row r="10" spans="1:9">
      <c r="A10" s="7" t="s">
        <v>236</v>
      </c>
      <c r="B10" s="53">
        <v>4</v>
      </c>
      <c r="C10" s="71">
        <f>'[3]Бишкек '!C8+'[3]Чуй обл.'!C8+'[3]Таласский обл.'!C8+'[3]Ыссык-Куль обл.'!C8+'[3]Нарын обл.'!C8+'[3]Баткен обл.'!C8+'[3]Дж-Абад обл.'!C8+'[3]Ош. обл.'!C8+[3]г.ОШ!C8</f>
        <v>22340</v>
      </c>
      <c r="D10" s="71">
        <f>'[3]Бишкек '!D8+'[3]Чуй обл.'!D8+'[3]Таласский обл.'!D8+'[3]Ыссык-Куль обл.'!D8+'[3]Нарын обл.'!D8+'[3]Баткен обл.'!D8+'[3]Дж-Абад обл.'!D8+'[3]Ош. обл.'!D8+[3]г.ОШ!D8</f>
        <v>19963</v>
      </c>
      <c r="E10" s="71">
        <f>'[3]Бишкек '!E8+'[3]Чуй обл.'!E8+'[3]Таласский обл.'!E8+'[3]Ыссык-Куль обл.'!E8+'[3]Нарын обл.'!E8+'[3]Баткен обл.'!E8+'[3]Дж-Абад обл.'!E8+'[3]Ош. обл.'!E8+[3]г.ОШ!E8</f>
        <v>8772</v>
      </c>
      <c r="F10" s="71">
        <f>'[3]Бишкек '!F8+'[3]Чуй обл.'!F8+'[3]Таласский обл.'!F8+'[3]Ыссык-Куль обл.'!F8+'[3]Нарын обл.'!F8+'[3]Баткен обл.'!F8+'[3]Дж-Абад обл.'!F8+'[3]Ош. обл.'!F8+[3]г.ОШ!F8</f>
        <v>7950</v>
      </c>
      <c r="G10" s="71">
        <f>'[3]Бишкек '!G8+'[3]Чуй обл.'!G8+'[3]Таласский обл.'!G8+'[3]Ыссык-Куль обл.'!G8+'[3]Нарын обл.'!G8+'[3]Баткен обл.'!G8+'[3]Дж-Абад обл.'!G8+'[3]Ош. обл.'!G8+[3]г.ОШ!G8</f>
        <v>2498</v>
      </c>
      <c r="H10" s="71">
        <f>'[3]Бишкек '!H8+'[3]Чуй обл.'!H8+'[3]Таласский обл.'!H8+'[3]Ыссык-Куль обл.'!H8+'[3]Нарын обл.'!H8+'[3]Баткен обл.'!H8+'[3]Дж-Абад обл.'!H8+'[3]Ош. обл.'!H8+[3]г.ОШ!H8</f>
        <v>16293.6</v>
      </c>
      <c r="I10" s="71">
        <f>'[3]Бишкек '!I8+'[3]Чуй обл.'!I8+'[3]Таласский обл.'!I8+'[3]Ыссык-Куль обл.'!I8+'[3]Нарын обл.'!I8+'[3]Баткен обл.'!I8+'[3]Дж-Абад обл.'!I8+'[3]Ош. обл.'!I8+[3]г.ОШ!I8</f>
        <v>14999</v>
      </c>
    </row>
    <row r="11" spans="1:9">
      <c r="A11" s="7" t="s">
        <v>341</v>
      </c>
      <c r="B11" s="53">
        <v>5</v>
      </c>
      <c r="C11" s="71">
        <f>'[3]Бишкек '!C9+'[3]Чуй обл.'!C9+'[3]Таласский обл.'!C9+'[3]Ыссык-Куль обл.'!C9+'[3]Нарын обл.'!C9+'[3]Баткен обл.'!C9+'[3]Дж-Абад обл.'!C9+'[3]Ош. обл.'!C9+[3]г.ОШ!C9</f>
        <v>93238</v>
      </c>
      <c r="D11" s="71">
        <f>'[3]Бишкек '!D9+'[3]Чуй обл.'!D9+'[3]Таласский обл.'!D9+'[3]Ыссык-Куль обл.'!D9+'[3]Нарын обл.'!D9+'[3]Баткен обл.'!D9+'[3]Дж-Абад обл.'!D9+'[3]Ош. обл.'!D9+[3]г.ОШ!D9</f>
        <v>62178</v>
      </c>
      <c r="E11" s="71">
        <f>'[3]Бишкек '!E9+'[3]Чуй обл.'!E9+'[3]Таласский обл.'!E9+'[3]Ыссык-Куль обл.'!E9+'[3]Нарын обл.'!E9+'[3]Баткен обл.'!E9+'[3]Дж-Абад обл.'!E9+'[3]Ош. обл.'!E9+[3]г.ОШ!E9</f>
        <v>42751</v>
      </c>
      <c r="F11" s="71">
        <f>'[3]Бишкек '!F9+'[3]Чуй обл.'!F9+'[3]Таласский обл.'!F9+'[3]Ыссык-Куль обл.'!F9+'[3]Нарын обл.'!F9+'[3]Баткен обл.'!F9+'[3]Дж-Абад обл.'!F9+'[3]Ош. обл.'!F9+[3]г.ОШ!F9</f>
        <v>27397</v>
      </c>
      <c r="G11" s="71">
        <f>'[3]Бишкек '!G9+'[3]Чуй обл.'!G9+'[3]Таласский обл.'!G9+'[3]Ыссык-Куль обл.'!G9+'[3]Нарын обл.'!G9+'[3]Баткен обл.'!G9+'[3]Дж-Абад обл.'!G9+'[3]Ош. обл.'!G9+[3]г.ОШ!G9</f>
        <v>5515</v>
      </c>
      <c r="H11" s="71">
        <f>'[3]Бишкек '!H9+'[3]Чуй обл.'!H9+'[3]Таласский обл.'!H9+'[3]Ыссык-Куль обл.'!H9+'[3]Нарын обл.'!H9+'[3]Баткен обл.'!H9+'[3]Дж-Абад обл.'!H9+'[3]Ош. обл.'!H9+[3]г.ОШ!H9</f>
        <v>63973.7</v>
      </c>
      <c r="I11" s="71">
        <f>'[3]Бишкек '!I9+'[3]Чуй обл.'!I9+'[3]Таласский обл.'!I9+'[3]Ыссык-Куль обл.'!I9+'[3]Нарын обл.'!I9+'[3]Баткен обл.'!I9+'[3]Дж-Абад обл.'!I9+'[3]Ош. обл.'!I9+[3]г.ОШ!I9</f>
        <v>44949</v>
      </c>
    </row>
    <row r="12" spans="1:9">
      <c r="A12" s="47" t="s">
        <v>342</v>
      </c>
      <c r="B12" s="69">
        <v>6</v>
      </c>
      <c r="C12" s="69">
        <f>C13+C14+C15</f>
        <v>130051</v>
      </c>
      <c r="D12" s="69">
        <f t="shared" ref="D12:I12" si="1">D13+D14+D15</f>
        <v>93864</v>
      </c>
      <c r="E12" s="69">
        <f t="shared" si="1"/>
        <v>59411</v>
      </c>
      <c r="F12" s="69">
        <f t="shared" si="1"/>
        <v>40282</v>
      </c>
      <c r="G12" s="69">
        <f t="shared" si="1"/>
        <v>7828</v>
      </c>
      <c r="H12" s="70">
        <f t="shared" si="1"/>
        <v>88160.599999999991</v>
      </c>
      <c r="I12" s="69">
        <f t="shared" si="1"/>
        <v>63902</v>
      </c>
    </row>
    <row r="13" spans="1:9" ht="22.5">
      <c r="A13" s="48" t="s">
        <v>343</v>
      </c>
      <c r="B13" s="53">
        <v>7</v>
      </c>
      <c r="C13" s="71">
        <f>'[3]Бишкек '!C11+'[3]Чуй обл.'!C11+'[3]Таласский обл.'!C11+'[3]Ыссык-Куль обл.'!C11+'[3]Нарын обл.'!C11+'[3]Баткен обл.'!C11+'[3]Дж-Абад обл.'!C11+'[3]Ош. обл.'!C11+[3]г.ОШ!C11</f>
        <v>494</v>
      </c>
      <c r="D13" s="71">
        <f>'[3]Бишкек '!D11+'[3]Чуй обл.'!D11+'[3]Таласский обл.'!D11+'[3]Ыссык-Куль обл.'!D11+'[3]Нарын обл.'!D11+'[3]Баткен обл.'!D11+'[3]Дж-Абад обл.'!D11+'[3]Ош. обл.'!D11+[3]г.ОШ!D11</f>
        <v>328</v>
      </c>
      <c r="E13" s="71">
        <f>'[3]Бишкек '!E11+'[3]Чуй обл.'!E11+'[3]Таласский обл.'!E11+'[3]Ыссык-Куль обл.'!E11+'[3]Нарын обл.'!E11+'[3]Баткен обл.'!E11+'[3]Дж-Абад обл.'!E11+'[3]Ош. обл.'!E11+[3]г.ОШ!E11</f>
        <v>63</v>
      </c>
      <c r="F13" s="71">
        <f>'[3]Бишкек '!F11+'[3]Чуй обл.'!F11+'[3]Таласский обл.'!F11+'[3]Ыссык-Куль обл.'!F11+'[3]Нарын обл.'!F11+'[3]Баткен обл.'!F11+'[3]Дж-Абад обл.'!F11+'[3]Ош. обл.'!F11+[3]г.ОШ!F11</f>
        <v>40</v>
      </c>
      <c r="G13" s="71">
        <f>'[3]Бишкек '!G11+'[3]Чуй обл.'!G11+'[3]Таласский обл.'!G11+'[3]Ыссык-Куль обл.'!G11+'[3]Нарын обл.'!G11+'[3]Баткен обл.'!G11+'[3]Дж-Абад обл.'!G11+'[3]Ош. обл.'!G11+[3]г.ОШ!G11</f>
        <v>14</v>
      </c>
      <c r="H13" s="71">
        <f>'[3]Бишкек '!H11+'[3]Чуй обл.'!H11+'[3]Таласский обл.'!H11+'[3]Ыссык-Куль обл.'!H11+'[3]Нарын обл.'!H11+'[3]Баткен обл.'!H11+'[3]Дж-Абад обл.'!H11+'[3]Ош. обл.'!H11+[3]г.ОШ!H11</f>
        <v>322.89999999999998</v>
      </c>
      <c r="I13" s="71">
        <f>'[3]Бишкек '!I11+'[3]Чуй обл.'!I11+'[3]Таласский обл.'!I11+'[3]Ыссык-Куль обл.'!I11+'[3]Нарын обл.'!I11+'[3]Баткен обл.'!I11+'[3]Дж-Абад обл.'!I11+'[3]Ош. обл.'!I11+[3]г.ОШ!I11</f>
        <v>211</v>
      </c>
    </row>
    <row r="14" spans="1:9">
      <c r="A14" s="48" t="s">
        <v>344</v>
      </c>
      <c r="B14" s="53">
        <v>8</v>
      </c>
      <c r="C14" s="71">
        <f>'[3]Бишкек '!C12+'[3]Чуй обл.'!C12+'[3]Таласский обл.'!C12+'[3]Ыссык-Куль обл.'!C12+'[3]Нарын обл.'!C12+'[3]Баткен обл.'!C12+'[3]Дж-Абад обл.'!C12+'[3]Ош. обл.'!C12+[3]г.ОШ!C12</f>
        <v>128544</v>
      </c>
      <c r="D14" s="71">
        <f>'[3]Бишкек '!D12+'[3]Чуй обл.'!D12+'[3]Таласский обл.'!D12+'[3]Ыссык-Куль обл.'!D12+'[3]Нарын обл.'!D12+'[3]Баткен обл.'!D12+'[3]Дж-Абад обл.'!D12+'[3]Ош. обл.'!D12+[3]г.ОШ!D12</f>
        <v>92893</v>
      </c>
      <c r="E14" s="71">
        <f>'[3]Бишкек '!E12+'[3]Чуй обл.'!E12+'[3]Таласский обл.'!E12+'[3]Ыссык-Куль обл.'!E12+'[3]Нарын обл.'!E12+'[3]Баткен обл.'!E12+'[3]Дж-Абад обл.'!E12+'[3]Ош. обл.'!E12+[3]г.ОШ!E12</f>
        <v>59346</v>
      </c>
      <c r="F14" s="71">
        <f>'[3]Бишкек '!F12+'[3]Чуй обл.'!F12+'[3]Таласский обл.'!F12+'[3]Ыссык-Куль обл.'!F12+'[3]Нарын обл.'!F12+'[3]Баткен обл.'!F12+'[3]Дж-Абад обл.'!F12+'[3]Ош. обл.'!F12+[3]г.ОШ!F12</f>
        <v>40242</v>
      </c>
      <c r="G14" s="71">
        <f>'[3]Бишкек '!G12+'[3]Чуй обл.'!G12+'[3]Таласский обл.'!G12+'[3]Ыссык-Куль обл.'!G12+'[3]Нарын обл.'!G12+'[3]Баткен обл.'!G12+'[3]Дж-Абад обл.'!G12+'[3]Ош. обл.'!G12+[3]г.ОШ!G12</f>
        <v>7807</v>
      </c>
      <c r="H14" s="71">
        <f>'[3]Бишкек '!H12+'[3]Чуй обл.'!H12+'[3]Таласский обл.'!H12+'[3]Ыссык-Куль обл.'!H12+'[3]Нарын обл.'!H12+'[3]Баткен обл.'!H12+'[3]Дж-Абад обл.'!H12+'[3]Ош. обл.'!H12+[3]г.ОШ!H12</f>
        <v>87208</v>
      </c>
      <c r="I14" s="71">
        <f>'[3]Бишкек '!I12+'[3]Чуй обл.'!I12+'[3]Таласский обл.'!I12+'[3]Ыссык-Куль обл.'!I12+'[3]Нарын обл.'!I12+'[3]Баткен обл.'!I12+'[3]Дж-Абад обл.'!I12+'[3]Ош. обл.'!I12+[3]г.ОШ!I12</f>
        <v>63248</v>
      </c>
    </row>
    <row r="15" spans="1:9">
      <c r="A15" s="48" t="s">
        <v>345</v>
      </c>
      <c r="B15" s="53">
        <v>9</v>
      </c>
      <c r="C15" s="71">
        <f>'[3]Бишкек '!C13+'[3]Чуй обл.'!C13+'[3]Таласский обл.'!C13+'[3]Ыссык-Куль обл.'!C13+'[3]Нарын обл.'!C13+'[3]Баткен обл.'!C13+'[3]Дж-Абад обл.'!C13+'[3]Ош. обл.'!C13+[3]г.ОШ!C13</f>
        <v>1013</v>
      </c>
      <c r="D15" s="71">
        <f>'[3]Бишкек '!D13+'[3]Чуй обл.'!D13+'[3]Таласский обл.'!D13+'[3]Ыссык-Куль обл.'!D13+'[3]Нарын обл.'!D13+'[3]Баткен обл.'!D13+'[3]Дж-Абад обл.'!D13+'[3]Ош. обл.'!D13+[3]г.ОШ!D13</f>
        <v>643</v>
      </c>
      <c r="E15" s="71">
        <f>'[3]Бишкек '!E13+'[3]Чуй обл.'!E13+'[3]Таласский обл.'!E13+'[3]Ыссык-Куль обл.'!E13+'[3]Нарын обл.'!E13+'[3]Баткен обл.'!E13+'[3]Дж-Абад обл.'!E13+'[3]Ош. обл.'!E13+[3]г.ОШ!E13</f>
        <v>2</v>
      </c>
      <c r="F15" s="71">
        <f>'[3]Бишкек '!F13+'[3]Чуй обл.'!F13+'[3]Таласский обл.'!F13+'[3]Ыссык-Куль обл.'!F13+'[3]Нарын обл.'!F13+'[3]Баткен обл.'!F13+'[3]Дж-Абад обл.'!F13+'[3]Ош. обл.'!F13+[3]г.ОШ!F13</f>
        <v>0</v>
      </c>
      <c r="G15" s="71">
        <f>'[3]Бишкек '!G13+'[3]Чуй обл.'!G13+'[3]Таласский обл.'!G13+'[3]Ыссык-Куль обл.'!G13+'[3]Нарын обл.'!G13+'[3]Баткен обл.'!G13+'[3]Дж-Абад обл.'!G13+'[3]Ош. обл.'!G13+[3]г.ОШ!G13</f>
        <v>7</v>
      </c>
      <c r="H15" s="71">
        <f>'[3]Бишкек '!H13+'[3]Чуй обл.'!H13+'[3]Таласский обл.'!H13+'[3]Ыссык-Куль обл.'!H13+'[3]Нарын обл.'!H13+'[3]Баткен обл.'!H13+'[3]Дж-Абад обл.'!H13+'[3]Ош. обл.'!H13+[3]г.ОШ!H13</f>
        <v>629.70000000000005</v>
      </c>
      <c r="I15" s="71">
        <f>'[3]Бишкек '!I13+'[3]Чуй обл.'!I13+'[3]Таласский обл.'!I13+'[3]Ыссык-Куль обл.'!I13+'[3]Нарын обл.'!I13+'[3]Баткен обл.'!I13+'[3]Дж-Абад обл.'!I13+'[3]Ош. обл.'!I13+[3]г.ОШ!I13</f>
        <v>443</v>
      </c>
    </row>
    <row r="16" spans="1:9" ht="22.5">
      <c r="A16" s="10" t="s">
        <v>346</v>
      </c>
      <c r="B16" s="53">
        <v>10</v>
      </c>
      <c r="C16" s="71">
        <f>'[3]Бишкек '!C14+'[3]Чуй обл.'!C14+'[3]Таласский обл.'!C14+'[3]Ыссык-Куль обл.'!C14+'[3]Нарын обл.'!C14+'[3]Баткен обл.'!C14+'[3]Дж-Абад обл.'!C14+'[3]Ош. обл.'!C14+[3]г.ОШ!C14</f>
        <v>61050</v>
      </c>
      <c r="D16" s="71">
        <f>'[3]Бишкек '!D14+'[3]Чуй обл.'!D14+'[3]Таласский обл.'!D14+'[3]Ыссык-Куль обл.'!D14+'[3]Нарын обл.'!D14+'[3]Баткен обл.'!D14+'[3]Дж-Абад обл.'!D14+'[3]Ош. обл.'!D14+[3]г.ОШ!D14</f>
        <v>55796</v>
      </c>
      <c r="E16" s="71">
        <f>'[3]Бишкек '!E14+'[3]Чуй обл.'!E14+'[3]Таласский обл.'!E14+'[3]Ыссык-Куль обл.'!E14+'[3]Нарын обл.'!E14+'[3]Баткен обл.'!E14+'[3]Дж-Абад обл.'!E14+'[3]Ош. обл.'!E14+[3]г.ОШ!E14</f>
        <v>45296</v>
      </c>
      <c r="F16" s="71">
        <f>'[3]Бишкек '!F14+'[3]Чуй обл.'!F14+'[3]Таласский обл.'!F14+'[3]Ыссык-Куль обл.'!F14+'[3]Нарын обл.'!F14+'[3]Баткен обл.'!F14+'[3]Дж-Абад обл.'!F14+'[3]Ош. обл.'!F14+[3]г.ОШ!F14</f>
        <v>42210</v>
      </c>
      <c r="G16" s="71">
        <f>'[3]Бишкек '!G14+'[3]Чуй обл.'!G14+'[3]Таласский обл.'!G14+'[3]Ыссык-Куль обл.'!G14+'[3]Нарын обл.'!G14+'[3]Баткен обл.'!G14+'[3]Дж-Абад обл.'!G14+'[3]Ош. обл.'!G14+[3]г.ОШ!G14</f>
        <v>281</v>
      </c>
      <c r="H16" s="71">
        <f>'[3]Бишкек '!H14+'[3]Чуй обл.'!H14+'[3]Таласский обл.'!H14+'[3]Ыссык-Куль обл.'!H14+'[3]Нарын обл.'!H14+'[3]Баткен обл.'!H14+'[3]Дж-Абад обл.'!H14+'[3]Ош. обл.'!H14+[3]г.ОШ!H14</f>
        <v>49344.9</v>
      </c>
      <c r="I16" s="71">
        <f>'[3]Бишкек '!I14+'[3]Чуй обл.'!I14+'[3]Таласский обл.'!I14+'[3]Ыссык-Куль обл.'!I14+'[3]Нарын обл.'!I14+'[3]Баткен обл.'!I14+'[3]Дж-Абад обл.'!I14+'[3]Ош. обл.'!I14+[3]г.ОШ!I14</f>
        <v>47249</v>
      </c>
    </row>
  </sheetData>
  <mergeCells count="11">
    <mergeCell ref="G1:I1"/>
    <mergeCell ref="A2:I2"/>
    <mergeCell ref="C3:D3"/>
    <mergeCell ref="E3:I3"/>
    <mergeCell ref="A4:A5"/>
    <mergeCell ref="B4:B5"/>
    <mergeCell ref="C4:C5"/>
    <mergeCell ref="D4:D5"/>
    <mergeCell ref="E4:F4"/>
    <mergeCell ref="G4:G5"/>
    <mergeCell ref="H4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СОЦ-94 2023г.</vt:lpstr>
      <vt:lpstr>приложение №1</vt:lpstr>
      <vt:lpstr>приложение №2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2024-03-19T09:50:11Z</dcterms:modified>
</cp:coreProperties>
</file>