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АПЗИ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E86" i="1"/>
  <c r="E77" i="1"/>
  <c r="E78" i="1" s="1"/>
  <c r="E65" i="1"/>
  <c r="E60" i="1"/>
  <c r="E54" i="1"/>
  <c r="E101" i="1" s="1"/>
  <c r="E102" i="1" s="1"/>
  <c r="E42" i="1"/>
  <c r="E33" i="1"/>
  <c r="E19" i="1"/>
  <c r="D19" i="1"/>
  <c r="E14" i="1"/>
  <c r="D14" i="1"/>
  <c r="E10" i="1"/>
  <c r="E8" i="1"/>
  <c r="E4" i="1"/>
  <c r="E5" i="1" s="1"/>
  <c r="E55" i="1" l="1"/>
</calcChain>
</file>

<file path=xl/sharedStrings.xml><?xml version="1.0" encoding="utf-8"?>
<sst xmlns="http://schemas.openxmlformats.org/spreadsheetml/2006/main" count="226" uniqueCount="189">
  <si>
    <t>Код продукции</t>
  </si>
  <si>
    <t>Наименование продукции</t>
  </si>
  <si>
    <t>Единица измерения</t>
  </si>
  <si>
    <t>нат.выр.</t>
  </si>
  <si>
    <t>млн. долл.</t>
  </si>
  <si>
    <t>ЭКСПОРТ КР ВСЕГО</t>
  </si>
  <si>
    <t>из него:</t>
  </si>
  <si>
    <t>Экспорт без золота</t>
  </si>
  <si>
    <t>доля в общем объеме экспорта</t>
  </si>
  <si>
    <t>71</t>
  </si>
  <si>
    <t>Драгоценные металлы и изд.из них</t>
  </si>
  <si>
    <t>7108</t>
  </si>
  <si>
    <t>Золото</t>
  </si>
  <si>
    <t>кг</t>
  </si>
  <si>
    <t>доля золота в общем объеме экспорта</t>
  </si>
  <si>
    <t>1--24</t>
  </si>
  <si>
    <t>ПРОДТОВАРЫ и С/Х СЫРЬЕ</t>
  </si>
  <si>
    <t>01</t>
  </si>
  <si>
    <t>Живые животные</t>
  </si>
  <si>
    <t>тыс.шт.</t>
  </si>
  <si>
    <t>02</t>
  </si>
  <si>
    <t>Мясо и мясопродукты</t>
  </si>
  <si>
    <t>тонн</t>
  </si>
  <si>
    <t>03</t>
  </si>
  <si>
    <t>Рыботовары</t>
  </si>
  <si>
    <t>04</t>
  </si>
  <si>
    <t>Молоко и молокопродукты, мед</t>
  </si>
  <si>
    <t>молокопродукты</t>
  </si>
  <si>
    <t>0 409</t>
  </si>
  <si>
    <t>мед натуральный</t>
  </si>
  <si>
    <t>05</t>
  </si>
  <si>
    <t>Продукты жив. происх.</t>
  </si>
  <si>
    <t>06</t>
  </si>
  <si>
    <t>Живые  растения</t>
  </si>
  <si>
    <t>7--8</t>
  </si>
  <si>
    <t>Овощи и фрукты всего</t>
  </si>
  <si>
    <t>тыс.тонн</t>
  </si>
  <si>
    <t>07</t>
  </si>
  <si>
    <t>Овощи всего</t>
  </si>
  <si>
    <t>тыс.тн</t>
  </si>
  <si>
    <t>08</t>
  </si>
  <si>
    <t>Фрукты и орехи</t>
  </si>
  <si>
    <t>09</t>
  </si>
  <si>
    <t>Кофе,чай,и пряности</t>
  </si>
  <si>
    <t>12</t>
  </si>
  <si>
    <t>Маслич.семена и плоды</t>
  </si>
  <si>
    <t>16</t>
  </si>
  <si>
    <t xml:space="preserve">Готовые прод. из мяса, рыбы </t>
  </si>
  <si>
    <t>17</t>
  </si>
  <si>
    <t>Сахар и конд. изделия</t>
  </si>
  <si>
    <t>18</t>
  </si>
  <si>
    <t>Какао и продукты из него</t>
  </si>
  <si>
    <t>19</t>
  </si>
  <si>
    <t>Готовые прод. из зерна злаков</t>
  </si>
  <si>
    <t>20</t>
  </si>
  <si>
    <t>Перераб.овощи и фрукты</t>
  </si>
  <si>
    <t>21</t>
  </si>
  <si>
    <t>Разные пищ. продукты</t>
  </si>
  <si>
    <t>22</t>
  </si>
  <si>
    <t xml:space="preserve">Алкогольн и б/а напитки </t>
  </si>
  <si>
    <t>тыс.л</t>
  </si>
  <si>
    <t>24</t>
  </si>
  <si>
    <t>Табак и изд.из табака</t>
  </si>
  <si>
    <t>27</t>
  </si>
  <si>
    <t>ТОПЛ-ЭНЕРГЕТИЧЕСКИЕ РЕСУРСЫ</t>
  </si>
  <si>
    <t>Уголь</t>
  </si>
  <si>
    <t>2709</t>
  </si>
  <si>
    <t xml:space="preserve">Нефть сырая </t>
  </si>
  <si>
    <t>Бензин</t>
  </si>
  <si>
    <t>Авиакеросин</t>
  </si>
  <si>
    <t>дизтопливо</t>
  </si>
  <si>
    <t>мазут</t>
  </si>
  <si>
    <t>2716</t>
  </si>
  <si>
    <t>Электроэнергия</t>
  </si>
  <si>
    <t>млн. кВт.ч</t>
  </si>
  <si>
    <t>28-40</t>
  </si>
  <si>
    <t>ПРОДУКЦИЯ ХИМ. ПРОМЫШЛЕННОСТИ</t>
  </si>
  <si>
    <t>28</t>
  </si>
  <si>
    <t>Продукты неорг. химии</t>
  </si>
  <si>
    <t>29</t>
  </si>
  <si>
    <t>Органические хим. соед.</t>
  </si>
  <si>
    <t>30</t>
  </si>
  <si>
    <t>Фармац. продукция</t>
  </si>
  <si>
    <t>31</t>
  </si>
  <si>
    <t>Удобрения</t>
  </si>
  <si>
    <t>32</t>
  </si>
  <si>
    <t>Красители, краски и лаки</t>
  </si>
  <si>
    <t>33</t>
  </si>
  <si>
    <t>Парфюм.-косметич. ср-ва</t>
  </si>
  <si>
    <t>34</t>
  </si>
  <si>
    <t>Мыло- моющие средства</t>
  </si>
  <si>
    <t>35</t>
  </si>
  <si>
    <t>Белковые вещества клеи</t>
  </si>
  <si>
    <t>38</t>
  </si>
  <si>
    <t>Прочие хим. продукты</t>
  </si>
  <si>
    <t>39</t>
  </si>
  <si>
    <t>Пластмассы и изд. из них</t>
  </si>
  <si>
    <t>40</t>
  </si>
  <si>
    <t>Каучук, резина и изд. из них</t>
  </si>
  <si>
    <t>41-43</t>
  </si>
  <si>
    <t>КОЖСЫРЬЕ, ИЗДЕЛИЯ ИЗ КОЖИ</t>
  </si>
  <si>
    <t>41</t>
  </si>
  <si>
    <t>Кожсырье</t>
  </si>
  <si>
    <t>42</t>
  </si>
  <si>
    <t>Изделия из кожи</t>
  </si>
  <si>
    <t>43</t>
  </si>
  <si>
    <t>Натур. и искусств.мех</t>
  </si>
  <si>
    <t>44-49</t>
  </si>
  <si>
    <t>ИЗД.ИЗ ДЕРЕВА, БУМАГИ И КАРТОНА</t>
  </si>
  <si>
    <t>44</t>
  </si>
  <si>
    <t>Древесина и изд. из нее</t>
  </si>
  <si>
    <t>48</t>
  </si>
  <si>
    <t>Бумага и картон из них</t>
  </si>
  <si>
    <t>49</t>
  </si>
  <si>
    <t>Печатные изделия</t>
  </si>
  <si>
    <t>50-67</t>
  </si>
  <si>
    <t>ПРОД.ЛЕГКОЙ И ТЕКСТИЛЬНОЙ ПРОМ.</t>
  </si>
  <si>
    <t>50</t>
  </si>
  <si>
    <t>Шелк</t>
  </si>
  <si>
    <t>51</t>
  </si>
  <si>
    <t>Шерсть, изд.из нее</t>
  </si>
  <si>
    <t>52</t>
  </si>
  <si>
    <t>Хлопок</t>
  </si>
  <si>
    <t>5201</t>
  </si>
  <si>
    <t>Волокно хлопковое</t>
  </si>
  <si>
    <t>54</t>
  </si>
  <si>
    <t>Химические нити</t>
  </si>
  <si>
    <t>55</t>
  </si>
  <si>
    <t>Химические волокна</t>
  </si>
  <si>
    <t>57</t>
  </si>
  <si>
    <t>Ковры и прочие  покрытия</t>
  </si>
  <si>
    <t>61-62</t>
  </si>
  <si>
    <t>Одежда и трикот.и текстильных тканей</t>
  </si>
  <si>
    <t>63</t>
  </si>
  <si>
    <t>Пр. готовые текстиль. изд.</t>
  </si>
  <si>
    <t>64</t>
  </si>
  <si>
    <t>Обувь</t>
  </si>
  <si>
    <t>65</t>
  </si>
  <si>
    <t xml:space="preserve">Головные уборы </t>
  </si>
  <si>
    <t>25-26, 68-70</t>
  </si>
  <si>
    <t>ПРОДУКЦИЯ ИЗ НЕРУДНЫХ МАТЕРИАЛОВ</t>
  </si>
  <si>
    <t>25</t>
  </si>
  <si>
    <t>Штукатурные материалы, цемент</t>
  </si>
  <si>
    <t>цемент</t>
  </si>
  <si>
    <t>26</t>
  </si>
  <si>
    <t>Руды, шлак и зола</t>
  </si>
  <si>
    <t>68</t>
  </si>
  <si>
    <t>Изд. из камня, гипса, цемента</t>
  </si>
  <si>
    <t>69</t>
  </si>
  <si>
    <t>Керамические изделия</t>
  </si>
  <si>
    <t>70</t>
  </si>
  <si>
    <t>Стекло и изделия из него</t>
  </si>
  <si>
    <t>72-83</t>
  </si>
  <si>
    <t>ЧЕРНЫЕ, ЦВЕТНЫЕ, НЕДРАГ.МЕТ.И ИЗДЕЛИЯ ИЗ НИХ</t>
  </si>
  <si>
    <t>72</t>
  </si>
  <si>
    <t>Черные металлы</t>
  </si>
  <si>
    <t>73</t>
  </si>
  <si>
    <t>Изд.из черных металлов</t>
  </si>
  <si>
    <t>74</t>
  </si>
  <si>
    <t>Медь и изделия из нее</t>
  </si>
  <si>
    <t>76</t>
  </si>
  <si>
    <t>Алюминий и изд. из него</t>
  </si>
  <si>
    <t>78</t>
  </si>
  <si>
    <t>Свинец и изделия из него</t>
  </si>
  <si>
    <t>82</t>
  </si>
  <si>
    <t>Инструменты, стол. приборы из недраг. мет.</t>
  </si>
  <si>
    <t>83</t>
  </si>
  <si>
    <t>Пр. изд.из недраг. мет.</t>
  </si>
  <si>
    <t>84-90</t>
  </si>
  <si>
    <t>ПРОДУКЦИЯ МАШИНОСТРОЕНИЯ</t>
  </si>
  <si>
    <t>84</t>
  </si>
  <si>
    <t>Оборуд. и мех. устройства; их части</t>
  </si>
  <si>
    <t>85</t>
  </si>
  <si>
    <t>Электрич. машины и аппараты,их части</t>
  </si>
  <si>
    <t>87</t>
  </si>
  <si>
    <t xml:space="preserve">Средства наземного транспорта,  их части </t>
  </si>
  <si>
    <t>88</t>
  </si>
  <si>
    <t>Летательные аппараты</t>
  </si>
  <si>
    <t>90</t>
  </si>
  <si>
    <t>Инструменты и аппараты оптическ., фотографичес.</t>
  </si>
  <si>
    <t>ПРОЧИЕ</t>
  </si>
  <si>
    <t>91</t>
  </si>
  <si>
    <t>Часы всех видов и их части</t>
  </si>
  <si>
    <t>94</t>
  </si>
  <si>
    <t>Мебель и принадлежности</t>
  </si>
  <si>
    <t>96</t>
  </si>
  <si>
    <t>Разные готовые изделия</t>
  </si>
  <si>
    <t>97</t>
  </si>
  <si>
    <t>Произведения искусства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</si>
</sst>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/>
    <xf numFmtId="165" fontId="3" fillId="0" borderId="1" xfId="0" applyNumberFormat="1" applyFont="1" applyBorder="1"/>
    <xf numFmtId="0" fontId="2" fillId="0" borderId="1" xfId="0" applyFont="1" applyBorder="1"/>
    <xf numFmtId="1" fontId="0" fillId="0" borderId="1" xfId="0" applyNumberFormat="1" applyFont="1" applyBorder="1"/>
    <xf numFmtId="166" fontId="4" fillId="0" borderId="1" xfId="1" applyNumberFormat="1" applyFont="1" applyBorder="1"/>
    <xf numFmtId="166" fontId="4" fillId="0" borderId="1" xfId="1" applyNumberFormat="1" applyFon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165" fontId="0" fillId="0" borderId="1" xfId="0" applyNumberFormat="1" applyFont="1" applyBorder="1"/>
    <xf numFmtId="0" fontId="0" fillId="0" borderId="1" xfId="0" applyFont="1" applyBorder="1"/>
    <xf numFmtId="1" fontId="7" fillId="0" borderId="1" xfId="0" applyNumberFormat="1" applyFont="1" applyBorder="1"/>
    <xf numFmtId="165" fontId="7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/>
    <xf numFmtId="2" fontId="3" fillId="0" borderId="1" xfId="1" applyNumberFormat="1" applyFont="1" applyBorder="1" applyAlignment="1">
      <alignment wrapText="1"/>
    </xf>
    <xf numFmtId="2" fontId="3" fillId="0" borderId="1" xfId="1" applyNumberFormat="1" applyFont="1" applyBorder="1"/>
    <xf numFmtId="165" fontId="3" fillId="0" borderId="1" xfId="1" applyNumberFormat="1" applyFont="1" applyBorder="1"/>
    <xf numFmtId="165" fontId="6" fillId="0" borderId="1" xfId="0" applyNumberFormat="1" applyFont="1" applyBorder="1"/>
    <xf numFmtId="1" fontId="4" fillId="0" borderId="1" xfId="0" applyNumberFormat="1" applyFont="1" applyBorder="1"/>
    <xf numFmtId="165" fontId="4" fillId="0" borderId="1" xfId="0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/>
    <xf numFmtId="2" fontId="5" fillId="0" borderId="1" xfId="0" applyNumberFormat="1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Font="1" applyBorder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workbookViewId="0">
      <selection activeCell="A2" sqref="A2:XFD2"/>
    </sheetView>
  </sheetViews>
  <sheetFormatPr defaultRowHeight="15" x14ac:dyDescent="0.25"/>
  <sheetData>
    <row r="1" spans="1:5" ht="15" customHeight="1" x14ac:dyDescent="0.25">
      <c r="A1" s="32" t="s">
        <v>0</v>
      </c>
      <c r="B1" s="33" t="s">
        <v>1</v>
      </c>
      <c r="C1" s="32" t="s">
        <v>2</v>
      </c>
      <c r="D1" s="1" t="s">
        <v>3</v>
      </c>
      <c r="E1" s="2" t="s">
        <v>4</v>
      </c>
    </row>
    <row r="2" spans="1:5" x14ac:dyDescent="0.25">
      <c r="A2" s="3"/>
      <c r="B2" s="3" t="s">
        <v>5</v>
      </c>
      <c r="C2" s="3"/>
      <c r="D2" s="4"/>
      <c r="E2" s="4">
        <v>1366.7309110000001</v>
      </c>
    </row>
    <row r="3" spans="1:5" x14ac:dyDescent="0.25">
      <c r="A3" s="3"/>
      <c r="B3" s="6" t="s">
        <v>6</v>
      </c>
      <c r="C3" s="3"/>
      <c r="D3" s="5"/>
      <c r="E3" s="5"/>
    </row>
    <row r="4" spans="1:5" x14ac:dyDescent="0.25">
      <c r="A4" s="3"/>
      <c r="B4" s="3" t="s">
        <v>7</v>
      </c>
      <c r="C4" s="3"/>
      <c r="D4" s="4"/>
      <c r="E4" s="4">
        <f t="shared" ref="E4" si="0">E2-E7</f>
        <v>792.42811200000006</v>
      </c>
    </row>
    <row r="5" spans="1:5" ht="75" x14ac:dyDescent="0.25">
      <c r="A5" s="7"/>
      <c r="B5" s="8" t="s">
        <v>8</v>
      </c>
      <c r="C5" s="7"/>
      <c r="D5" s="7"/>
      <c r="E5" s="7">
        <f t="shared" ref="E5" si="1">E4/E2</f>
        <v>0.57979819262315635</v>
      </c>
    </row>
    <row r="6" spans="1:5" ht="75" x14ac:dyDescent="0.25">
      <c r="A6" s="6" t="s">
        <v>9</v>
      </c>
      <c r="B6" s="9" t="s">
        <v>10</v>
      </c>
      <c r="C6" s="6"/>
      <c r="D6" s="11"/>
      <c r="E6" s="10">
        <v>579.31363899999997</v>
      </c>
    </row>
    <row r="7" spans="1:5" x14ac:dyDescent="0.25">
      <c r="A7" s="12" t="s">
        <v>11</v>
      </c>
      <c r="B7" s="12" t="s">
        <v>12</v>
      </c>
      <c r="C7" s="12" t="s">
        <v>13</v>
      </c>
      <c r="D7" s="13">
        <v>14057.5</v>
      </c>
      <c r="E7" s="13">
        <v>574.30279900000005</v>
      </c>
    </row>
    <row r="8" spans="1:5" ht="90" x14ac:dyDescent="0.25">
      <c r="A8" s="14"/>
      <c r="B8" s="8" t="s">
        <v>14</v>
      </c>
      <c r="C8" s="7"/>
      <c r="D8" s="7"/>
      <c r="E8" s="7">
        <f t="shared" ref="E8" si="2">E7/E2</f>
        <v>0.42020180737684365</v>
      </c>
    </row>
    <row r="9" spans="1:5" ht="60" x14ac:dyDescent="0.25">
      <c r="A9" s="15" t="s">
        <v>15</v>
      </c>
      <c r="B9" s="16" t="s">
        <v>16</v>
      </c>
      <c r="C9" s="17"/>
      <c r="D9" s="18"/>
      <c r="E9" s="18">
        <v>171.24958799999999</v>
      </c>
    </row>
    <row r="10" spans="1:5" ht="75" x14ac:dyDescent="0.25">
      <c r="A10" s="14"/>
      <c r="B10" s="8" t="s">
        <v>8</v>
      </c>
      <c r="C10" s="7"/>
      <c r="D10" s="7"/>
      <c r="E10" s="7">
        <f t="shared" ref="E10" si="3">E9/E2</f>
        <v>0.12529868653859691</v>
      </c>
    </row>
    <row r="11" spans="1:5" x14ac:dyDescent="0.25">
      <c r="A11" s="6" t="s">
        <v>17</v>
      </c>
      <c r="B11" s="6" t="s">
        <v>18</v>
      </c>
      <c r="C11" s="6" t="s">
        <v>19</v>
      </c>
      <c r="D11" s="19">
        <v>6082</v>
      </c>
      <c r="E11" s="10">
        <v>1.0172809999999999</v>
      </c>
    </row>
    <row r="12" spans="1:5" x14ac:dyDescent="0.25">
      <c r="A12" s="6" t="s">
        <v>20</v>
      </c>
      <c r="B12" s="6" t="s">
        <v>21</v>
      </c>
      <c r="C12" s="6" t="s">
        <v>22</v>
      </c>
      <c r="D12" s="10">
        <v>1006.3</v>
      </c>
      <c r="E12" s="10">
        <v>0.47716900000000001</v>
      </c>
    </row>
    <row r="13" spans="1:5" x14ac:dyDescent="0.25">
      <c r="A13" s="6" t="s">
        <v>23</v>
      </c>
      <c r="B13" s="6" t="s">
        <v>24</v>
      </c>
      <c r="C13" s="6" t="s">
        <v>22</v>
      </c>
      <c r="D13" s="10">
        <v>145.30000000000001</v>
      </c>
      <c r="E13" s="10">
        <v>8.5100999999999996E-2</v>
      </c>
    </row>
    <row r="14" spans="1:5" ht="75" x14ac:dyDescent="0.25">
      <c r="A14" s="6" t="s">
        <v>25</v>
      </c>
      <c r="B14" s="9" t="s">
        <v>26</v>
      </c>
      <c r="C14" s="6" t="s">
        <v>22</v>
      </c>
      <c r="D14" s="10">
        <f>D15+D16</f>
        <v>19067.8</v>
      </c>
      <c r="E14" s="10">
        <f>E15+E16</f>
        <v>24.001149999999999</v>
      </c>
    </row>
    <row r="15" spans="1:5" x14ac:dyDescent="0.25">
      <c r="A15" s="20"/>
      <c r="B15" s="20" t="s">
        <v>27</v>
      </c>
      <c r="C15" s="20" t="s">
        <v>22</v>
      </c>
      <c r="D15" s="21">
        <v>18777.3</v>
      </c>
      <c r="E15" s="21">
        <v>22.904509999999998</v>
      </c>
    </row>
    <row r="16" spans="1:5" x14ac:dyDescent="0.25">
      <c r="A16" s="20" t="s">
        <v>28</v>
      </c>
      <c r="B16" s="20" t="s">
        <v>29</v>
      </c>
      <c r="C16" s="20" t="s">
        <v>22</v>
      </c>
      <c r="D16" s="21">
        <v>290.5</v>
      </c>
      <c r="E16" s="21">
        <v>1.0966400000000001</v>
      </c>
    </row>
    <row r="17" spans="1:5" x14ac:dyDescent="0.25">
      <c r="A17" s="6" t="s">
        <v>30</v>
      </c>
      <c r="B17" s="6" t="s">
        <v>31</v>
      </c>
      <c r="C17" s="6"/>
      <c r="D17" s="10"/>
      <c r="E17" s="10">
        <v>0.84613899999999997</v>
      </c>
    </row>
    <row r="18" spans="1:5" x14ac:dyDescent="0.25">
      <c r="A18" s="6" t="s">
        <v>32</v>
      </c>
      <c r="B18" s="6" t="s">
        <v>33</v>
      </c>
      <c r="C18" s="6"/>
      <c r="D18" s="10"/>
      <c r="E18" s="10">
        <v>7.7537000000000009E-2</v>
      </c>
    </row>
    <row r="19" spans="1:5" x14ac:dyDescent="0.25">
      <c r="A19" s="3" t="s">
        <v>34</v>
      </c>
      <c r="B19" s="3" t="s">
        <v>35</v>
      </c>
      <c r="C19" s="3" t="s">
        <v>36</v>
      </c>
      <c r="D19" s="4">
        <f t="shared" ref="D19:E19" si="4">D20+D21</f>
        <v>185.6</v>
      </c>
      <c r="E19" s="4">
        <f t="shared" si="4"/>
        <v>112.2</v>
      </c>
    </row>
    <row r="20" spans="1:5" x14ac:dyDescent="0.25">
      <c r="A20" s="20" t="s">
        <v>37</v>
      </c>
      <c r="B20" s="20" t="s">
        <v>38</v>
      </c>
      <c r="C20" s="20" t="s">
        <v>39</v>
      </c>
      <c r="D20" s="14">
        <v>167.6</v>
      </c>
      <c r="E20" s="22">
        <v>86.2</v>
      </c>
    </row>
    <row r="21" spans="1:5" x14ac:dyDescent="0.25">
      <c r="A21" s="20" t="s">
        <v>40</v>
      </c>
      <c r="B21" s="20" t="s">
        <v>41</v>
      </c>
      <c r="C21" s="20" t="s">
        <v>39</v>
      </c>
      <c r="D21" s="21">
        <v>18</v>
      </c>
      <c r="E21" s="23">
        <v>26</v>
      </c>
    </row>
    <row r="22" spans="1:5" x14ac:dyDescent="0.25">
      <c r="A22" s="6" t="s">
        <v>42</v>
      </c>
      <c r="B22" s="6" t="s">
        <v>43</v>
      </c>
      <c r="C22" s="6" t="s">
        <v>22</v>
      </c>
      <c r="D22" s="10">
        <v>168.2</v>
      </c>
      <c r="E22" s="10">
        <v>0.36842200000000003</v>
      </c>
    </row>
    <row r="23" spans="1:5" x14ac:dyDescent="0.25">
      <c r="A23" s="6" t="s">
        <v>44</v>
      </c>
      <c r="B23" s="6" t="s">
        <v>45</v>
      </c>
      <c r="C23" s="6"/>
      <c r="D23" s="10"/>
      <c r="E23" s="10">
        <v>1.1540239999999999</v>
      </c>
    </row>
    <row r="24" spans="1:5" ht="60" x14ac:dyDescent="0.25">
      <c r="A24" s="6" t="s">
        <v>46</v>
      </c>
      <c r="B24" s="9" t="s">
        <v>47</v>
      </c>
      <c r="C24" s="6" t="s">
        <v>22</v>
      </c>
      <c r="D24" s="10">
        <v>150.80000000000001</v>
      </c>
      <c r="E24" s="10">
        <v>0.66623100000000002</v>
      </c>
    </row>
    <row r="25" spans="1:5" x14ac:dyDescent="0.25">
      <c r="A25" s="6" t="s">
        <v>48</v>
      </c>
      <c r="B25" s="6" t="s">
        <v>49</v>
      </c>
      <c r="C25" s="6" t="s">
        <v>22</v>
      </c>
      <c r="D25" s="10">
        <v>6137</v>
      </c>
      <c r="E25" s="10">
        <v>0.75226400000000004</v>
      </c>
    </row>
    <row r="26" spans="1:5" x14ac:dyDescent="0.25">
      <c r="A26" s="6" t="s">
        <v>50</v>
      </c>
      <c r="B26" s="6" t="s">
        <v>51</v>
      </c>
      <c r="C26" s="6" t="s">
        <v>22</v>
      </c>
      <c r="D26" s="10">
        <v>395</v>
      </c>
      <c r="E26" s="10">
        <v>0.81305899999999998</v>
      </c>
    </row>
    <row r="27" spans="1:5" x14ac:dyDescent="0.25">
      <c r="A27" s="6" t="s">
        <v>52</v>
      </c>
      <c r="B27" s="6" t="s">
        <v>53</v>
      </c>
      <c r="C27" s="6" t="s">
        <v>22</v>
      </c>
      <c r="D27" s="10">
        <v>3015.8</v>
      </c>
      <c r="E27" s="10">
        <v>5.3109330000000003</v>
      </c>
    </row>
    <row r="28" spans="1:5" x14ac:dyDescent="0.25">
      <c r="A28" s="6" t="s">
        <v>54</v>
      </c>
      <c r="B28" s="6" t="s">
        <v>55</v>
      </c>
      <c r="C28" s="6" t="s">
        <v>22</v>
      </c>
      <c r="D28" s="10">
        <v>730.8</v>
      </c>
      <c r="E28" s="10">
        <v>0.651895</v>
      </c>
    </row>
    <row r="29" spans="1:5" x14ac:dyDescent="0.25">
      <c r="A29" s="6" t="s">
        <v>56</v>
      </c>
      <c r="B29" s="6" t="s">
        <v>57</v>
      </c>
      <c r="C29" s="6" t="s">
        <v>22</v>
      </c>
      <c r="D29" s="10">
        <v>2643.5</v>
      </c>
      <c r="E29" s="10">
        <v>4.3820709999999998</v>
      </c>
    </row>
    <row r="30" spans="1:5" x14ac:dyDescent="0.25">
      <c r="A30" s="6" t="s">
        <v>58</v>
      </c>
      <c r="B30" s="6" t="s">
        <v>59</v>
      </c>
      <c r="C30" s="6" t="s">
        <v>60</v>
      </c>
      <c r="D30" s="10">
        <v>6141.3</v>
      </c>
      <c r="E30" s="19">
        <v>3</v>
      </c>
    </row>
    <row r="31" spans="1:5" x14ac:dyDescent="0.25">
      <c r="A31" s="6" t="s">
        <v>61</v>
      </c>
      <c r="B31" s="6" t="s">
        <v>62</v>
      </c>
      <c r="C31" s="6"/>
      <c r="D31" s="11"/>
      <c r="E31" s="19">
        <v>15</v>
      </c>
    </row>
    <row r="32" spans="1:5" ht="90" x14ac:dyDescent="0.25">
      <c r="A32" s="3" t="s">
        <v>63</v>
      </c>
      <c r="B32" s="24" t="s">
        <v>64</v>
      </c>
      <c r="C32" s="3"/>
      <c r="D32" s="15"/>
      <c r="E32" s="25">
        <v>42.3</v>
      </c>
    </row>
    <row r="33" spans="1:5" ht="75" x14ac:dyDescent="0.25">
      <c r="A33" s="7"/>
      <c r="B33" s="8" t="s">
        <v>8</v>
      </c>
      <c r="C33" s="7"/>
      <c r="D33" s="7"/>
      <c r="E33" s="7">
        <f>E32/E2</f>
        <v>3.094976462414992E-2</v>
      </c>
    </row>
    <row r="34" spans="1:5" x14ac:dyDescent="0.25">
      <c r="A34" s="6"/>
      <c r="B34" s="6" t="s">
        <v>65</v>
      </c>
      <c r="C34" s="6" t="s">
        <v>36</v>
      </c>
      <c r="D34" s="11">
        <v>288.2</v>
      </c>
      <c r="E34" s="19">
        <v>6.1</v>
      </c>
    </row>
    <row r="35" spans="1:5" x14ac:dyDescent="0.25">
      <c r="A35" s="20" t="s">
        <v>66</v>
      </c>
      <c r="B35" s="20" t="s">
        <v>67</v>
      </c>
      <c r="C35" s="20" t="s">
        <v>39</v>
      </c>
      <c r="D35" s="21">
        <v>7.2</v>
      </c>
      <c r="E35" s="21">
        <v>2.6</v>
      </c>
    </row>
    <row r="36" spans="1:5" x14ac:dyDescent="0.25">
      <c r="A36" s="26">
        <v>2710</v>
      </c>
      <c r="B36" s="20" t="s">
        <v>68</v>
      </c>
      <c r="C36" s="20" t="s">
        <v>39</v>
      </c>
      <c r="D36" s="21">
        <v>5</v>
      </c>
      <c r="E36" s="23">
        <v>2.2000000000000002</v>
      </c>
    </row>
    <row r="37" spans="1:5" x14ac:dyDescent="0.25">
      <c r="A37" s="20"/>
      <c r="B37" s="20" t="s">
        <v>69</v>
      </c>
      <c r="C37" s="20" t="s">
        <v>39</v>
      </c>
      <c r="D37" s="21">
        <v>47.1</v>
      </c>
      <c r="E37" s="23">
        <v>30.3</v>
      </c>
    </row>
    <row r="38" spans="1:5" x14ac:dyDescent="0.25">
      <c r="A38" s="20"/>
      <c r="B38" s="20" t="s">
        <v>70</v>
      </c>
      <c r="C38" s="20" t="s">
        <v>39</v>
      </c>
      <c r="D38" s="27">
        <v>0.04</v>
      </c>
      <c r="E38" s="28">
        <v>0.03</v>
      </c>
    </row>
    <row r="39" spans="1:5" x14ac:dyDescent="0.25">
      <c r="A39" s="20"/>
      <c r="B39" s="20" t="s">
        <v>71</v>
      </c>
      <c r="C39" s="20" t="s">
        <v>39</v>
      </c>
      <c r="D39" s="21">
        <v>0.4</v>
      </c>
      <c r="E39" s="28">
        <v>0.04</v>
      </c>
    </row>
    <row r="40" spans="1:5" ht="30" x14ac:dyDescent="0.25">
      <c r="A40" s="6" t="s">
        <v>72</v>
      </c>
      <c r="B40" s="6" t="s">
        <v>73</v>
      </c>
      <c r="C40" s="9" t="s">
        <v>74</v>
      </c>
      <c r="D40" s="10">
        <v>199</v>
      </c>
      <c r="E40" s="19">
        <v>0.09</v>
      </c>
    </row>
    <row r="41" spans="1:5" ht="90" x14ac:dyDescent="0.25">
      <c r="A41" s="29" t="s">
        <v>75</v>
      </c>
      <c r="B41" s="30" t="s">
        <v>76</v>
      </c>
      <c r="C41" s="29"/>
      <c r="D41" s="4"/>
      <c r="E41" s="4">
        <v>41.3</v>
      </c>
    </row>
    <row r="42" spans="1:5" ht="75" x14ac:dyDescent="0.25">
      <c r="A42" s="20"/>
      <c r="B42" s="8" t="s">
        <v>8</v>
      </c>
      <c r="C42" s="20"/>
      <c r="D42" s="7"/>
      <c r="E42" s="7">
        <f>E41/E2</f>
        <v>3.0218091701593185E-2</v>
      </c>
    </row>
    <row r="43" spans="1:5" x14ac:dyDescent="0.25">
      <c r="A43" s="6" t="s">
        <v>77</v>
      </c>
      <c r="B43" s="6" t="s">
        <v>78</v>
      </c>
      <c r="C43" s="6"/>
      <c r="D43" s="10"/>
      <c r="E43" s="10">
        <v>2.5723919999999998</v>
      </c>
    </row>
    <row r="44" spans="1:5" x14ac:dyDescent="0.25">
      <c r="A44" s="6" t="s">
        <v>79</v>
      </c>
      <c r="B44" s="6" t="s">
        <v>80</v>
      </c>
      <c r="C44" s="6"/>
      <c r="D44" s="10"/>
      <c r="E44" s="10">
        <v>0.58799000000000001</v>
      </c>
    </row>
    <row r="45" spans="1:5" x14ac:dyDescent="0.25">
      <c r="A45" s="6" t="s">
        <v>81</v>
      </c>
      <c r="B45" s="6" t="s">
        <v>82</v>
      </c>
      <c r="C45" s="6" t="s">
        <v>22</v>
      </c>
      <c r="D45" s="10">
        <v>4.4000000000000004</v>
      </c>
      <c r="E45" s="10">
        <v>7.8007999999999994E-2</v>
      </c>
    </row>
    <row r="46" spans="1:5" x14ac:dyDescent="0.25">
      <c r="A46" s="6" t="s">
        <v>83</v>
      </c>
      <c r="B46" s="6" t="s">
        <v>84</v>
      </c>
      <c r="C46" s="6" t="s">
        <v>22</v>
      </c>
      <c r="D46" s="10">
        <v>3897.4</v>
      </c>
      <c r="E46" s="19">
        <v>2.4</v>
      </c>
    </row>
    <row r="47" spans="1:5" x14ac:dyDescent="0.25">
      <c r="A47" s="6" t="s">
        <v>85</v>
      </c>
      <c r="B47" s="6" t="s">
        <v>86</v>
      </c>
      <c r="C47" s="6"/>
      <c r="D47" s="31"/>
      <c r="E47" s="31">
        <v>0.71727799999999997</v>
      </c>
    </row>
    <row r="48" spans="1:5" x14ac:dyDescent="0.25">
      <c r="A48" s="6" t="s">
        <v>87</v>
      </c>
      <c r="B48" s="6" t="s">
        <v>88</v>
      </c>
      <c r="C48" s="6"/>
      <c r="D48" s="10"/>
      <c r="E48" s="10">
        <v>8.1522640000000006</v>
      </c>
    </row>
    <row r="49" spans="1:5" x14ac:dyDescent="0.25">
      <c r="A49" s="6" t="s">
        <v>89</v>
      </c>
      <c r="B49" s="6" t="s">
        <v>90</v>
      </c>
      <c r="C49" s="6"/>
      <c r="D49" s="10"/>
      <c r="E49" s="10">
        <v>0.24909000000000001</v>
      </c>
    </row>
    <row r="50" spans="1:5" x14ac:dyDescent="0.25">
      <c r="A50" s="6" t="s">
        <v>91</v>
      </c>
      <c r="B50" s="6" t="s">
        <v>92</v>
      </c>
      <c r="C50" s="6"/>
      <c r="D50" s="10"/>
      <c r="E50" s="10">
        <v>0.371975</v>
      </c>
    </row>
    <row r="51" spans="1:5" x14ac:dyDescent="0.25">
      <c r="A51" s="6" t="s">
        <v>93</v>
      </c>
      <c r="B51" s="6" t="s">
        <v>94</v>
      </c>
      <c r="C51" s="6"/>
      <c r="D51" s="10"/>
      <c r="E51" s="10">
        <v>3.6163029999999998</v>
      </c>
    </row>
    <row r="52" spans="1:5" x14ac:dyDescent="0.25">
      <c r="A52" s="6" t="s">
        <v>95</v>
      </c>
      <c r="B52" s="6" t="s">
        <v>96</v>
      </c>
      <c r="C52" s="6"/>
      <c r="D52" s="10"/>
      <c r="E52" s="10">
        <v>16.524432000000001</v>
      </c>
    </row>
    <row r="53" spans="1:5" ht="60" x14ac:dyDescent="0.25">
      <c r="A53" s="6" t="s">
        <v>97</v>
      </c>
      <c r="B53" s="9" t="s">
        <v>98</v>
      </c>
      <c r="C53" s="6"/>
      <c r="D53" s="11"/>
      <c r="E53" s="10">
        <v>6.069706</v>
      </c>
    </row>
    <row r="54" spans="1:5" ht="75" x14ac:dyDescent="0.25">
      <c r="A54" s="3" t="s">
        <v>99</v>
      </c>
      <c r="B54" s="24" t="s">
        <v>100</v>
      </c>
      <c r="C54" s="3"/>
      <c r="D54" s="4"/>
      <c r="E54" s="4">
        <f t="shared" ref="E54" si="5">E56+E57+E58</f>
        <v>7.6567550000000004</v>
      </c>
    </row>
    <row r="55" spans="1:5" ht="75" x14ac:dyDescent="0.25">
      <c r="A55" s="6"/>
      <c r="B55" s="8" t="s">
        <v>8</v>
      </c>
      <c r="C55" s="6"/>
      <c r="D55" s="7"/>
      <c r="E55" s="7">
        <f>E54/E2</f>
        <v>5.6022403081508994E-3</v>
      </c>
    </row>
    <row r="56" spans="1:5" x14ac:dyDescent="0.25">
      <c r="A56" s="6" t="s">
        <v>101</v>
      </c>
      <c r="B56" s="6" t="s">
        <v>102</v>
      </c>
      <c r="C56" s="6"/>
      <c r="D56" s="11"/>
      <c r="E56" s="10">
        <v>7.3955150000000005</v>
      </c>
    </row>
    <row r="57" spans="1:5" x14ac:dyDescent="0.25">
      <c r="A57" s="6" t="s">
        <v>103</v>
      </c>
      <c r="B57" s="6" t="s">
        <v>104</v>
      </c>
      <c r="C57" s="6"/>
      <c r="D57" s="11"/>
      <c r="E57" s="10">
        <v>0.22861400000000001</v>
      </c>
    </row>
    <row r="58" spans="1:5" x14ac:dyDescent="0.25">
      <c r="A58" s="6" t="s">
        <v>105</v>
      </c>
      <c r="B58" s="6" t="s">
        <v>106</v>
      </c>
      <c r="C58" s="6"/>
      <c r="D58" s="11"/>
      <c r="E58" s="31">
        <v>3.2625999999999995E-2</v>
      </c>
    </row>
    <row r="59" spans="1:5" ht="90" x14ac:dyDescent="0.25">
      <c r="A59" s="3" t="s">
        <v>107</v>
      </c>
      <c r="B59" s="24" t="s">
        <v>108</v>
      </c>
      <c r="C59" s="3"/>
      <c r="D59" s="4"/>
      <c r="E59" s="4">
        <v>5.7766010000000003</v>
      </c>
    </row>
    <row r="60" spans="1:5" ht="75" x14ac:dyDescent="0.25">
      <c r="A60" s="7"/>
      <c r="B60" s="8" t="s">
        <v>8</v>
      </c>
      <c r="C60" s="7"/>
      <c r="D60" s="7"/>
      <c r="E60" s="7">
        <f>E59/E2</f>
        <v>4.226582536114163E-3</v>
      </c>
    </row>
    <row r="61" spans="1:5" x14ac:dyDescent="0.25">
      <c r="A61" s="6" t="s">
        <v>109</v>
      </c>
      <c r="B61" s="6" t="s">
        <v>110</v>
      </c>
      <c r="C61" s="6"/>
      <c r="D61" s="11"/>
      <c r="E61" s="10">
        <v>0.101358</v>
      </c>
    </row>
    <row r="62" spans="1:5" x14ac:dyDescent="0.25">
      <c r="A62" s="6" t="s">
        <v>111</v>
      </c>
      <c r="B62" s="6" t="s">
        <v>112</v>
      </c>
      <c r="C62" s="6"/>
      <c r="D62" s="11"/>
      <c r="E62" s="10">
        <v>5.4890699999999999</v>
      </c>
    </row>
    <row r="63" spans="1:5" x14ac:dyDescent="0.25">
      <c r="A63" s="6" t="s">
        <v>113</v>
      </c>
      <c r="B63" s="6" t="s">
        <v>114</v>
      </c>
      <c r="C63" s="6"/>
      <c r="D63" s="11"/>
      <c r="E63" s="10">
        <v>0.18599399999999999</v>
      </c>
    </row>
    <row r="64" spans="1:5" ht="75" x14ac:dyDescent="0.25">
      <c r="A64" s="3" t="s">
        <v>115</v>
      </c>
      <c r="B64" s="24" t="s">
        <v>116</v>
      </c>
      <c r="C64" s="3"/>
      <c r="D64" s="4"/>
      <c r="E64" s="4">
        <v>114.90132999999999</v>
      </c>
    </row>
    <row r="65" spans="1:5" ht="75" x14ac:dyDescent="0.25">
      <c r="A65" s="6"/>
      <c r="B65" s="8" t="s">
        <v>8</v>
      </c>
      <c r="C65" s="6"/>
      <c r="D65" s="7"/>
      <c r="E65" s="7">
        <f>E64/E2</f>
        <v>8.4070191926755924E-2</v>
      </c>
    </row>
    <row r="66" spans="1:5" x14ac:dyDescent="0.25">
      <c r="A66" s="6" t="s">
        <v>117</v>
      </c>
      <c r="B66" s="6" t="s">
        <v>118</v>
      </c>
      <c r="C66" s="6"/>
      <c r="D66" s="11"/>
      <c r="E66" s="10">
        <v>0.36776900000000001</v>
      </c>
    </row>
    <row r="67" spans="1:5" x14ac:dyDescent="0.25">
      <c r="A67" s="6" t="s">
        <v>119</v>
      </c>
      <c r="B67" s="6" t="s">
        <v>120</v>
      </c>
      <c r="C67" s="6"/>
      <c r="D67" s="11"/>
      <c r="E67" s="10">
        <v>0.576318</v>
      </c>
    </row>
    <row r="68" spans="1:5" x14ac:dyDescent="0.25">
      <c r="A68" s="6" t="s">
        <v>121</v>
      </c>
      <c r="B68" s="6" t="s">
        <v>122</v>
      </c>
      <c r="C68" s="6"/>
      <c r="D68" s="11"/>
      <c r="E68" s="10">
        <v>18.928888000000001</v>
      </c>
    </row>
    <row r="69" spans="1:5" x14ac:dyDescent="0.25">
      <c r="A69" s="20" t="s">
        <v>123</v>
      </c>
      <c r="B69" s="20" t="s">
        <v>124</v>
      </c>
      <c r="C69" s="20" t="s">
        <v>22</v>
      </c>
      <c r="D69" s="21">
        <v>12957</v>
      </c>
      <c r="E69" s="21">
        <v>17.231269000000001</v>
      </c>
    </row>
    <row r="70" spans="1:5" x14ac:dyDescent="0.25">
      <c r="A70" s="6" t="s">
        <v>125</v>
      </c>
      <c r="B70" s="6" t="s">
        <v>126</v>
      </c>
      <c r="C70" s="6"/>
      <c r="D70" s="11"/>
      <c r="E70" s="10">
        <v>0.12582499999999999</v>
      </c>
    </row>
    <row r="71" spans="1:5" x14ac:dyDescent="0.25">
      <c r="A71" s="6" t="s">
        <v>127</v>
      </c>
      <c r="B71" s="6" t="s">
        <v>128</v>
      </c>
      <c r="C71" s="6"/>
      <c r="D71" s="11"/>
      <c r="E71" s="10">
        <v>0.16383400000000001</v>
      </c>
    </row>
    <row r="72" spans="1:5" ht="60" x14ac:dyDescent="0.25">
      <c r="A72" s="6" t="s">
        <v>129</v>
      </c>
      <c r="B72" s="9" t="s">
        <v>130</v>
      </c>
      <c r="C72" s="6"/>
      <c r="D72" s="11"/>
      <c r="E72" s="10">
        <v>0.31431900000000002</v>
      </c>
    </row>
    <row r="73" spans="1:5" ht="90" x14ac:dyDescent="0.25">
      <c r="A73" s="3" t="s">
        <v>131</v>
      </c>
      <c r="B73" s="24" t="s">
        <v>132</v>
      </c>
      <c r="C73" s="3"/>
      <c r="D73" s="4"/>
      <c r="E73" s="4">
        <v>68.030843999999988</v>
      </c>
    </row>
    <row r="74" spans="1:5" x14ac:dyDescent="0.25">
      <c r="A74" s="6" t="s">
        <v>133</v>
      </c>
      <c r="B74" s="6" t="s">
        <v>134</v>
      </c>
      <c r="C74" s="6"/>
      <c r="D74" s="11"/>
      <c r="E74" s="10">
        <v>1.275509</v>
      </c>
    </row>
    <row r="75" spans="1:5" x14ac:dyDescent="0.25">
      <c r="A75" s="6" t="s">
        <v>135</v>
      </c>
      <c r="B75" s="6" t="s">
        <v>136</v>
      </c>
      <c r="C75" s="6"/>
      <c r="D75" s="11"/>
      <c r="E75" s="10">
        <v>20.850038000000001</v>
      </c>
    </row>
    <row r="76" spans="1:5" x14ac:dyDescent="0.25">
      <c r="A76" s="6" t="s">
        <v>137</v>
      </c>
      <c r="B76" s="6" t="s">
        <v>138</v>
      </c>
      <c r="C76" s="6"/>
      <c r="D76" s="11"/>
      <c r="E76" s="10">
        <v>0.49170900000000001</v>
      </c>
    </row>
    <row r="77" spans="1:5" ht="90" x14ac:dyDescent="0.25">
      <c r="A77" s="24" t="s">
        <v>139</v>
      </c>
      <c r="B77" s="24" t="s">
        <v>140</v>
      </c>
      <c r="C77" s="3"/>
      <c r="D77" s="4"/>
      <c r="E77" s="4">
        <f>E79+E81+++E82+E83+E84</f>
        <v>165.14232500000003</v>
      </c>
    </row>
    <row r="78" spans="1:5" ht="75" x14ac:dyDescent="0.25">
      <c r="A78" s="6"/>
      <c r="B78" s="8" t="s">
        <v>8</v>
      </c>
      <c r="C78" s="6"/>
      <c r="D78" s="7"/>
      <c r="E78" s="7">
        <f>E77/E2</f>
        <v>0.12083016757056431</v>
      </c>
    </row>
    <row r="79" spans="1:5" ht="75" x14ac:dyDescent="0.25">
      <c r="A79" s="6" t="s">
        <v>141</v>
      </c>
      <c r="B79" s="9" t="s">
        <v>142</v>
      </c>
      <c r="C79" s="6" t="s">
        <v>36</v>
      </c>
      <c r="D79" s="10">
        <v>327.7</v>
      </c>
      <c r="E79" s="19">
        <v>8.8000000000000007</v>
      </c>
    </row>
    <row r="80" spans="1:5" x14ac:dyDescent="0.25">
      <c r="A80" s="20"/>
      <c r="B80" s="20" t="s">
        <v>143</v>
      </c>
      <c r="C80" s="20" t="s">
        <v>39</v>
      </c>
      <c r="D80" s="21">
        <v>63.3</v>
      </c>
      <c r="E80" s="23">
        <v>3.9</v>
      </c>
    </row>
    <row r="81" spans="1:5" x14ac:dyDescent="0.25">
      <c r="A81" s="6" t="s">
        <v>144</v>
      </c>
      <c r="B81" s="6" t="s">
        <v>145</v>
      </c>
      <c r="C81" s="6" t="s">
        <v>36</v>
      </c>
      <c r="D81" s="10">
        <v>89.3</v>
      </c>
      <c r="E81" s="10">
        <v>131.78758400000001</v>
      </c>
    </row>
    <row r="82" spans="1:5" ht="60" x14ac:dyDescent="0.25">
      <c r="A82" s="6" t="s">
        <v>146</v>
      </c>
      <c r="B82" s="9" t="s">
        <v>147</v>
      </c>
      <c r="C82" s="6"/>
      <c r="D82" s="11"/>
      <c r="E82" s="10">
        <v>5.348249</v>
      </c>
    </row>
    <row r="83" spans="1:5" x14ac:dyDescent="0.25">
      <c r="A83" s="6" t="s">
        <v>148</v>
      </c>
      <c r="B83" s="6" t="s">
        <v>149</v>
      </c>
      <c r="C83" s="6"/>
      <c r="D83" s="11"/>
      <c r="E83" s="10">
        <v>3.937424</v>
      </c>
    </row>
    <row r="84" spans="1:5" x14ac:dyDescent="0.25">
      <c r="A84" s="6" t="s">
        <v>150</v>
      </c>
      <c r="B84" s="6" t="s">
        <v>151</v>
      </c>
      <c r="C84" s="6"/>
      <c r="D84" s="11"/>
      <c r="E84" s="10">
        <v>15.269067999999999</v>
      </c>
    </row>
    <row r="85" spans="1:5" ht="120" x14ac:dyDescent="0.25">
      <c r="A85" s="3" t="s">
        <v>152</v>
      </c>
      <c r="B85" s="24" t="s">
        <v>153</v>
      </c>
      <c r="C85" s="3"/>
      <c r="D85" s="4"/>
      <c r="E85" s="4">
        <v>50.576782999999999</v>
      </c>
    </row>
    <row r="86" spans="1:5" ht="75" x14ac:dyDescent="0.25">
      <c r="A86" s="6"/>
      <c r="B86" s="8" t="s">
        <v>8</v>
      </c>
      <c r="C86" s="6"/>
      <c r="D86" s="7"/>
      <c r="E86" s="7">
        <f>E85/E2</f>
        <v>3.7005662631127832E-2</v>
      </c>
    </row>
    <row r="87" spans="1:5" x14ac:dyDescent="0.25">
      <c r="A87" s="6" t="s">
        <v>154</v>
      </c>
      <c r="B87" s="6" t="s">
        <v>155</v>
      </c>
      <c r="C87" s="6" t="s">
        <v>36</v>
      </c>
      <c r="D87" s="11">
        <v>49.4</v>
      </c>
      <c r="E87" s="10">
        <v>14.444951</v>
      </c>
    </row>
    <row r="88" spans="1:5" x14ac:dyDescent="0.25">
      <c r="A88" s="6" t="s">
        <v>156</v>
      </c>
      <c r="B88" s="6" t="s">
        <v>157</v>
      </c>
      <c r="C88" s="6"/>
      <c r="D88" s="11"/>
      <c r="E88" s="10">
        <v>3.1884549999999998</v>
      </c>
    </row>
    <row r="89" spans="1:5" x14ac:dyDescent="0.25">
      <c r="A89" s="6" t="s">
        <v>158</v>
      </c>
      <c r="B89" s="6" t="s">
        <v>159</v>
      </c>
      <c r="C89" s="6" t="s">
        <v>36</v>
      </c>
      <c r="D89" s="11">
        <v>15.6</v>
      </c>
      <c r="E89" s="10">
        <v>24</v>
      </c>
    </row>
    <row r="90" spans="1:5" x14ac:dyDescent="0.25">
      <c r="A90" s="6" t="s">
        <v>160</v>
      </c>
      <c r="B90" s="6" t="s">
        <v>161</v>
      </c>
      <c r="C90" s="6" t="s">
        <v>36</v>
      </c>
      <c r="D90" s="11">
        <v>175.4</v>
      </c>
      <c r="E90" s="10">
        <v>4.5482520000000006</v>
      </c>
    </row>
    <row r="91" spans="1:5" x14ac:dyDescent="0.25">
      <c r="A91" s="6" t="s">
        <v>162</v>
      </c>
      <c r="B91" s="6" t="s">
        <v>163</v>
      </c>
      <c r="C91" s="6"/>
      <c r="D91" s="11"/>
      <c r="E91" s="10">
        <v>1.050413</v>
      </c>
    </row>
    <row r="92" spans="1:5" ht="105" x14ac:dyDescent="0.25">
      <c r="A92" s="6" t="s">
        <v>164</v>
      </c>
      <c r="B92" s="9" t="s">
        <v>165</v>
      </c>
      <c r="C92" s="6"/>
      <c r="D92" s="11"/>
      <c r="E92" s="10">
        <v>2.0646360000000001</v>
      </c>
    </row>
    <row r="93" spans="1:5" x14ac:dyDescent="0.25">
      <c r="A93" s="6" t="s">
        <v>166</v>
      </c>
      <c r="B93" s="6" t="s">
        <v>167</v>
      </c>
      <c r="C93" s="6"/>
      <c r="D93" s="11"/>
      <c r="E93" s="10">
        <v>1.151243</v>
      </c>
    </row>
    <row r="94" spans="1:5" ht="75" x14ac:dyDescent="0.25">
      <c r="A94" s="3" t="s">
        <v>168</v>
      </c>
      <c r="B94" s="24" t="s">
        <v>169</v>
      </c>
      <c r="C94" s="3"/>
      <c r="D94" s="4"/>
      <c r="E94" s="4">
        <v>185.24755299999998</v>
      </c>
    </row>
    <row r="95" spans="1:5" ht="75" x14ac:dyDescent="0.25">
      <c r="A95" s="6"/>
      <c r="B95" s="8" t="s">
        <v>8</v>
      </c>
      <c r="C95" s="6"/>
      <c r="D95" s="7"/>
      <c r="E95" s="7">
        <f>E94/E2</f>
        <v>0.1355406184999938</v>
      </c>
    </row>
    <row r="96" spans="1:5" ht="75" x14ac:dyDescent="0.25">
      <c r="A96" s="6" t="s">
        <v>170</v>
      </c>
      <c r="B96" s="9" t="s">
        <v>171</v>
      </c>
      <c r="C96" s="6"/>
      <c r="D96" s="11"/>
      <c r="E96" s="10">
        <v>35.610658000000001</v>
      </c>
    </row>
    <row r="97" spans="1:5" ht="105" x14ac:dyDescent="0.25">
      <c r="A97" s="6" t="s">
        <v>172</v>
      </c>
      <c r="B97" s="9" t="s">
        <v>173</v>
      </c>
      <c r="C97" s="6"/>
      <c r="D97" s="11"/>
      <c r="E97" s="10">
        <v>21.772321999999999</v>
      </c>
    </row>
    <row r="98" spans="1:5" ht="105" x14ac:dyDescent="0.25">
      <c r="A98" s="6" t="s">
        <v>174</v>
      </c>
      <c r="B98" s="9" t="s">
        <v>175</v>
      </c>
      <c r="C98" s="6"/>
      <c r="D98" s="11"/>
      <c r="E98" s="10">
        <v>55.541338000000003</v>
      </c>
    </row>
    <row r="99" spans="1:5" ht="60" x14ac:dyDescent="0.25">
      <c r="A99" s="6" t="s">
        <v>176</v>
      </c>
      <c r="B99" s="9" t="s">
        <v>177</v>
      </c>
      <c r="C99" s="6"/>
      <c r="D99" s="11"/>
      <c r="E99" s="10">
        <v>43.925425000000004</v>
      </c>
    </row>
    <row r="100" spans="1:5" ht="120" x14ac:dyDescent="0.25">
      <c r="A100" s="6" t="s">
        <v>178</v>
      </c>
      <c r="B100" s="9" t="s">
        <v>179</v>
      </c>
      <c r="C100" s="6"/>
      <c r="D100" s="11"/>
      <c r="E100" s="10">
        <v>27.432054000000001</v>
      </c>
    </row>
    <row r="101" spans="1:5" x14ac:dyDescent="0.25">
      <c r="A101" s="3"/>
      <c r="B101" s="24" t="s">
        <v>180</v>
      </c>
      <c r="C101" s="3"/>
      <c r="D101" s="4"/>
      <c r="E101" s="4">
        <f>E2-E6-E9-E32-E41-E54-E59-E64-E77-E85-E94</f>
        <v>3.2663370000002203</v>
      </c>
    </row>
    <row r="102" spans="1:5" ht="75" x14ac:dyDescent="0.25">
      <c r="A102" s="6"/>
      <c r="B102" s="8" t="s">
        <v>8</v>
      </c>
      <c r="C102" s="6"/>
      <c r="D102" s="7"/>
      <c r="E102" s="7">
        <f>E101/E2</f>
        <v>2.3898903388453619E-3</v>
      </c>
    </row>
    <row r="103" spans="1:5" x14ac:dyDescent="0.25">
      <c r="A103" s="6" t="s">
        <v>181</v>
      </c>
      <c r="B103" s="6" t="s">
        <v>182</v>
      </c>
      <c r="C103" s="6"/>
      <c r="D103" s="11"/>
      <c r="E103" s="10">
        <v>4.0319000000000001E-2</v>
      </c>
    </row>
    <row r="104" spans="1:5" x14ac:dyDescent="0.25">
      <c r="A104" s="6" t="s">
        <v>183</v>
      </c>
      <c r="B104" s="6" t="s">
        <v>184</v>
      </c>
      <c r="C104" s="6"/>
      <c r="D104" s="11"/>
      <c r="E104" s="10">
        <v>2.4995850000000002</v>
      </c>
    </row>
    <row r="105" spans="1:5" x14ac:dyDescent="0.25">
      <c r="A105" s="6" t="s">
        <v>185</v>
      </c>
      <c r="B105" s="6" t="s">
        <v>186</v>
      </c>
      <c r="C105" s="6"/>
      <c r="D105" s="11"/>
      <c r="E105" s="10">
        <v>0.24212299999999998</v>
      </c>
    </row>
    <row r="106" spans="1:5" x14ac:dyDescent="0.25">
      <c r="A106" s="6" t="s">
        <v>187</v>
      </c>
      <c r="B106" s="6" t="s">
        <v>188</v>
      </c>
      <c r="C106" s="6"/>
      <c r="D106" s="11"/>
      <c r="E106" s="10">
        <v>0.45025400000000004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User</dc:creator>
  <cp:lastModifiedBy>Super User</cp:lastModifiedBy>
  <dcterms:created xsi:type="dcterms:W3CDTF">2019-08-09T10:23:35Z</dcterms:created>
  <dcterms:modified xsi:type="dcterms:W3CDTF">2019-08-09T10:24:33Z</dcterms:modified>
</cp:coreProperties>
</file>