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6A06FD8-3237-41F5-8A95-96CABD415D7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10" i="1" l="1"/>
  <c r="N110" i="1" s="1"/>
  <c r="K110" i="1"/>
  <c r="J110" i="1"/>
  <c r="I110" i="1"/>
  <c r="F110" i="1"/>
  <c r="E110" i="1"/>
  <c r="D110" i="1"/>
  <c r="C110" i="1"/>
  <c r="L109" i="1"/>
  <c r="N109" i="1" s="1"/>
  <c r="K109" i="1"/>
  <c r="J109" i="1"/>
  <c r="I109" i="1"/>
  <c r="F109" i="1"/>
  <c r="E109" i="1"/>
  <c r="D109" i="1"/>
  <c r="C109" i="1"/>
  <c r="L108" i="1"/>
  <c r="N108" i="1" s="1"/>
  <c r="K108" i="1"/>
  <c r="M108" i="1" s="1"/>
  <c r="J108" i="1"/>
  <c r="I108" i="1"/>
  <c r="F108" i="1"/>
  <c r="E108" i="1"/>
  <c r="D108" i="1"/>
  <c r="C108" i="1"/>
  <c r="L107" i="1"/>
  <c r="N107" i="1" s="1"/>
  <c r="K107" i="1"/>
  <c r="M107" i="1" s="1"/>
  <c r="J107" i="1"/>
  <c r="I107" i="1"/>
  <c r="F107" i="1"/>
  <c r="E107" i="1"/>
  <c r="D107" i="1"/>
  <c r="C107" i="1"/>
  <c r="L106" i="1"/>
  <c r="N106" i="1" s="1"/>
  <c r="K106" i="1"/>
  <c r="J106" i="1"/>
  <c r="I106" i="1"/>
  <c r="F106" i="1"/>
  <c r="E106" i="1"/>
  <c r="D106" i="1"/>
  <c r="C106" i="1"/>
  <c r="L105" i="1"/>
  <c r="N105" i="1" s="1"/>
  <c r="K105" i="1"/>
  <c r="M105" i="1" s="1"/>
  <c r="J105" i="1"/>
  <c r="I105" i="1"/>
  <c r="F105" i="1"/>
  <c r="E105" i="1"/>
  <c r="D105" i="1"/>
  <c r="C105" i="1"/>
  <c r="L104" i="1"/>
  <c r="N104" i="1" s="1"/>
  <c r="K104" i="1"/>
  <c r="M104" i="1" s="1"/>
  <c r="J104" i="1"/>
  <c r="I104" i="1"/>
  <c r="F104" i="1"/>
  <c r="E104" i="1"/>
  <c r="D104" i="1"/>
  <c r="C104" i="1"/>
  <c r="L103" i="1"/>
  <c r="N103" i="1" s="1"/>
  <c r="K103" i="1"/>
  <c r="J103" i="1"/>
  <c r="I103" i="1"/>
  <c r="F103" i="1"/>
  <c r="E103" i="1"/>
  <c r="D103" i="1"/>
  <c r="C103" i="1"/>
  <c r="L102" i="1"/>
  <c r="N102" i="1" s="1"/>
  <c r="K102" i="1"/>
  <c r="M102" i="1" s="1"/>
  <c r="J102" i="1"/>
  <c r="I102" i="1"/>
  <c r="F102" i="1"/>
  <c r="E102" i="1"/>
  <c r="D102" i="1"/>
  <c r="C102" i="1"/>
  <c r="L101" i="1"/>
  <c r="N101" i="1" s="1"/>
  <c r="K101" i="1"/>
  <c r="M101" i="1" s="1"/>
  <c r="J101" i="1"/>
  <c r="I101" i="1"/>
  <c r="F101" i="1"/>
  <c r="E101" i="1"/>
  <c r="D101" i="1"/>
  <c r="C101" i="1"/>
  <c r="L100" i="1"/>
  <c r="N100" i="1" s="1"/>
  <c r="K100" i="1"/>
  <c r="J100" i="1"/>
  <c r="I100" i="1"/>
  <c r="I99" i="1" s="1"/>
  <c r="F100" i="1"/>
  <c r="E100" i="1"/>
  <c r="D100" i="1"/>
  <c r="D99" i="1" s="1"/>
  <c r="C100" i="1"/>
  <c r="L99" i="1"/>
  <c r="N99" i="1" s="1"/>
  <c r="K99" i="1"/>
  <c r="J99" i="1"/>
  <c r="L97" i="1"/>
  <c r="N97" i="1" s="1"/>
  <c r="K97" i="1"/>
  <c r="M97" i="1" s="1"/>
  <c r="J97" i="1"/>
  <c r="I97" i="1"/>
  <c r="F97" i="1"/>
  <c r="E97" i="1"/>
  <c r="D97" i="1"/>
  <c r="C97" i="1"/>
  <c r="L96" i="1"/>
  <c r="N96" i="1" s="1"/>
  <c r="K96" i="1"/>
  <c r="J96" i="1"/>
  <c r="I96" i="1"/>
  <c r="F96" i="1"/>
  <c r="E96" i="1"/>
  <c r="D96" i="1"/>
  <c r="C96" i="1"/>
  <c r="L95" i="1"/>
  <c r="N95" i="1" s="1"/>
  <c r="K95" i="1"/>
  <c r="M95" i="1" s="1"/>
  <c r="J95" i="1"/>
  <c r="I95" i="1"/>
  <c r="I94" i="1" s="1"/>
  <c r="I93" i="1" s="1"/>
  <c r="F95" i="1"/>
  <c r="E95" i="1"/>
  <c r="D95" i="1"/>
  <c r="D94" i="1" s="1"/>
  <c r="D93" i="1" s="1"/>
  <c r="C95" i="1"/>
  <c r="C94" i="1" s="1"/>
  <c r="J94" i="1"/>
  <c r="F94" i="1"/>
  <c r="E94" i="1"/>
  <c r="J93" i="1"/>
  <c r="F93" i="1"/>
  <c r="E93" i="1"/>
  <c r="L91" i="1"/>
  <c r="K91" i="1"/>
  <c r="J91" i="1"/>
  <c r="I91" i="1"/>
  <c r="F91" i="1"/>
  <c r="H91" i="1" s="1"/>
  <c r="E91" i="1"/>
  <c r="D91" i="1"/>
  <c r="C91" i="1"/>
  <c r="L90" i="1"/>
  <c r="K90" i="1"/>
  <c r="J90" i="1"/>
  <c r="I90" i="1"/>
  <c r="G90" i="1"/>
  <c r="F90" i="1"/>
  <c r="E90" i="1"/>
  <c r="D90" i="1"/>
  <c r="C90" i="1"/>
  <c r="L89" i="1"/>
  <c r="K89" i="1"/>
  <c r="J89" i="1"/>
  <c r="I89" i="1"/>
  <c r="M89" i="1" s="1"/>
  <c r="F89" i="1"/>
  <c r="E89" i="1"/>
  <c r="D89" i="1"/>
  <c r="C89" i="1"/>
  <c r="L88" i="1"/>
  <c r="K88" i="1"/>
  <c r="M88" i="1" s="1"/>
  <c r="J88" i="1"/>
  <c r="I88" i="1"/>
  <c r="F88" i="1"/>
  <c r="E88" i="1"/>
  <c r="G88" i="1" s="1"/>
  <c r="D88" i="1"/>
  <c r="C88" i="1"/>
  <c r="L87" i="1"/>
  <c r="K87" i="1"/>
  <c r="J87" i="1"/>
  <c r="I87" i="1"/>
  <c r="F87" i="1"/>
  <c r="E87" i="1"/>
  <c r="G87" i="1" s="1"/>
  <c r="D87" i="1"/>
  <c r="C87" i="1"/>
  <c r="L86" i="1"/>
  <c r="K86" i="1"/>
  <c r="J86" i="1"/>
  <c r="I86" i="1"/>
  <c r="F86" i="1"/>
  <c r="E86" i="1"/>
  <c r="D86" i="1"/>
  <c r="C86" i="1"/>
  <c r="L85" i="1"/>
  <c r="N85" i="1" s="1"/>
  <c r="K85" i="1"/>
  <c r="M85" i="1" s="1"/>
  <c r="J85" i="1"/>
  <c r="I85" i="1"/>
  <c r="F85" i="1"/>
  <c r="H85" i="1" s="1"/>
  <c r="E85" i="1"/>
  <c r="D85" i="1"/>
  <c r="C85" i="1"/>
  <c r="N84" i="1"/>
  <c r="L84" i="1"/>
  <c r="K84" i="1"/>
  <c r="M84" i="1" s="1"/>
  <c r="J84" i="1"/>
  <c r="I84" i="1"/>
  <c r="F84" i="1"/>
  <c r="E84" i="1"/>
  <c r="G84" i="1" s="1"/>
  <c r="D84" i="1"/>
  <c r="H84" i="1" s="1"/>
  <c r="C84" i="1"/>
  <c r="N83" i="1"/>
  <c r="L83" i="1"/>
  <c r="K83" i="1"/>
  <c r="M83" i="1" s="1"/>
  <c r="J83" i="1"/>
  <c r="I83" i="1"/>
  <c r="F83" i="1"/>
  <c r="H83" i="1" s="1"/>
  <c r="E83" i="1"/>
  <c r="D83" i="1"/>
  <c r="C83" i="1"/>
  <c r="L82" i="1"/>
  <c r="K82" i="1"/>
  <c r="J82" i="1"/>
  <c r="J80" i="1" s="1"/>
  <c r="I82" i="1"/>
  <c r="I72" i="1" s="1"/>
  <c r="F82" i="1"/>
  <c r="H82" i="1" s="1"/>
  <c r="E82" i="1"/>
  <c r="D82" i="1"/>
  <c r="C82" i="1"/>
  <c r="L81" i="1"/>
  <c r="L80" i="1" s="1"/>
  <c r="K81" i="1"/>
  <c r="M81" i="1" s="1"/>
  <c r="J81" i="1"/>
  <c r="I81" i="1"/>
  <c r="I80" i="1" s="1"/>
  <c r="F81" i="1"/>
  <c r="H81" i="1" s="1"/>
  <c r="E81" i="1"/>
  <c r="D81" i="1"/>
  <c r="C81" i="1"/>
  <c r="D80" i="1"/>
  <c r="C80" i="1"/>
  <c r="L79" i="1"/>
  <c r="N79" i="1" s="1"/>
  <c r="K79" i="1"/>
  <c r="J79" i="1"/>
  <c r="I79" i="1"/>
  <c r="F79" i="1"/>
  <c r="H79" i="1" s="1"/>
  <c r="E79" i="1"/>
  <c r="G79" i="1" s="1"/>
  <c r="D79" i="1"/>
  <c r="C79" i="1"/>
  <c r="L77" i="1"/>
  <c r="N77" i="1" s="1"/>
  <c r="K77" i="1"/>
  <c r="J77" i="1"/>
  <c r="I77" i="1"/>
  <c r="I74" i="1" s="1"/>
  <c r="H77" i="1"/>
  <c r="F77" i="1"/>
  <c r="E77" i="1"/>
  <c r="G77" i="1" s="1"/>
  <c r="D77" i="1"/>
  <c r="C77" i="1"/>
  <c r="L76" i="1"/>
  <c r="K76" i="1"/>
  <c r="J76" i="1"/>
  <c r="J72" i="1" s="1"/>
  <c r="I76" i="1"/>
  <c r="H76" i="1"/>
  <c r="F76" i="1"/>
  <c r="E76" i="1"/>
  <c r="G76" i="1" s="1"/>
  <c r="D76" i="1"/>
  <c r="C76" i="1"/>
  <c r="L75" i="1"/>
  <c r="L74" i="1" s="1"/>
  <c r="K75" i="1"/>
  <c r="J75" i="1"/>
  <c r="J74" i="1" s="1"/>
  <c r="J70" i="1" s="1"/>
  <c r="I75" i="1"/>
  <c r="F75" i="1"/>
  <c r="F74" i="1" s="1"/>
  <c r="E75" i="1"/>
  <c r="D75" i="1"/>
  <c r="D71" i="1" s="1"/>
  <c r="C75" i="1"/>
  <c r="C71" i="1" s="1"/>
  <c r="L73" i="1"/>
  <c r="N73" i="1" s="1"/>
  <c r="J73" i="1"/>
  <c r="D73" i="1"/>
  <c r="C73" i="1"/>
  <c r="L72" i="1"/>
  <c r="F72" i="1"/>
  <c r="H72" i="1" s="1"/>
  <c r="E72" i="1"/>
  <c r="G72" i="1" s="1"/>
  <c r="D72" i="1"/>
  <c r="C72" i="1"/>
  <c r="I71" i="1"/>
  <c r="F71" i="1"/>
  <c r="H71" i="1" s="1"/>
  <c r="N68" i="1"/>
  <c r="L68" i="1"/>
  <c r="K68" i="1"/>
  <c r="M68" i="1" s="1"/>
  <c r="J68" i="1"/>
  <c r="I68" i="1"/>
  <c r="F68" i="1"/>
  <c r="H68" i="1" s="1"/>
  <c r="E68" i="1"/>
  <c r="D68" i="1"/>
  <c r="C68" i="1"/>
  <c r="L67" i="1"/>
  <c r="N67" i="1" s="1"/>
  <c r="K67" i="1"/>
  <c r="J67" i="1"/>
  <c r="I67" i="1"/>
  <c r="F67" i="1"/>
  <c r="H67" i="1" s="1"/>
  <c r="E67" i="1"/>
  <c r="D67" i="1"/>
  <c r="C67" i="1"/>
  <c r="L66" i="1"/>
  <c r="K66" i="1"/>
  <c r="J66" i="1"/>
  <c r="N66" i="1" s="1"/>
  <c r="I66" i="1"/>
  <c r="I64" i="1" s="1"/>
  <c r="F66" i="1"/>
  <c r="E66" i="1"/>
  <c r="D66" i="1"/>
  <c r="C66" i="1"/>
  <c r="L65" i="1"/>
  <c r="N65" i="1" s="1"/>
  <c r="K65" i="1"/>
  <c r="J65" i="1"/>
  <c r="J64" i="1" s="1"/>
  <c r="N64" i="1" s="1"/>
  <c r="I65" i="1"/>
  <c r="F65" i="1"/>
  <c r="E65" i="1"/>
  <c r="D65" i="1"/>
  <c r="D64" i="1" s="1"/>
  <c r="C65" i="1"/>
  <c r="L64" i="1"/>
  <c r="E64" i="1"/>
  <c r="L63" i="1"/>
  <c r="N63" i="1" s="1"/>
  <c r="K63" i="1"/>
  <c r="M63" i="1" s="1"/>
  <c r="J63" i="1"/>
  <c r="I63" i="1"/>
  <c r="F63" i="1"/>
  <c r="E63" i="1"/>
  <c r="D63" i="1"/>
  <c r="C63" i="1"/>
  <c r="N62" i="1"/>
  <c r="L62" i="1"/>
  <c r="K62" i="1"/>
  <c r="J62" i="1"/>
  <c r="I62" i="1"/>
  <c r="F62" i="1"/>
  <c r="H62" i="1" s="1"/>
  <c r="E62" i="1"/>
  <c r="D62" i="1"/>
  <c r="C62" i="1"/>
  <c r="C60" i="1" s="1"/>
  <c r="L61" i="1"/>
  <c r="L60" i="1" s="1"/>
  <c r="K61" i="1"/>
  <c r="J61" i="1"/>
  <c r="I61" i="1"/>
  <c r="I60" i="1" s="1"/>
  <c r="F61" i="1"/>
  <c r="H61" i="1" s="1"/>
  <c r="E61" i="1"/>
  <c r="D61" i="1"/>
  <c r="C61" i="1"/>
  <c r="J60" i="1"/>
  <c r="L59" i="1"/>
  <c r="N59" i="1" s="1"/>
  <c r="K59" i="1"/>
  <c r="J59" i="1"/>
  <c r="I59" i="1"/>
  <c r="F59" i="1"/>
  <c r="H59" i="1" s="1"/>
  <c r="E59" i="1"/>
  <c r="D59" i="1"/>
  <c r="C59" i="1"/>
  <c r="N58" i="1"/>
  <c r="L58" i="1"/>
  <c r="K58" i="1"/>
  <c r="J58" i="1"/>
  <c r="I58" i="1"/>
  <c r="F58" i="1"/>
  <c r="E58" i="1"/>
  <c r="D58" i="1"/>
  <c r="C58" i="1"/>
  <c r="L57" i="1"/>
  <c r="N57" i="1" s="1"/>
  <c r="K57" i="1"/>
  <c r="M57" i="1" s="1"/>
  <c r="J57" i="1"/>
  <c r="I57" i="1"/>
  <c r="F57" i="1"/>
  <c r="E57" i="1"/>
  <c r="D57" i="1"/>
  <c r="C57" i="1"/>
  <c r="L56" i="1"/>
  <c r="N56" i="1" s="1"/>
  <c r="K56" i="1"/>
  <c r="M56" i="1" s="1"/>
  <c r="J56" i="1"/>
  <c r="I56" i="1"/>
  <c r="F56" i="1"/>
  <c r="H56" i="1" s="1"/>
  <c r="E56" i="1"/>
  <c r="D56" i="1"/>
  <c r="C56" i="1"/>
  <c r="L55" i="1"/>
  <c r="N55" i="1" s="1"/>
  <c r="K55" i="1"/>
  <c r="J55" i="1"/>
  <c r="I55" i="1"/>
  <c r="F55" i="1"/>
  <c r="H55" i="1" s="1"/>
  <c r="E55" i="1"/>
  <c r="D55" i="1"/>
  <c r="C55" i="1"/>
  <c r="L54" i="1"/>
  <c r="K54" i="1"/>
  <c r="J54" i="1"/>
  <c r="N54" i="1" s="1"/>
  <c r="I54" i="1"/>
  <c r="F54" i="1"/>
  <c r="E54" i="1"/>
  <c r="D54" i="1"/>
  <c r="C54" i="1"/>
  <c r="L53" i="1"/>
  <c r="N53" i="1" s="1"/>
  <c r="K53" i="1"/>
  <c r="M53" i="1" s="1"/>
  <c r="J53" i="1"/>
  <c r="I53" i="1"/>
  <c r="F53" i="1"/>
  <c r="H53" i="1" s="1"/>
  <c r="E53" i="1"/>
  <c r="D53" i="1"/>
  <c r="C53" i="1"/>
  <c r="L52" i="1"/>
  <c r="N52" i="1" s="1"/>
  <c r="K52" i="1"/>
  <c r="J52" i="1"/>
  <c r="I52" i="1"/>
  <c r="F52" i="1"/>
  <c r="H52" i="1" s="1"/>
  <c r="E52" i="1"/>
  <c r="G52" i="1" s="1"/>
  <c r="D52" i="1"/>
  <c r="C52" i="1"/>
  <c r="L51" i="1"/>
  <c r="N51" i="1" s="1"/>
  <c r="K51" i="1"/>
  <c r="J51" i="1"/>
  <c r="I51" i="1"/>
  <c r="F51" i="1"/>
  <c r="H51" i="1" s="1"/>
  <c r="E51" i="1"/>
  <c r="D51" i="1"/>
  <c r="C51" i="1"/>
  <c r="N50" i="1"/>
  <c r="L50" i="1"/>
  <c r="K50" i="1"/>
  <c r="J50" i="1"/>
  <c r="I50" i="1"/>
  <c r="F50" i="1"/>
  <c r="E50" i="1"/>
  <c r="D50" i="1"/>
  <c r="C50" i="1"/>
  <c r="L49" i="1"/>
  <c r="N49" i="1" s="1"/>
  <c r="K49" i="1"/>
  <c r="M49" i="1" s="1"/>
  <c r="J49" i="1"/>
  <c r="I49" i="1"/>
  <c r="F49" i="1"/>
  <c r="E49" i="1"/>
  <c r="G49" i="1" s="1"/>
  <c r="D49" i="1"/>
  <c r="C49" i="1"/>
  <c r="L48" i="1"/>
  <c r="L47" i="1" s="1"/>
  <c r="K48" i="1"/>
  <c r="M48" i="1" s="1"/>
  <c r="J48" i="1"/>
  <c r="J47" i="1" s="1"/>
  <c r="I48" i="1"/>
  <c r="I47" i="1" s="1"/>
  <c r="F48" i="1"/>
  <c r="E48" i="1"/>
  <c r="E47" i="1" s="1"/>
  <c r="D48" i="1"/>
  <c r="D47" i="1" s="1"/>
  <c r="C48" i="1"/>
  <c r="C47" i="1" s="1"/>
  <c r="N47" i="1"/>
  <c r="L46" i="1"/>
  <c r="N46" i="1" s="1"/>
  <c r="K46" i="1"/>
  <c r="J46" i="1"/>
  <c r="I46" i="1"/>
  <c r="I43" i="1" s="1"/>
  <c r="F46" i="1"/>
  <c r="H46" i="1" s="1"/>
  <c r="E46" i="1"/>
  <c r="D46" i="1"/>
  <c r="C46" i="1"/>
  <c r="L45" i="1"/>
  <c r="K45" i="1"/>
  <c r="J45" i="1"/>
  <c r="I45" i="1"/>
  <c r="I42" i="1" s="1"/>
  <c r="F45" i="1"/>
  <c r="H45" i="1" s="1"/>
  <c r="E45" i="1"/>
  <c r="D45" i="1"/>
  <c r="C45" i="1"/>
  <c r="C44" i="1" s="1"/>
  <c r="D44" i="1"/>
  <c r="L43" i="1"/>
  <c r="J43" i="1"/>
  <c r="C43" i="1"/>
  <c r="L42" i="1"/>
  <c r="K42" i="1"/>
  <c r="L40" i="1"/>
  <c r="N40" i="1" s="1"/>
  <c r="K40" i="1"/>
  <c r="J40" i="1"/>
  <c r="I40" i="1"/>
  <c r="F40" i="1"/>
  <c r="H40" i="1" s="1"/>
  <c r="E40" i="1"/>
  <c r="G40" i="1" s="1"/>
  <c r="D40" i="1"/>
  <c r="C40" i="1"/>
  <c r="M39" i="1"/>
  <c r="L39" i="1"/>
  <c r="N39" i="1" s="1"/>
  <c r="K39" i="1"/>
  <c r="J39" i="1"/>
  <c r="I39" i="1"/>
  <c r="F39" i="1"/>
  <c r="H39" i="1" s="1"/>
  <c r="E39" i="1"/>
  <c r="D39" i="1"/>
  <c r="C39" i="1"/>
  <c r="L38" i="1"/>
  <c r="N38" i="1" s="1"/>
  <c r="K38" i="1"/>
  <c r="J38" i="1"/>
  <c r="I38" i="1"/>
  <c r="F38" i="1"/>
  <c r="E38" i="1"/>
  <c r="D38" i="1"/>
  <c r="C38" i="1"/>
  <c r="G38" i="1" s="1"/>
  <c r="L37" i="1"/>
  <c r="K37" i="1"/>
  <c r="J37" i="1"/>
  <c r="I37" i="1"/>
  <c r="M37" i="1" s="1"/>
  <c r="F37" i="1"/>
  <c r="E37" i="1"/>
  <c r="D37" i="1"/>
  <c r="C37" i="1"/>
  <c r="L36" i="1"/>
  <c r="K36" i="1"/>
  <c r="M36" i="1" s="1"/>
  <c r="J36" i="1"/>
  <c r="I36" i="1"/>
  <c r="F36" i="1"/>
  <c r="E36" i="1"/>
  <c r="G36" i="1" s="1"/>
  <c r="D36" i="1"/>
  <c r="D35" i="1" s="1"/>
  <c r="C36" i="1"/>
  <c r="J35" i="1"/>
  <c r="L33" i="1"/>
  <c r="K33" i="1"/>
  <c r="J33" i="1"/>
  <c r="I33" i="1"/>
  <c r="M33" i="1" s="1"/>
  <c r="F33" i="1"/>
  <c r="E33" i="1"/>
  <c r="D33" i="1"/>
  <c r="C33" i="1"/>
  <c r="L32" i="1"/>
  <c r="K32" i="1"/>
  <c r="M32" i="1" s="1"/>
  <c r="J32" i="1"/>
  <c r="I32" i="1"/>
  <c r="F32" i="1"/>
  <c r="E32" i="1"/>
  <c r="G32" i="1" s="1"/>
  <c r="D32" i="1"/>
  <c r="C32" i="1"/>
  <c r="L31" i="1"/>
  <c r="K31" i="1"/>
  <c r="M31" i="1" s="1"/>
  <c r="J31" i="1"/>
  <c r="I31" i="1"/>
  <c r="F31" i="1"/>
  <c r="E31" i="1"/>
  <c r="G31" i="1" s="1"/>
  <c r="D31" i="1"/>
  <c r="C31" i="1"/>
  <c r="L30" i="1"/>
  <c r="N30" i="1" s="1"/>
  <c r="K30" i="1"/>
  <c r="J30" i="1"/>
  <c r="I30" i="1"/>
  <c r="F30" i="1"/>
  <c r="H30" i="1" s="1"/>
  <c r="E30" i="1"/>
  <c r="G30" i="1" s="1"/>
  <c r="D30" i="1"/>
  <c r="C30" i="1"/>
  <c r="M29" i="1"/>
  <c r="L29" i="1"/>
  <c r="K29" i="1"/>
  <c r="J29" i="1"/>
  <c r="I29" i="1"/>
  <c r="F29" i="1"/>
  <c r="H29" i="1" s="1"/>
  <c r="E29" i="1"/>
  <c r="D29" i="1"/>
  <c r="C29" i="1"/>
  <c r="L28" i="1"/>
  <c r="K28" i="1"/>
  <c r="J28" i="1"/>
  <c r="I28" i="1"/>
  <c r="F28" i="1"/>
  <c r="E28" i="1"/>
  <c r="D28" i="1"/>
  <c r="C28" i="1"/>
  <c r="G28" i="1" s="1"/>
  <c r="L27" i="1"/>
  <c r="K27" i="1"/>
  <c r="J27" i="1"/>
  <c r="I27" i="1"/>
  <c r="M27" i="1" s="1"/>
  <c r="F27" i="1"/>
  <c r="E27" i="1"/>
  <c r="D27" i="1"/>
  <c r="C27" i="1"/>
  <c r="L26" i="1"/>
  <c r="K26" i="1"/>
  <c r="M26" i="1" s="1"/>
  <c r="J26" i="1"/>
  <c r="I26" i="1"/>
  <c r="F26" i="1"/>
  <c r="E26" i="1"/>
  <c r="G26" i="1" s="1"/>
  <c r="D26" i="1"/>
  <c r="C26" i="1"/>
  <c r="L25" i="1"/>
  <c r="K25" i="1"/>
  <c r="M25" i="1" s="1"/>
  <c r="J25" i="1"/>
  <c r="I25" i="1"/>
  <c r="F25" i="1"/>
  <c r="E25" i="1"/>
  <c r="G25" i="1" s="1"/>
  <c r="D25" i="1"/>
  <c r="C25" i="1"/>
  <c r="L24" i="1"/>
  <c r="N24" i="1" s="1"/>
  <c r="K24" i="1"/>
  <c r="J24" i="1"/>
  <c r="I24" i="1"/>
  <c r="F24" i="1"/>
  <c r="H24" i="1" s="1"/>
  <c r="E24" i="1"/>
  <c r="G24" i="1" s="1"/>
  <c r="D24" i="1"/>
  <c r="C24" i="1"/>
  <c r="L23" i="1"/>
  <c r="K23" i="1"/>
  <c r="J23" i="1"/>
  <c r="I23" i="1"/>
  <c r="M23" i="1" s="1"/>
  <c r="F23" i="1"/>
  <c r="H23" i="1" s="1"/>
  <c r="E23" i="1"/>
  <c r="D23" i="1"/>
  <c r="C23" i="1"/>
  <c r="L22" i="1"/>
  <c r="K22" i="1"/>
  <c r="J22" i="1"/>
  <c r="I22" i="1"/>
  <c r="G22" i="1"/>
  <c r="F22" i="1"/>
  <c r="E22" i="1"/>
  <c r="D22" i="1"/>
  <c r="C22" i="1"/>
  <c r="L21" i="1"/>
  <c r="K21" i="1"/>
  <c r="J21" i="1"/>
  <c r="I21" i="1"/>
  <c r="M21" i="1" s="1"/>
  <c r="F21" i="1"/>
  <c r="E21" i="1"/>
  <c r="D21" i="1"/>
  <c r="C21" i="1"/>
  <c r="L20" i="1"/>
  <c r="K20" i="1"/>
  <c r="M20" i="1" s="1"/>
  <c r="J20" i="1"/>
  <c r="I20" i="1"/>
  <c r="F20" i="1"/>
  <c r="E20" i="1"/>
  <c r="G20" i="1" s="1"/>
  <c r="D20" i="1"/>
  <c r="C20" i="1"/>
  <c r="L19" i="1"/>
  <c r="K19" i="1"/>
  <c r="M19" i="1" s="1"/>
  <c r="J19" i="1"/>
  <c r="I19" i="1"/>
  <c r="F19" i="1"/>
  <c r="E19" i="1"/>
  <c r="G19" i="1" s="1"/>
  <c r="D19" i="1"/>
  <c r="C19" i="1"/>
  <c r="L18" i="1"/>
  <c r="N18" i="1" s="1"/>
  <c r="K18" i="1"/>
  <c r="J18" i="1"/>
  <c r="I18" i="1"/>
  <c r="F18" i="1"/>
  <c r="H18" i="1" s="1"/>
  <c r="E18" i="1"/>
  <c r="G18" i="1" s="1"/>
  <c r="D18" i="1"/>
  <c r="C18" i="1"/>
  <c r="M17" i="1"/>
  <c r="L17" i="1"/>
  <c r="K17" i="1"/>
  <c r="J17" i="1"/>
  <c r="I17" i="1"/>
  <c r="F17" i="1"/>
  <c r="H17" i="1" s="1"/>
  <c r="E17" i="1"/>
  <c r="D17" i="1"/>
  <c r="C17" i="1"/>
  <c r="L16" i="1"/>
  <c r="K16" i="1"/>
  <c r="J16" i="1"/>
  <c r="I16" i="1"/>
  <c r="F16" i="1"/>
  <c r="E16" i="1"/>
  <c r="D16" i="1"/>
  <c r="C16" i="1"/>
  <c r="G16" i="1" s="1"/>
  <c r="L15" i="1"/>
  <c r="N15" i="1" s="1"/>
  <c r="K15" i="1"/>
  <c r="J15" i="1"/>
  <c r="I15" i="1"/>
  <c r="M15" i="1" s="1"/>
  <c r="F15" i="1"/>
  <c r="E15" i="1"/>
  <c r="D15" i="1"/>
  <c r="C15" i="1"/>
  <c r="M14" i="1"/>
  <c r="L14" i="1"/>
  <c r="K14" i="1"/>
  <c r="J14" i="1"/>
  <c r="I14" i="1"/>
  <c r="F14" i="1"/>
  <c r="E14" i="1"/>
  <c r="G14" i="1" s="1"/>
  <c r="D14" i="1"/>
  <c r="D11" i="1" s="1"/>
  <c r="C14" i="1"/>
  <c r="L13" i="1"/>
  <c r="K13" i="1"/>
  <c r="J13" i="1"/>
  <c r="I13" i="1"/>
  <c r="F13" i="1"/>
  <c r="E13" i="1"/>
  <c r="G13" i="1" s="1"/>
  <c r="D13" i="1"/>
  <c r="C13" i="1"/>
  <c r="L12" i="1"/>
  <c r="N12" i="1" s="1"/>
  <c r="K12" i="1"/>
  <c r="J12" i="1"/>
  <c r="I12" i="1"/>
  <c r="F12" i="1"/>
  <c r="H12" i="1" s="1"/>
  <c r="E12" i="1"/>
  <c r="G12" i="1" s="1"/>
  <c r="D12" i="1"/>
  <c r="C12" i="1"/>
  <c r="N72" i="1" l="1"/>
  <c r="N80" i="1"/>
  <c r="I70" i="1"/>
  <c r="N74" i="1"/>
  <c r="L70" i="1"/>
  <c r="N70" i="1" s="1"/>
  <c r="M12" i="1"/>
  <c r="H14" i="1"/>
  <c r="G15" i="1"/>
  <c r="M24" i="1"/>
  <c r="H26" i="1"/>
  <c r="G27" i="1"/>
  <c r="N32" i="1"/>
  <c r="H36" i="1"/>
  <c r="G37" i="1"/>
  <c r="E42" i="1"/>
  <c r="N45" i="1"/>
  <c r="H48" i="1"/>
  <c r="H49" i="1"/>
  <c r="M54" i="1"/>
  <c r="H57" i="1"/>
  <c r="G58" i="1"/>
  <c r="H63" i="1"/>
  <c r="M66" i="1"/>
  <c r="F73" i="1"/>
  <c r="H73" i="1" s="1"/>
  <c r="G75" i="1"/>
  <c r="F80" i="1"/>
  <c r="H80" i="1" s="1"/>
  <c r="N81" i="1"/>
  <c r="M82" i="1"/>
  <c r="M87" i="1"/>
  <c r="G100" i="1"/>
  <c r="G101" i="1"/>
  <c r="G103" i="1"/>
  <c r="G104" i="1"/>
  <c r="G106" i="1"/>
  <c r="G107" i="1"/>
  <c r="G109" i="1"/>
  <c r="G110" i="1"/>
  <c r="H15" i="1"/>
  <c r="G17" i="1"/>
  <c r="N21" i="1"/>
  <c r="M22" i="1"/>
  <c r="H27" i="1"/>
  <c r="G29" i="1"/>
  <c r="N33" i="1"/>
  <c r="H37" i="1"/>
  <c r="H38" i="1"/>
  <c r="G39" i="1"/>
  <c r="F42" i="1"/>
  <c r="N43" i="1"/>
  <c r="M45" i="1"/>
  <c r="M46" i="1"/>
  <c r="H50" i="1"/>
  <c r="H58" i="1"/>
  <c r="F60" i="1"/>
  <c r="C64" i="1"/>
  <c r="J71" i="1"/>
  <c r="N76" i="1"/>
  <c r="M77" i="1"/>
  <c r="G81" i="1"/>
  <c r="G85" i="1"/>
  <c r="E99" i="1"/>
  <c r="G99" i="1" s="1"/>
  <c r="H100" i="1"/>
  <c r="H101" i="1"/>
  <c r="H102" i="1"/>
  <c r="H103" i="1"/>
  <c r="H104" i="1"/>
  <c r="H105" i="1"/>
  <c r="H106" i="1"/>
  <c r="H107" i="1"/>
  <c r="H108" i="1"/>
  <c r="H109" i="1"/>
  <c r="H110" i="1"/>
  <c r="D74" i="1"/>
  <c r="D70" i="1" s="1"/>
  <c r="N75" i="1"/>
  <c r="J11" i="1"/>
  <c r="J9" i="1" s="1"/>
  <c r="J6" i="1" s="1"/>
  <c r="M42" i="1"/>
  <c r="N60" i="1"/>
  <c r="K71" i="1"/>
  <c r="M71" i="1" s="1"/>
  <c r="I73" i="1"/>
  <c r="H75" i="1"/>
  <c r="N82" i="1"/>
  <c r="M90" i="1"/>
  <c r="M91" i="1"/>
  <c r="G96" i="1"/>
  <c r="G97" i="1"/>
  <c r="F99" i="1"/>
  <c r="H99" i="1" s="1"/>
  <c r="H93" i="1"/>
  <c r="C99" i="1"/>
  <c r="L94" i="1"/>
  <c r="K69" i="1"/>
  <c r="C41" i="1"/>
  <c r="N61" i="1"/>
  <c r="L71" i="1"/>
  <c r="N71" i="1" s="1"/>
  <c r="M79" i="1"/>
  <c r="G82" i="1"/>
  <c r="G86" i="1"/>
  <c r="N91" i="1"/>
  <c r="G94" i="1"/>
  <c r="H95" i="1"/>
  <c r="H96" i="1"/>
  <c r="H97" i="1"/>
  <c r="C74" i="1"/>
  <c r="C70" i="1" s="1"/>
  <c r="E11" i="1"/>
  <c r="M18" i="1"/>
  <c r="H20" i="1"/>
  <c r="G21" i="1"/>
  <c r="M30" i="1"/>
  <c r="H32" i="1"/>
  <c r="G33" i="1"/>
  <c r="K35" i="1"/>
  <c r="N36" i="1"/>
  <c r="M40" i="1"/>
  <c r="D42" i="1"/>
  <c r="D43" i="1"/>
  <c r="M50" i="1"/>
  <c r="K80" i="1"/>
  <c r="M80" i="1" s="1"/>
  <c r="H94" i="1"/>
  <c r="K94" i="1"/>
  <c r="K93" i="1" s="1"/>
  <c r="D69" i="1"/>
  <c r="D7" i="1" s="1"/>
  <c r="C11" i="1"/>
  <c r="C9" i="1" s="1"/>
  <c r="K11" i="1"/>
  <c r="H21" i="1"/>
  <c r="G23" i="1"/>
  <c r="N27" i="1"/>
  <c r="M28" i="1"/>
  <c r="H33" i="1"/>
  <c r="C35" i="1"/>
  <c r="N37" i="1"/>
  <c r="M38" i="1"/>
  <c r="E43" i="1"/>
  <c r="G43" i="1" s="1"/>
  <c r="G46" i="1"/>
  <c r="M51" i="1"/>
  <c r="H54" i="1"/>
  <c r="G55" i="1"/>
  <c r="M59" i="1"/>
  <c r="G61" i="1"/>
  <c r="D60" i="1"/>
  <c r="D41" i="1" s="1"/>
  <c r="G67" i="1"/>
  <c r="M75" i="1"/>
  <c r="G83" i="1"/>
  <c r="M86" i="1"/>
  <c r="G89" i="1"/>
  <c r="I11" i="1"/>
  <c r="I9" i="1" s="1"/>
  <c r="I6" i="1" s="1"/>
  <c r="E69" i="1"/>
  <c r="L69" i="1"/>
  <c r="N13" i="1"/>
  <c r="N16" i="1"/>
  <c r="N19" i="1"/>
  <c r="N22" i="1"/>
  <c r="N25" i="1"/>
  <c r="N28" i="1"/>
  <c r="N31" i="1"/>
  <c r="E35" i="1"/>
  <c r="G35" i="1" s="1"/>
  <c r="L35" i="1"/>
  <c r="N35" i="1" s="1"/>
  <c r="C42" i="1"/>
  <c r="G42" i="1" s="1"/>
  <c r="F44" i="1"/>
  <c r="H44" i="1" s="1"/>
  <c r="L44" i="1"/>
  <c r="F47" i="1"/>
  <c r="H60" i="1"/>
  <c r="M62" i="1"/>
  <c r="K60" i="1"/>
  <c r="M60" i="1" s="1"/>
  <c r="H65" i="1"/>
  <c r="K73" i="1"/>
  <c r="M73" i="1" s="1"/>
  <c r="C93" i="1"/>
  <c r="C6" i="1" s="1"/>
  <c r="M99" i="1"/>
  <c r="F69" i="1"/>
  <c r="H13" i="1"/>
  <c r="M13" i="1"/>
  <c r="H16" i="1"/>
  <c r="M16" i="1"/>
  <c r="H19" i="1"/>
  <c r="H22" i="1"/>
  <c r="H25" i="1"/>
  <c r="H28" i="1"/>
  <c r="H31" i="1"/>
  <c r="F35" i="1"/>
  <c r="H35" i="1" s="1"/>
  <c r="E44" i="1"/>
  <c r="G44" i="1" s="1"/>
  <c r="G47" i="1"/>
  <c r="N48" i="1"/>
  <c r="K43" i="1"/>
  <c r="M43" i="1" s="1"/>
  <c r="I44" i="1"/>
  <c r="I41" i="1" s="1"/>
  <c r="F11" i="1"/>
  <c r="I35" i="1"/>
  <c r="M35" i="1" s="1"/>
  <c r="K44" i="1"/>
  <c r="K47" i="1"/>
  <c r="M47" i="1" s="1"/>
  <c r="M65" i="1"/>
  <c r="K64" i="1"/>
  <c r="M64" i="1" s="1"/>
  <c r="F64" i="1"/>
  <c r="H64" i="1" s="1"/>
  <c r="H66" i="1"/>
  <c r="K7" i="1"/>
  <c r="L11" i="1"/>
  <c r="I69" i="1"/>
  <c r="I7" i="1" s="1"/>
  <c r="C69" i="1"/>
  <c r="C7" i="1" s="1"/>
  <c r="J69" i="1"/>
  <c r="J7" i="1" s="1"/>
  <c r="N14" i="1"/>
  <c r="N17" i="1"/>
  <c r="N20" i="1"/>
  <c r="N23" i="1"/>
  <c r="N26" i="1"/>
  <c r="N29" i="1"/>
  <c r="F43" i="1"/>
  <c r="H43" i="1" s="1"/>
  <c r="J44" i="1"/>
  <c r="J41" i="1" s="1"/>
  <c r="J42" i="1"/>
  <c r="N42" i="1" s="1"/>
  <c r="M76" i="1"/>
  <c r="K74" i="1"/>
  <c r="K72" i="1"/>
  <c r="M72" i="1" s="1"/>
  <c r="G50" i="1"/>
  <c r="G53" i="1"/>
  <c r="G56" i="1"/>
  <c r="G59" i="1"/>
  <c r="G62" i="1"/>
  <c r="G65" i="1"/>
  <c r="G68" i="1"/>
  <c r="E73" i="1"/>
  <c r="G73" i="1" s="1"/>
  <c r="E80" i="1"/>
  <c r="G80" i="1" s="1"/>
  <c r="M52" i="1"/>
  <c r="M55" i="1"/>
  <c r="M58" i="1"/>
  <c r="M61" i="1"/>
  <c r="M67" i="1"/>
  <c r="G91" i="1"/>
  <c r="M93" i="1"/>
  <c r="G95" i="1"/>
  <c r="M96" i="1"/>
  <c r="M100" i="1"/>
  <c r="G102" i="1"/>
  <c r="M103" i="1"/>
  <c r="G105" i="1"/>
  <c r="M106" i="1"/>
  <c r="G108" i="1"/>
  <c r="M109" i="1"/>
  <c r="G64" i="1"/>
  <c r="G93" i="1"/>
  <c r="M94" i="1"/>
  <c r="M110" i="1"/>
  <c r="G45" i="1"/>
  <c r="G48" i="1"/>
  <c r="G51" i="1"/>
  <c r="G54" i="1"/>
  <c r="G57" i="1"/>
  <c r="E60" i="1"/>
  <c r="G63" i="1"/>
  <c r="G66" i="1"/>
  <c r="E71" i="1"/>
  <c r="G71" i="1" s="1"/>
  <c r="E74" i="1"/>
  <c r="N94" i="1" l="1"/>
  <c r="L93" i="1"/>
  <c r="N93" i="1" s="1"/>
  <c r="M11" i="1"/>
  <c r="G11" i="1"/>
  <c r="H42" i="1"/>
  <c r="H74" i="1"/>
  <c r="F70" i="1"/>
  <c r="F9" i="1" s="1"/>
  <c r="D9" i="1"/>
  <c r="D6" i="1" s="1"/>
  <c r="F7" i="1"/>
  <c r="H7" i="1" s="1"/>
  <c r="H69" i="1"/>
  <c r="G69" i="1"/>
  <c r="E7" i="1"/>
  <c r="G7" i="1" s="1"/>
  <c r="G60" i="1"/>
  <c r="E41" i="1"/>
  <c r="G41" i="1" s="1"/>
  <c r="H11" i="1"/>
  <c r="M69" i="1"/>
  <c r="G74" i="1"/>
  <c r="E70" i="1"/>
  <c r="H47" i="1"/>
  <c r="F41" i="1"/>
  <c r="H41" i="1" s="1"/>
  <c r="M74" i="1"/>
  <c r="K70" i="1"/>
  <c r="L9" i="1"/>
  <c r="N11" i="1"/>
  <c r="N44" i="1"/>
  <c r="L41" i="1"/>
  <c r="N41" i="1" s="1"/>
  <c r="M7" i="1"/>
  <c r="M44" i="1"/>
  <c r="K41" i="1"/>
  <c r="M41" i="1" s="1"/>
  <c r="N69" i="1"/>
  <c r="L7" i="1"/>
  <c r="N7" i="1" s="1"/>
  <c r="H70" i="1" l="1"/>
  <c r="L6" i="1"/>
  <c r="N6" i="1" s="1"/>
  <c r="N9" i="1"/>
  <c r="M70" i="1"/>
  <c r="K9" i="1"/>
  <c r="F6" i="1"/>
  <c r="H6" i="1" s="1"/>
  <c r="H9" i="1"/>
  <c r="G70" i="1"/>
  <c r="E9" i="1"/>
  <c r="M9" i="1" l="1"/>
  <c r="K6" i="1"/>
  <c r="M6" i="1" s="1"/>
  <c r="G9" i="1"/>
  <c r="E6" i="1"/>
  <c r="G6" i="1" s="1"/>
</calcChain>
</file>

<file path=xl/sharedStrings.xml><?xml version="1.0" encoding="utf-8"?>
<sst xmlns="http://schemas.openxmlformats.org/spreadsheetml/2006/main" count="215" uniqueCount="183">
  <si>
    <t>Код стро-ки</t>
  </si>
  <si>
    <t>Численность пен-сионеров, состоя-щих на учете в органах Социаль-ного Фонда (чел.)</t>
  </si>
  <si>
    <t>Общая сумма назначенных месячных пенсий всем пенсионерам  (по гр. 1 в сомах)</t>
  </si>
  <si>
    <t>Средний размер назначенных месячных пенсий (сом) (гр.3/гр.1)</t>
  </si>
  <si>
    <t>Пенсионеры, пенсия которым назначена в отчетном году</t>
  </si>
  <si>
    <t>Численность пенсионеров (человек)</t>
  </si>
  <si>
    <t>Сумма назначенных месячных пенсий (сом)</t>
  </si>
  <si>
    <t>Средний размер месячных пенсий (сом) (гр.9/гр.7)</t>
  </si>
  <si>
    <t>всего</t>
  </si>
  <si>
    <t>в т.ч.                   женщин</t>
  </si>
  <si>
    <t>в т.ч. женщин</t>
  </si>
  <si>
    <t>в т.ч. жен-щин</t>
  </si>
  <si>
    <t>А</t>
  </si>
  <si>
    <t>Б</t>
  </si>
  <si>
    <t>Всего пенсионеров (строки 02 + 40)</t>
  </si>
  <si>
    <t>01</t>
  </si>
  <si>
    <t>из строки 01 проживающие в сельской местности (строки 31+36+39+50)</t>
  </si>
  <si>
    <t>1-1</t>
  </si>
  <si>
    <t>1.  ПО ЗАКОНУ О ГОСУДАРСТВЕННОМ ПЕНСИОННОМ СОЦИАЛЬНОМ СТРАХОВАНИИ</t>
  </si>
  <si>
    <t>Всего пенсионеров     (строки 03+32+37)</t>
  </si>
  <si>
    <t>02</t>
  </si>
  <si>
    <t xml:space="preserve">            в том числе :</t>
  </si>
  <si>
    <t>1. Всего по возрасту (сумма строк 04+ 05+ 06+ 07+ 08+ 09+10+11+ 12+-13+14)</t>
  </si>
  <si>
    <t>03</t>
  </si>
  <si>
    <t xml:space="preserve">           до 1500 сомов</t>
  </si>
  <si>
    <t>04</t>
  </si>
  <si>
    <t>в том числе, прожив. в сельск. мест.</t>
  </si>
  <si>
    <t>04-1</t>
  </si>
  <si>
    <t xml:space="preserve">          от 1501 до 2000 сомов </t>
  </si>
  <si>
    <t>05</t>
  </si>
  <si>
    <t>05-1</t>
  </si>
  <si>
    <t xml:space="preserve">          от 2001 до 3000 сомов</t>
  </si>
  <si>
    <t>06</t>
  </si>
  <si>
    <t>06-1</t>
  </si>
  <si>
    <t xml:space="preserve">          от 3001 до 4000 сомов</t>
  </si>
  <si>
    <t>07</t>
  </si>
  <si>
    <t>07-1</t>
  </si>
  <si>
    <t xml:space="preserve">          от 4001 до 5000 сомов</t>
  </si>
  <si>
    <t>08</t>
  </si>
  <si>
    <t>08-1</t>
  </si>
  <si>
    <t xml:space="preserve">          от 5001 до 10000 сомов</t>
  </si>
  <si>
    <t>09</t>
  </si>
  <si>
    <t>09-1</t>
  </si>
  <si>
    <t xml:space="preserve">          от 10001 до 15000 сомов</t>
  </si>
  <si>
    <t>10</t>
  </si>
  <si>
    <t>10-1</t>
  </si>
  <si>
    <t xml:space="preserve">          от 15001 до 20000 сомов</t>
  </si>
  <si>
    <t>11</t>
  </si>
  <si>
    <t>11-1</t>
  </si>
  <si>
    <t xml:space="preserve">          от 20001 до 30000 сомов</t>
  </si>
  <si>
    <t>12</t>
  </si>
  <si>
    <t>12-1</t>
  </si>
  <si>
    <t xml:space="preserve">          от 30001 до 50000 сомов</t>
  </si>
  <si>
    <t>13</t>
  </si>
  <si>
    <t>13-1</t>
  </si>
  <si>
    <t xml:space="preserve">          свыше 50001  сомов</t>
  </si>
  <si>
    <t>14-1</t>
  </si>
  <si>
    <t xml:space="preserve">                 из строки 03:</t>
  </si>
  <si>
    <t xml:space="preserve">    Досрочная пенсия: (строки 15-1+15-2)</t>
  </si>
  <si>
    <t>15</t>
  </si>
  <si>
    <t>в том числе:   без снижения размера пенсии</t>
  </si>
  <si>
    <t>15-1</t>
  </si>
  <si>
    <t xml:space="preserve">                со снижением размера пенсии</t>
  </si>
  <si>
    <t>15-2</t>
  </si>
  <si>
    <t xml:space="preserve"> Всего лиц, проживающие в домах интернатах для престарелых и отбывающих наказание в исправительных учреждениях  </t>
  </si>
  <si>
    <t>16</t>
  </si>
  <si>
    <t xml:space="preserve">     в том числе,  проживающие в домах интернатах для престарелых и отбы-вающих наказание в исправительных учреждениях, у которых размеры пенсии менее 2000 сомов  из строк 04 и 05</t>
  </si>
  <si>
    <t>16-1</t>
  </si>
  <si>
    <t>Получателей пенсии при неполном                                           страховом стаже</t>
  </si>
  <si>
    <t>17</t>
  </si>
  <si>
    <t>1). Получатели пенсий на льготных условиях -всего (строки 19+ 20+21+ 22+23+24+25+26+27+28+29)</t>
  </si>
  <si>
    <t>18</t>
  </si>
  <si>
    <t>в том числе : Досрочная пенсия без сни-жения размера (строки 19-1+20-1+24-1)</t>
  </si>
  <si>
    <t>18-1</t>
  </si>
  <si>
    <t>Досрочная пенсия со снижением размера пенсии (строки 19-2+20-2+24-2)</t>
  </si>
  <si>
    <t>18-2</t>
  </si>
  <si>
    <t xml:space="preserve"> по Списку № 1</t>
  </si>
  <si>
    <t>19</t>
  </si>
  <si>
    <t>в том числе :   досрочная пенсия без снижения размера пенсии</t>
  </si>
  <si>
    <t>19-1</t>
  </si>
  <si>
    <t>досрочная пенсия со снижением размера пенсии</t>
  </si>
  <si>
    <t>19-2</t>
  </si>
  <si>
    <t xml:space="preserve"> участники ликвидации катастрофы на ЧАЭС</t>
  </si>
  <si>
    <t>20</t>
  </si>
  <si>
    <t>20-1</t>
  </si>
  <si>
    <t xml:space="preserve">                     досрочная пенсия со снижением размера пенсии</t>
  </si>
  <si>
    <t>20-2</t>
  </si>
  <si>
    <t>лилипуты и диспропорциональные карлики</t>
  </si>
  <si>
    <t>21</t>
  </si>
  <si>
    <t xml:space="preserve">работающие в высокогорных районах </t>
  </si>
  <si>
    <t>22</t>
  </si>
  <si>
    <t>в том числе матери, имеющие 3-х и более детей</t>
  </si>
  <si>
    <t>22-1</t>
  </si>
  <si>
    <t xml:space="preserve">работающие в отдаленных районах </t>
  </si>
  <si>
    <t>23</t>
  </si>
  <si>
    <t xml:space="preserve">многодетные матери и матери инвалидов с детства </t>
  </si>
  <si>
    <t>24</t>
  </si>
  <si>
    <t>24-1</t>
  </si>
  <si>
    <t>24-2</t>
  </si>
  <si>
    <t xml:space="preserve">лица, высвобождаемые по сокращению численности штата в связи с реорганизацией предприятия </t>
  </si>
  <si>
    <t xml:space="preserve">Получатели пенсий по Списку №2 из капитализированных средств </t>
  </si>
  <si>
    <t>Пенсионеры, по Списку №2 получающие пенсии по программе «ПЕСАК» ( пост Прав. Кыргызской Республики № 827)</t>
  </si>
  <si>
    <t>Пенсионеры, по Списку №2 получающие   вторую страховую часть пенсии (строки 28-1+28-2 + 28-3)</t>
  </si>
  <si>
    <t xml:space="preserve">в том числе:   размеры второй страховой части пенсии до 400 сомов </t>
  </si>
  <si>
    <t>28-1</t>
  </si>
  <si>
    <t xml:space="preserve">                    размеры второй страховой части  пенсии с 401 до 600 сомов </t>
  </si>
  <si>
    <t>28-2</t>
  </si>
  <si>
    <t xml:space="preserve">                    размеры второй страховой части пенсии свыше 601 сомов</t>
  </si>
  <si>
    <t>28-3</t>
  </si>
  <si>
    <t>Пенсионеры, получающие пенсии за особые условия труда (строки 29-1+29-2+29-3)</t>
  </si>
  <si>
    <t xml:space="preserve">       - артисты  </t>
  </si>
  <si>
    <t>29-1</t>
  </si>
  <si>
    <t xml:space="preserve">       - летно-испытательный состав</t>
  </si>
  <si>
    <t>29-2</t>
  </si>
  <si>
    <t xml:space="preserve"> - летно-испытательный состав из числа работников ОАО"Кыргызстан аба жолдору"</t>
  </si>
  <si>
    <t>29-3</t>
  </si>
  <si>
    <t>2) Пенсионеры, получающие пенсии за   особые заслуги перед К Р</t>
  </si>
  <si>
    <t>30</t>
  </si>
  <si>
    <r>
      <t xml:space="preserve"> </t>
    </r>
    <r>
      <rPr>
        <b/>
        <sz val="10"/>
        <rFont val="Times New Roman"/>
        <family val="1"/>
        <charset val="204"/>
      </rPr>
      <t xml:space="preserve"> Из строки 03: </t>
    </r>
    <r>
      <rPr>
        <sz val="10"/>
        <rFont val="Times New Roman"/>
        <family val="1"/>
        <charset val="204"/>
      </rPr>
      <t xml:space="preserve">  проживающие в сельской местности</t>
    </r>
  </si>
  <si>
    <t>31</t>
  </si>
  <si>
    <t>2.  Всего пенсионеров по инвалидности (строки 33+35)</t>
  </si>
  <si>
    <t>32</t>
  </si>
  <si>
    <t>из них получающие пенсии:                                                                                                                                                                                                                                                                       по I группе  (строки 33-1+35-1)</t>
  </si>
  <si>
    <t>32-1</t>
  </si>
  <si>
    <t>по II группе(строки 33-2+35-2)</t>
  </si>
  <si>
    <t>32-2</t>
  </si>
  <si>
    <t>по III группе (строки 33-3+35-3)</t>
  </si>
  <si>
    <t>32-3</t>
  </si>
  <si>
    <t>1).Пенсионеры по инвалидности  вслед-ствие  трудового увечья или профес-сионального   заболевания (строки 34-1+ 34-2+34-3)</t>
  </si>
  <si>
    <t>33</t>
  </si>
  <si>
    <t xml:space="preserve">       в том числе:                    I группы</t>
  </si>
  <si>
    <t>33-1</t>
  </si>
  <si>
    <t>II группы</t>
  </si>
  <si>
    <t>33-2</t>
  </si>
  <si>
    <t>III группы</t>
  </si>
  <si>
    <t>33-3</t>
  </si>
  <si>
    <t>из строки 32:    в том числе:</t>
  </si>
  <si>
    <t xml:space="preserve"> - пенсионеры, ставшие инвалидами вследствие катастрофы на  ЧАЭС </t>
  </si>
  <si>
    <t>34</t>
  </si>
  <si>
    <t>2).Пенсионеры по инвалидности вследствие общего заболевания (строки 35-1+35-2+35-3)</t>
  </si>
  <si>
    <t xml:space="preserve"> в том числе:                    I группы</t>
  </si>
  <si>
    <t>35-1</t>
  </si>
  <si>
    <t xml:space="preserve">                                      II группы</t>
  </si>
  <si>
    <t>35-2</t>
  </si>
  <si>
    <t xml:space="preserve">                                      III группы</t>
  </si>
  <si>
    <t>35-3</t>
  </si>
  <si>
    <r>
      <t>Из строк 32:</t>
    </r>
    <r>
      <rPr>
        <sz val="10"/>
        <rFont val="Times New Roman"/>
        <family val="1"/>
        <charset val="204"/>
      </rPr>
      <t xml:space="preserve">  проживающие в сельской местности</t>
    </r>
  </si>
  <si>
    <t xml:space="preserve">3. Получатели пенсий по случаю потери кормильца (семьи) - всего </t>
  </si>
  <si>
    <t>Число иждивенцев получающих пенсию по потере кормильца  (человек)</t>
  </si>
  <si>
    <t>х</t>
  </si>
  <si>
    <t xml:space="preserve"> в том числе:       на 1-го иждивенца  </t>
  </si>
  <si>
    <t>38-1</t>
  </si>
  <si>
    <t xml:space="preserve">                              на 2-х иждивенцев</t>
  </si>
  <si>
    <t>38-2</t>
  </si>
  <si>
    <t xml:space="preserve">                               на 3-х иждивенцев</t>
  </si>
  <si>
    <t>38-3</t>
  </si>
  <si>
    <t xml:space="preserve">                              на 4-х и более  иждивенцев</t>
  </si>
  <si>
    <t>38-4</t>
  </si>
  <si>
    <r>
      <t xml:space="preserve"> </t>
    </r>
    <r>
      <rPr>
        <b/>
        <sz val="10"/>
        <rFont val="Times New Roman"/>
        <family val="1"/>
        <charset val="204"/>
      </rPr>
      <t xml:space="preserve"> Из строки 37:   </t>
    </r>
    <r>
      <rPr>
        <sz val="10"/>
        <rFont val="Times New Roman"/>
        <family val="1"/>
        <charset val="204"/>
      </rPr>
      <t>проживающие в сельской местности</t>
    </r>
  </si>
  <si>
    <t>II.  ПО ЗАКОНУ О ПЕНСИОННОМ ОБЕСПЕЧЕНИИ ВОЕННОСЛУЖАЩИХ</t>
  </si>
  <si>
    <t xml:space="preserve">Пенсионеры военнослужащие и их семьи,  получающие пенсии  в органах Социального фонда   (строки 41+47+48)  </t>
  </si>
  <si>
    <t xml:space="preserve">1. Пенсионеры по инвалидности из числа военнослужащих (строки 41-1+41-2+41-3)  </t>
  </si>
  <si>
    <t xml:space="preserve"> в том числе:              I группы</t>
  </si>
  <si>
    <t>41-1</t>
  </si>
  <si>
    <t xml:space="preserve">                                II группы</t>
  </si>
  <si>
    <t>41-2</t>
  </si>
  <si>
    <t xml:space="preserve">                                III группы</t>
  </si>
  <si>
    <t>41-3</t>
  </si>
  <si>
    <t xml:space="preserve">  Из строки 41:</t>
  </si>
  <si>
    <t xml:space="preserve">  - инвалиды ВОВ (строки 42-1+42-2+42-3)  </t>
  </si>
  <si>
    <t>в том числе :                   I группы</t>
  </si>
  <si>
    <t>42-1</t>
  </si>
  <si>
    <t>42-2</t>
  </si>
  <si>
    <t>42-3</t>
  </si>
  <si>
    <t xml:space="preserve">  афганцы</t>
  </si>
  <si>
    <t>другие военнослужащие из числа солдат и матросов срочной службы, ставщие инвалидами</t>
  </si>
  <si>
    <t xml:space="preserve">  другие приравненные к инвалидам ВОВ</t>
  </si>
  <si>
    <t xml:space="preserve"> военнослужащие, ставшие  инвалидами вследствие катастрофы  на ЧАЭС</t>
  </si>
  <si>
    <t>2.  Пенсионеры, получающие пенсии за особые заслуги</t>
  </si>
  <si>
    <t xml:space="preserve">3. Пенсионеры по случаю потери  кормиль-ца из числа военнослужащих -семьи (всего) </t>
  </si>
  <si>
    <t>Число иждивенцев получающих пенсию по потере кормильца военнослужащих</t>
  </si>
  <si>
    <t xml:space="preserve"> Из строки 40:   проживающие в сельской местности</t>
  </si>
  <si>
    <t>Сведения о получателях пенсии на 31.12.2019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</si>
</sst>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Kyrghyz Times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right" vertical="center" wrapText="1"/>
    </xf>
    <xf numFmtId="49" fontId="2" fillId="0" borderId="11" xfId="0" applyNumberFormat="1" applyFont="1" applyFill="1" applyBorder="1" applyAlignment="1">
      <alignment horizontal="center" vertical="center"/>
    </xf>
    <xf numFmtId="1" fontId="2" fillId="0" borderId="11" xfId="1" applyNumberFormat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/>
    </xf>
    <xf numFmtId="1" fontId="4" fillId="0" borderId="11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1" fontId="2" fillId="0" borderId="1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horizontal="right" vertical="center"/>
    </xf>
    <xf numFmtId="49" fontId="2" fillId="0" borderId="2" xfId="0" applyNumberFormat="1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5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AIYM~1.RAI/AppData/Local/Temp/Rar$DIa6548.34269/1.&#1056;&#1077;&#1089;&#1087;&#1091;&#1073;&#1083;&#1080;&#1082;&#1072;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СПУБЛИКА"/>
      <sheetName val="г.Бишкек"/>
      <sheetName val="г.Ош"/>
      <sheetName val="Чуйская обл."/>
      <sheetName val="И-Кульская обл."/>
      <sheetName val="Нарынская область"/>
      <sheetName val="Таласская обл."/>
      <sheetName val="Ош обл."/>
      <sheetName val="Ж-Абадская обл."/>
      <sheetName val="Баткенская область"/>
    </sheetNames>
    <sheetDataSet>
      <sheetData sheetId="0"/>
      <sheetData sheetId="1">
        <row r="12">
          <cell r="C12">
            <v>445</v>
          </cell>
          <cell r="D12">
            <v>279</v>
          </cell>
          <cell r="E12">
            <v>516460</v>
          </cell>
          <cell r="F12">
            <v>339965</v>
          </cell>
          <cell r="I12">
            <v>238</v>
          </cell>
          <cell r="J12">
            <v>153</v>
          </cell>
          <cell r="K12">
            <v>269009</v>
          </cell>
          <cell r="L12">
            <v>185978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C14">
            <v>755</v>
          </cell>
          <cell r="D14">
            <v>580</v>
          </cell>
          <cell r="E14">
            <v>1346484</v>
          </cell>
          <cell r="F14">
            <v>1036559</v>
          </cell>
          <cell r="I14">
            <v>359</v>
          </cell>
          <cell r="J14">
            <v>292</v>
          </cell>
          <cell r="K14">
            <v>640392</v>
          </cell>
          <cell r="L14">
            <v>523322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C16">
            <v>4030</v>
          </cell>
          <cell r="D16">
            <v>3254</v>
          </cell>
          <cell r="E16">
            <v>10444557</v>
          </cell>
          <cell r="F16">
            <v>8461743</v>
          </cell>
          <cell r="I16">
            <v>1546</v>
          </cell>
          <cell r="J16">
            <v>1273</v>
          </cell>
          <cell r="K16">
            <v>3948290</v>
          </cell>
          <cell r="L16">
            <v>3259061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C18">
            <v>6962</v>
          </cell>
          <cell r="D18">
            <v>5473</v>
          </cell>
          <cell r="E18">
            <v>24339667.41</v>
          </cell>
          <cell r="F18">
            <v>19098208</v>
          </cell>
          <cell r="I18">
            <v>1052</v>
          </cell>
          <cell r="J18">
            <v>736</v>
          </cell>
          <cell r="K18">
            <v>3593562</v>
          </cell>
          <cell r="L18">
            <v>2506693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C20">
            <v>6475</v>
          </cell>
          <cell r="D20">
            <v>4998</v>
          </cell>
          <cell r="E20">
            <v>29166258</v>
          </cell>
          <cell r="F20">
            <v>22511476</v>
          </cell>
          <cell r="I20">
            <v>650</v>
          </cell>
          <cell r="J20">
            <v>468</v>
          </cell>
          <cell r="K20">
            <v>2891342</v>
          </cell>
          <cell r="L20">
            <v>2082404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C22">
            <v>37608</v>
          </cell>
          <cell r="D22">
            <v>30279</v>
          </cell>
          <cell r="E22">
            <v>293783017.93000001</v>
          </cell>
          <cell r="F22">
            <v>224319444.75</v>
          </cell>
          <cell r="I22">
            <v>859</v>
          </cell>
          <cell r="J22">
            <v>528</v>
          </cell>
          <cell r="K22">
            <v>5724643</v>
          </cell>
          <cell r="L22">
            <v>3448054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C24">
            <v>10245</v>
          </cell>
          <cell r="D24">
            <v>6781</v>
          </cell>
          <cell r="E24">
            <v>120539338</v>
          </cell>
          <cell r="F24">
            <v>79144676</v>
          </cell>
          <cell r="I24">
            <v>114</v>
          </cell>
          <cell r="J24">
            <v>42</v>
          </cell>
          <cell r="K24">
            <v>1390701</v>
          </cell>
          <cell r="L24">
            <v>501354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C26">
            <v>2133</v>
          </cell>
          <cell r="D26">
            <v>1104</v>
          </cell>
          <cell r="E26">
            <v>36121407</v>
          </cell>
          <cell r="F26">
            <v>18574459</v>
          </cell>
          <cell r="I26">
            <v>24</v>
          </cell>
          <cell r="J26">
            <v>10</v>
          </cell>
          <cell r="K26">
            <v>347346</v>
          </cell>
          <cell r="L26">
            <v>161341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C28">
            <v>990</v>
          </cell>
          <cell r="D28">
            <v>364</v>
          </cell>
          <cell r="E28">
            <v>23456710.579999998</v>
          </cell>
          <cell r="F28">
            <v>8485109</v>
          </cell>
          <cell r="I28">
            <v>10</v>
          </cell>
          <cell r="J28">
            <v>4</v>
          </cell>
          <cell r="K28">
            <v>237713</v>
          </cell>
          <cell r="L28">
            <v>93487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C30">
            <v>311</v>
          </cell>
          <cell r="D30">
            <v>110</v>
          </cell>
          <cell r="E30">
            <v>11485349</v>
          </cell>
          <cell r="F30">
            <v>3996180</v>
          </cell>
          <cell r="I30">
            <v>3</v>
          </cell>
          <cell r="J30">
            <v>1</v>
          </cell>
          <cell r="K30">
            <v>120622</v>
          </cell>
          <cell r="L30">
            <v>37919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C32">
            <v>89</v>
          </cell>
          <cell r="D32">
            <v>21</v>
          </cell>
          <cell r="E32">
            <v>6049706</v>
          </cell>
          <cell r="F32">
            <v>1586074</v>
          </cell>
          <cell r="I32">
            <v>4</v>
          </cell>
          <cell r="J32">
            <v>0</v>
          </cell>
          <cell r="K32">
            <v>321532</v>
          </cell>
          <cell r="L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6">
          <cell r="C36">
            <v>2776</v>
          </cell>
          <cell r="D36">
            <v>1741</v>
          </cell>
          <cell r="E36">
            <v>15945666.137100114</v>
          </cell>
          <cell r="F36">
            <v>8827783.8494382016</v>
          </cell>
          <cell r="I36">
            <v>1046</v>
          </cell>
          <cell r="J36">
            <v>702</v>
          </cell>
          <cell r="K36">
            <v>5663055.0669943821</v>
          </cell>
          <cell r="L36">
            <v>3335117.3645000001</v>
          </cell>
        </row>
        <row r="37">
          <cell r="C37">
            <v>242</v>
          </cell>
          <cell r="D37">
            <v>168</v>
          </cell>
          <cell r="E37">
            <v>907891.3637293271</v>
          </cell>
          <cell r="F37">
            <v>556782.4028089887</v>
          </cell>
          <cell r="I37">
            <v>53</v>
          </cell>
          <cell r="J37">
            <v>36</v>
          </cell>
          <cell r="K37">
            <v>109687.2247247191</v>
          </cell>
          <cell r="L37">
            <v>70895.808994382023</v>
          </cell>
        </row>
        <row r="38">
          <cell r="C38">
            <v>107</v>
          </cell>
          <cell r="D38">
            <v>59</v>
          </cell>
          <cell r="E38">
            <v>540517</v>
          </cell>
          <cell r="F38">
            <v>326569</v>
          </cell>
          <cell r="I38">
            <v>6</v>
          </cell>
          <cell r="J38">
            <v>3</v>
          </cell>
          <cell r="K38">
            <v>31939</v>
          </cell>
          <cell r="L38">
            <v>27987</v>
          </cell>
        </row>
        <row r="39">
          <cell r="C39">
            <v>16</v>
          </cell>
          <cell r="D39">
            <v>4</v>
          </cell>
          <cell r="E39">
            <v>19956</v>
          </cell>
          <cell r="F39">
            <v>3602</v>
          </cell>
          <cell r="I39">
            <v>95</v>
          </cell>
          <cell r="J39">
            <v>58</v>
          </cell>
          <cell r="K39">
            <v>218982</v>
          </cell>
          <cell r="L39">
            <v>124994</v>
          </cell>
        </row>
        <row r="40">
          <cell r="C40">
            <v>4120</v>
          </cell>
          <cell r="D40">
            <v>2899</v>
          </cell>
          <cell r="E40">
            <v>11987677.41</v>
          </cell>
          <cell r="F40">
            <v>8213127</v>
          </cell>
          <cell r="I40">
            <v>861</v>
          </cell>
          <cell r="J40">
            <v>616</v>
          </cell>
          <cell r="K40">
            <v>1945900.4100000001</v>
          </cell>
          <cell r="L40">
            <v>1339956</v>
          </cell>
        </row>
        <row r="45">
          <cell r="C45">
            <v>140</v>
          </cell>
          <cell r="D45">
            <v>56</v>
          </cell>
          <cell r="E45">
            <v>1151492</v>
          </cell>
          <cell r="F45">
            <v>352281</v>
          </cell>
          <cell r="I45">
            <v>13</v>
          </cell>
          <cell r="J45">
            <v>4</v>
          </cell>
          <cell r="K45">
            <v>74286</v>
          </cell>
          <cell r="L45">
            <v>19223</v>
          </cell>
        </row>
        <row r="46">
          <cell r="C46">
            <v>203</v>
          </cell>
          <cell r="D46">
            <v>61</v>
          </cell>
          <cell r="E46">
            <v>1639601</v>
          </cell>
          <cell r="F46">
            <v>410686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8">
          <cell r="C48">
            <v>8</v>
          </cell>
          <cell r="D48">
            <v>0</v>
          </cell>
          <cell r="E48">
            <v>97453</v>
          </cell>
          <cell r="F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>
            <v>209</v>
          </cell>
          <cell r="D51">
            <v>157</v>
          </cell>
          <cell r="E51">
            <v>1157784</v>
          </cell>
          <cell r="F51">
            <v>892543</v>
          </cell>
          <cell r="I51">
            <v>8</v>
          </cell>
          <cell r="J51">
            <v>4</v>
          </cell>
          <cell r="K51">
            <v>35842</v>
          </cell>
          <cell r="L51">
            <v>12880</v>
          </cell>
        </row>
        <row r="52">
          <cell r="C52">
            <v>113</v>
          </cell>
          <cell r="D52">
            <v>113</v>
          </cell>
          <cell r="E52">
            <v>654514</v>
          </cell>
          <cell r="F52">
            <v>654514</v>
          </cell>
          <cell r="I52">
            <v>1</v>
          </cell>
          <cell r="J52">
            <v>1</v>
          </cell>
          <cell r="K52">
            <v>2301</v>
          </cell>
          <cell r="L52">
            <v>2301</v>
          </cell>
        </row>
        <row r="53">
          <cell r="C53">
            <v>4</v>
          </cell>
          <cell r="D53">
            <v>2</v>
          </cell>
          <cell r="E53">
            <v>11908</v>
          </cell>
          <cell r="F53">
            <v>5970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C54">
            <v>811</v>
          </cell>
          <cell r="D54">
            <v>811</v>
          </cell>
          <cell r="E54">
            <v>3018282</v>
          </cell>
          <cell r="F54">
            <v>3018282</v>
          </cell>
          <cell r="I54">
            <v>167</v>
          </cell>
          <cell r="J54">
            <v>167</v>
          </cell>
          <cell r="K54">
            <v>510326</v>
          </cell>
          <cell r="L54">
            <v>510326</v>
          </cell>
        </row>
        <row r="55">
          <cell r="C55">
            <v>150</v>
          </cell>
          <cell r="D55">
            <v>150</v>
          </cell>
          <cell r="E55">
            <v>499579</v>
          </cell>
          <cell r="F55">
            <v>499579</v>
          </cell>
          <cell r="I55">
            <v>96</v>
          </cell>
          <cell r="J55">
            <v>96</v>
          </cell>
          <cell r="K55">
            <v>293826</v>
          </cell>
          <cell r="L55">
            <v>293826</v>
          </cell>
        </row>
        <row r="56">
          <cell r="C56">
            <v>27</v>
          </cell>
          <cell r="D56">
            <v>27</v>
          </cell>
          <cell r="E56">
            <v>79598</v>
          </cell>
          <cell r="F56">
            <v>79598</v>
          </cell>
          <cell r="I56">
            <v>12</v>
          </cell>
          <cell r="J56">
            <v>12</v>
          </cell>
          <cell r="K56">
            <v>28854</v>
          </cell>
          <cell r="L56">
            <v>28854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>
            <v>7</v>
          </cell>
          <cell r="D58">
            <v>5</v>
          </cell>
          <cell r="E58">
            <v>31484</v>
          </cell>
          <cell r="F58">
            <v>22843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>
            <v>7</v>
          </cell>
          <cell r="D59">
            <v>3</v>
          </cell>
          <cell r="E59">
            <v>42209</v>
          </cell>
          <cell r="F59">
            <v>14660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C61">
            <v>1</v>
          </cell>
          <cell r="D61">
            <v>0</v>
          </cell>
          <cell r="E61">
            <v>290</v>
          </cell>
          <cell r="F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C62">
            <v>2</v>
          </cell>
          <cell r="D62">
            <v>2</v>
          </cell>
          <cell r="E62">
            <v>1174</v>
          </cell>
          <cell r="F62">
            <v>1174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C63">
            <v>240</v>
          </cell>
          <cell r="D63">
            <v>62</v>
          </cell>
          <cell r="E63">
            <v>1584303</v>
          </cell>
          <cell r="F63">
            <v>401876</v>
          </cell>
          <cell r="I63">
            <v>37</v>
          </cell>
          <cell r="J63">
            <v>7</v>
          </cell>
          <cell r="K63">
            <v>362727</v>
          </cell>
          <cell r="L63">
            <v>17418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C67">
            <v>48</v>
          </cell>
          <cell r="D67">
            <v>0</v>
          </cell>
          <cell r="E67">
            <v>647337</v>
          </cell>
          <cell r="F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>
            <v>1155</v>
          </cell>
          <cell r="D68">
            <v>449</v>
          </cell>
          <cell r="E68">
            <v>29150013.560000002</v>
          </cell>
          <cell r="F68">
            <v>9869425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75">
          <cell r="C75">
            <v>8</v>
          </cell>
          <cell r="D75">
            <v>3</v>
          </cell>
          <cell r="E75">
            <v>50882</v>
          </cell>
          <cell r="F75">
            <v>5970</v>
          </cell>
          <cell r="I75">
            <v>1</v>
          </cell>
          <cell r="J75">
            <v>0</v>
          </cell>
          <cell r="K75">
            <v>4683</v>
          </cell>
          <cell r="L75">
            <v>0</v>
          </cell>
        </row>
        <row r="76">
          <cell r="C76">
            <v>29</v>
          </cell>
          <cell r="D76">
            <v>11</v>
          </cell>
          <cell r="E76">
            <v>211927</v>
          </cell>
          <cell r="F76">
            <v>53247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C77">
            <v>45</v>
          </cell>
          <cell r="D77">
            <v>11</v>
          </cell>
          <cell r="E77">
            <v>178341</v>
          </cell>
          <cell r="F77">
            <v>44441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9">
          <cell r="C79">
            <v>6</v>
          </cell>
          <cell r="D79">
            <v>0</v>
          </cell>
          <cell r="E79">
            <v>44855</v>
          </cell>
          <cell r="F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1">
          <cell r="C81">
            <v>1461</v>
          </cell>
          <cell r="D81">
            <v>726</v>
          </cell>
          <cell r="E81">
            <v>9648514</v>
          </cell>
          <cell r="F81">
            <v>4773948</v>
          </cell>
          <cell r="I81">
            <v>129</v>
          </cell>
          <cell r="J81">
            <v>58</v>
          </cell>
          <cell r="K81">
            <v>660338</v>
          </cell>
          <cell r="L81">
            <v>282754</v>
          </cell>
        </row>
        <row r="82">
          <cell r="C82">
            <v>6798</v>
          </cell>
          <cell r="D82">
            <v>3612</v>
          </cell>
          <cell r="E82">
            <v>36694779</v>
          </cell>
          <cell r="F82">
            <v>19628884</v>
          </cell>
          <cell r="I82">
            <v>446</v>
          </cell>
          <cell r="J82">
            <v>207</v>
          </cell>
          <cell r="K82">
            <v>1317565</v>
          </cell>
          <cell r="L82">
            <v>597882</v>
          </cell>
        </row>
        <row r="83">
          <cell r="C83">
            <v>1768</v>
          </cell>
          <cell r="D83">
            <v>837</v>
          </cell>
          <cell r="E83">
            <v>5465614</v>
          </cell>
          <cell r="F83">
            <v>2536832</v>
          </cell>
          <cell r="I83">
            <v>104</v>
          </cell>
          <cell r="J83">
            <v>51</v>
          </cell>
          <cell r="K83">
            <v>151201</v>
          </cell>
          <cell r="L83">
            <v>73045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C85">
            <v>3430</v>
          </cell>
          <cell r="D85">
            <v>2931</v>
          </cell>
          <cell r="E85">
            <v>12975015</v>
          </cell>
          <cell r="F85">
            <v>10314198</v>
          </cell>
          <cell r="I85">
            <v>213</v>
          </cell>
          <cell r="J85">
            <v>183</v>
          </cell>
          <cell r="K85">
            <v>623185</v>
          </cell>
          <cell r="L85">
            <v>519136</v>
          </cell>
        </row>
        <row r="86">
          <cell r="C86">
            <v>5015</v>
          </cell>
          <cell r="D86" t="str">
            <v>х</v>
          </cell>
          <cell r="E86">
            <v>12975015</v>
          </cell>
          <cell r="F86" t="str">
            <v>х</v>
          </cell>
          <cell r="I86">
            <v>356</v>
          </cell>
          <cell r="J86" t="str">
            <v>х</v>
          </cell>
          <cell r="K86">
            <v>623185</v>
          </cell>
          <cell r="L86" t="str">
            <v>х</v>
          </cell>
        </row>
        <row r="87">
          <cell r="C87">
            <v>2443</v>
          </cell>
          <cell r="D87" t="str">
            <v>х</v>
          </cell>
          <cell r="E87">
            <v>8261707</v>
          </cell>
          <cell r="F87" t="str">
            <v>х</v>
          </cell>
          <cell r="I87">
            <v>132</v>
          </cell>
          <cell r="J87" t="str">
            <v>х</v>
          </cell>
          <cell r="K87">
            <v>339909</v>
          </cell>
          <cell r="L87" t="str">
            <v>х</v>
          </cell>
        </row>
        <row r="88">
          <cell r="C88">
            <v>1486</v>
          </cell>
          <cell r="D88" t="str">
            <v>х</v>
          </cell>
          <cell r="E88">
            <v>2982296</v>
          </cell>
          <cell r="F88" t="str">
            <v>х</v>
          </cell>
          <cell r="I88">
            <v>98</v>
          </cell>
          <cell r="J88" t="str">
            <v>х</v>
          </cell>
          <cell r="K88">
            <v>135318</v>
          </cell>
          <cell r="L88" t="str">
            <v>х</v>
          </cell>
        </row>
        <row r="89">
          <cell r="C89">
            <v>690</v>
          </cell>
          <cell r="D89" t="str">
            <v>х</v>
          </cell>
          <cell r="E89">
            <v>1141568</v>
          </cell>
          <cell r="F89" t="str">
            <v>х</v>
          </cell>
          <cell r="I89">
            <v>90</v>
          </cell>
          <cell r="J89" t="str">
            <v>х</v>
          </cell>
          <cell r="K89">
            <v>114553</v>
          </cell>
          <cell r="L89" t="str">
            <v>х</v>
          </cell>
        </row>
        <row r="90">
          <cell r="C90">
            <v>396</v>
          </cell>
          <cell r="D90" t="str">
            <v>х</v>
          </cell>
          <cell r="E90">
            <v>589444</v>
          </cell>
          <cell r="F90" t="str">
            <v>х</v>
          </cell>
          <cell r="I90">
            <v>36</v>
          </cell>
          <cell r="J90" t="str">
            <v>х</v>
          </cell>
          <cell r="K90">
            <v>33405</v>
          </cell>
          <cell r="L90" t="str">
            <v>х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5">
          <cell r="C95">
            <v>5</v>
          </cell>
          <cell r="D95">
            <v>0</v>
          </cell>
          <cell r="E95">
            <v>24303</v>
          </cell>
          <cell r="F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C96">
            <v>69</v>
          </cell>
          <cell r="D96">
            <v>0</v>
          </cell>
          <cell r="E96">
            <v>483553</v>
          </cell>
          <cell r="F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C97">
            <v>120</v>
          </cell>
          <cell r="D97">
            <v>0</v>
          </cell>
          <cell r="E97">
            <v>655630</v>
          </cell>
          <cell r="F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100"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C101">
            <v>3</v>
          </cell>
          <cell r="D101">
            <v>0</v>
          </cell>
          <cell r="E101">
            <v>25412</v>
          </cell>
          <cell r="F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C102">
            <v>1</v>
          </cell>
          <cell r="D102">
            <v>0</v>
          </cell>
          <cell r="E102">
            <v>10467</v>
          </cell>
          <cell r="F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C103">
            <v>1</v>
          </cell>
          <cell r="D103">
            <v>0</v>
          </cell>
          <cell r="E103">
            <v>4070</v>
          </cell>
          <cell r="F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>
            <v>24</v>
          </cell>
          <cell r="D104">
            <v>0</v>
          </cell>
          <cell r="E104">
            <v>79857</v>
          </cell>
          <cell r="F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C105">
            <v>8</v>
          </cell>
          <cell r="D105">
            <v>0</v>
          </cell>
          <cell r="E105">
            <v>30252</v>
          </cell>
          <cell r="F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C106">
            <v>154</v>
          </cell>
          <cell r="D106">
            <v>0</v>
          </cell>
          <cell r="E106">
            <v>1026803</v>
          </cell>
          <cell r="F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49</v>
          </cell>
          <cell r="D107">
            <v>0</v>
          </cell>
          <cell r="E107">
            <v>2115005.8199999998</v>
          </cell>
          <cell r="F107">
            <v>0</v>
          </cell>
          <cell r="I107">
            <v>6</v>
          </cell>
          <cell r="J107">
            <v>0</v>
          </cell>
          <cell r="K107">
            <v>0</v>
          </cell>
          <cell r="L107">
            <v>0</v>
          </cell>
        </row>
        <row r="108">
          <cell r="C108">
            <v>8</v>
          </cell>
          <cell r="D108">
            <v>3</v>
          </cell>
          <cell r="E108">
            <v>6699</v>
          </cell>
          <cell r="F108">
            <v>5199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C109">
            <v>9</v>
          </cell>
          <cell r="D109">
            <v>4</v>
          </cell>
          <cell r="E109">
            <v>6699</v>
          </cell>
          <cell r="F109">
            <v>5199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</sheetData>
      <sheetData sheetId="2">
        <row r="12">
          <cell r="C12">
            <v>319</v>
          </cell>
          <cell r="D12">
            <v>230</v>
          </cell>
          <cell r="E12">
            <v>392487</v>
          </cell>
          <cell r="F12">
            <v>290510</v>
          </cell>
          <cell r="I12">
            <v>160</v>
          </cell>
          <cell r="J12">
            <v>118</v>
          </cell>
          <cell r="K12">
            <v>189775</v>
          </cell>
          <cell r="L12">
            <v>143655</v>
          </cell>
        </row>
        <row r="14">
          <cell r="C14">
            <v>500</v>
          </cell>
          <cell r="D14">
            <v>379</v>
          </cell>
          <cell r="E14">
            <v>878317</v>
          </cell>
          <cell r="F14">
            <v>665557</v>
          </cell>
          <cell r="I14">
            <v>208</v>
          </cell>
          <cell r="J14">
            <v>149</v>
          </cell>
          <cell r="K14">
            <v>360859</v>
          </cell>
          <cell r="L14">
            <v>258669</v>
          </cell>
        </row>
        <row r="16">
          <cell r="C16">
            <v>2059</v>
          </cell>
          <cell r="D16">
            <v>1554</v>
          </cell>
          <cell r="E16">
            <v>5325379</v>
          </cell>
          <cell r="F16">
            <v>402625</v>
          </cell>
          <cell r="I16">
            <v>599</v>
          </cell>
          <cell r="J16">
            <v>429</v>
          </cell>
          <cell r="K16">
            <v>1515844</v>
          </cell>
          <cell r="L16">
            <v>1085324</v>
          </cell>
        </row>
        <row r="18">
          <cell r="C18">
            <v>2860</v>
          </cell>
          <cell r="D18">
            <v>1966</v>
          </cell>
          <cell r="E18">
            <v>9999979</v>
          </cell>
          <cell r="F18">
            <v>6877330</v>
          </cell>
          <cell r="I18">
            <v>322</v>
          </cell>
          <cell r="J18">
            <v>167</v>
          </cell>
          <cell r="K18">
            <v>1101465</v>
          </cell>
          <cell r="L18">
            <v>579699</v>
          </cell>
        </row>
        <row r="20">
          <cell r="C20">
            <v>2821</v>
          </cell>
          <cell r="D20">
            <v>2098</v>
          </cell>
          <cell r="E20">
            <v>12706935</v>
          </cell>
          <cell r="F20">
            <v>9455598</v>
          </cell>
          <cell r="I20">
            <v>144</v>
          </cell>
          <cell r="J20">
            <v>97</v>
          </cell>
          <cell r="K20">
            <v>633299</v>
          </cell>
          <cell r="L20">
            <v>427300</v>
          </cell>
        </row>
        <row r="22">
          <cell r="C22">
            <v>10052</v>
          </cell>
          <cell r="D22">
            <v>7450</v>
          </cell>
          <cell r="E22">
            <v>68371891</v>
          </cell>
          <cell r="F22">
            <v>49607755</v>
          </cell>
          <cell r="I22">
            <v>146</v>
          </cell>
          <cell r="J22">
            <v>66</v>
          </cell>
          <cell r="K22">
            <v>949647</v>
          </cell>
          <cell r="L22">
            <v>408926</v>
          </cell>
        </row>
        <row r="24">
          <cell r="C24">
            <v>680</v>
          </cell>
          <cell r="D24">
            <v>360</v>
          </cell>
          <cell r="E24">
            <v>7845686</v>
          </cell>
          <cell r="F24">
            <v>4118697</v>
          </cell>
          <cell r="I24">
            <v>6</v>
          </cell>
          <cell r="J24">
            <v>0</v>
          </cell>
          <cell r="K24">
            <v>68939</v>
          </cell>
          <cell r="L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C26">
            <v>100</v>
          </cell>
          <cell r="D26">
            <v>33</v>
          </cell>
          <cell r="E26">
            <v>1675690</v>
          </cell>
          <cell r="F26">
            <v>551068</v>
          </cell>
          <cell r="I26">
            <v>3</v>
          </cell>
          <cell r="J26">
            <v>0</v>
          </cell>
          <cell r="K26">
            <v>51266</v>
          </cell>
          <cell r="L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C28">
            <v>35</v>
          </cell>
          <cell r="D28">
            <v>3</v>
          </cell>
          <cell r="E28">
            <v>823443</v>
          </cell>
          <cell r="F28">
            <v>63160</v>
          </cell>
          <cell r="I28">
            <v>1</v>
          </cell>
          <cell r="J28">
            <v>0</v>
          </cell>
          <cell r="K28">
            <v>21869</v>
          </cell>
          <cell r="L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C30">
            <v>10</v>
          </cell>
          <cell r="D30">
            <v>1</v>
          </cell>
          <cell r="E30">
            <v>332524</v>
          </cell>
          <cell r="F30">
            <v>35467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C32">
            <v>0</v>
          </cell>
          <cell r="E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6">
          <cell r="C36">
            <v>701</v>
          </cell>
          <cell r="D36">
            <v>464</v>
          </cell>
          <cell r="E36">
            <v>3558883</v>
          </cell>
          <cell r="F36">
            <v>2058927</v>
          </cell>
          <cell r="I36">
            <v>281</v>
          </cell>
          <cell r="J36">
            <v>185</v>
          </cell>
          <cell r="K36">
            <v>1370178</v>
          </cell>
          <cell r="L36">
            <v>771532</v>
          </cell>
        </row>
        <row r="37">
          <cell r="C37">
            <v>186</v>
          </cell>
          <cell r="D37">
            <v>120</v>
          </cell>
          <cell r="E37">
            <v>434652</v>
          </cell>
          <cell r="F37">
            <v>273299</v>
          </cell>
          <cell r="I37">
            <v>90</v>
          </cell>
          <cell r="J37">
            <v>51</v>
          </cell>
          <cell r="K37">
            <v>199823</v>
          </cell>
          <cell r="L37">
            <v>106087</v>
          </cell>
        </row>
        <row r="38">
          <cell r="C38">
            <v>13</v>
          </cell>
          <cell r="D38">
            <v>7</v>
          </cell>
          <cell r="E38">
            <v>51797</v>
          </cell>
          <cell r="F38">
            <v>26514</v>
          </cell>
          <cell r="I38">
            <v>1</v>
          </cell>
          <cell r="J38">
            <v>0</v>
          </cell>
          <cell r="K38">
            <v>8211</v>
          </cell>
          <cell r="L38">
            <v>0</v>
          </cell>
        </row>
        <row r="39">
          <cell r="C39">
            <v>2</v>
          </cell>
          <cell r="D39">
            <v>1</v>
          </cell>
          <cell r="E39">
            <v>3043</v>
          </cell>
          <cell r="F39">
            <v>1429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C40">
            <v>3459</v>
          </cell>
          <cell r="D40">
            <v>2404</v>
          </cell>
          <cell r="E40">
            <v>10265659</v>
          </cell>
          <cell r="F40">
            <v>7145851</v>
          </cell>
          <cell r="I40">
            <v>716</v>
          </cell>
          <cell r="J40">
            <v>462</v>
          </cell>
          <cell r="K40">
            <v>1472474</v>
          </cell>
          <cell r="L40">
            <v>906822</v>
          </cell>
        </row>
        <row r="45">
          <cell r="C45">
            <v>37</v>
          </cell>
          <cell r="D45">
            <v>12</v>
          </cell>
          <cell r="E45">
            <v>206772</v>
          </cell>
          <cell r="F45">
            <v>66849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8">
          <cell r="C48">
            <v>3</v>
          </cell>
          <cell r="D48">
            <v>0</v>
          </cell>
          <cell r="E48">
            <v>29904</v>
          </cell>
          <cell r="F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>
            <v>17</v>
          </cell>
          <cell r="D51">
            <v>11</v>
          </cell>
          <cell r="E51">
            <v>78078</v>
          </cell>
          <cell r="F51">
            <v>51917</v>
          </cell>
          <cell r="I51">
            <v>5</v>
          </cell>
          <cell r="J51">
            <v>2</v>
          </cell>
          <cell r="K51">
            <v>18552</v>
          </cell>
          <cell r="L51">
            <v>7971</v>
          </cell>
        </row>
        <row r="52">
          <cell r="C52">
            <v>9</v>
          </cell>
          <cell r="D52">
            <v>9</v>
          </cell>
          <cell r="E52">
            <v>44569</v>
          </cell>
          <cell r="F52">
            <v>44569</v>
          </cell>
          <cell r="I52">
            <v>2</v>
          </cell>
          <cell r="J52">
            <v>2</v>
          </cell>
          <cell r="K52">
            <v>7971</v>
          </cell>
          <cell r="L52">
            <v>7971</v>
          </cell>
        </row>
        <row r="53">
          <cell r="C53">
            <v>1</v>
          </cell>
          <cell r="D53">
            <v>0</v>
          </cell>
          <cell r="E53">
            <v>3472</v>
          </cell>
          <cell r="F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C54">
            <v>579</v>
          </cell>
          <cell r="D54">
            <v>579</v>
          </cell>
          <cell r="E54">
            <v>2083512</v>
          </cell>
          <cell r="F54">
            <v>2083512</v>
          </cell>
          <cell r="I54">
            <v>63</v>
          </cell>
          <cell r="J54">
            <v>63</v>
          </cell>
          <cell r="K54">
            <v>165623</v>
          </cell>
          <cell r="L54">
            <v>165623</v>
          </cell>
        </row>
        <row r="55">
          <cell r="C55">
            <v>118</v>
          </cell>
          <cell r="D55">
            <v>118</v>
          </cell>
          <cell r="E55">
            <v>372196</v>
          </cell>
          <cell r="F55">
            <v>372196</v>
          </cell>
          <cell r="I55">
            <v>35</v>
          </cell>
          <cell r="J55">
            <v>35</v>
          </cell>
          <cell r="K55">
            <v>99787</v>
          </cell>
          <cell r="L55">
            <v>99787</v>
          </cell>
        </row>
        <row r="56">
          <cell r="C56">
            <v>20</v>
          </cell>
          <cell r="D56">
            <v>20</v>
          </cell>
          <cell r="E56">
            <v>41892</v>
          </cell>
          <cell r="F56">
            <v>41892</v>
          </cell>
          <cell r="I56">
            <v>6</v>
          </cell>
          <cell r="J56">
            <v>6</v>
          </cell>
          <cell r="K56">
            <v>8278</v>
          </cell>
          <cell r="L56">
            <v>8278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>
            <v>1</v>
          </cell>
          <cell r="D58">
            <v>0</v>
          </cell>
          <cell r="E58">
            <v>5394</v>
          </cell>
          <cell r="F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>
            <v>10</v>
          </cell>
          <cell r="D59">
            <v>9</v>
          </cell>
          <cell r="E59">
            <v>41498</v>
          </cell>
          <cell r="F59">
            <v>36092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C61">
            <v>1</v>
          </cell>
          <cell r="D61">
            <v>1</v>
          </cell>
          <cell r="E61">
            <v>106</v>
          </cell>
          <cell r="F61">
            <v>106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C62">
            <v>2</v>
          </cell>
          <cell r="D62">
            <v>1</v>
          </cell>
          <cell r="E62">
            <v>970</v>
          </cell>
          <cell r="F62">
            <v>507</v>
          </cell>
          <cell r="I62">
            <v>1</v>
          </cell>
          <cell r="J62">
            <v>1</v>
          </cell>
          <cell r="K62">
            <v>507</v>
          </cell>
          <cell r="L62">
            <v>507</v>
          </cell>
        </row>
        <row r="63">
          <cell r="C63">
            <v>30</v>
          </cell>
          <cell r="D63">
            <v>14</v>
          </cell>
          <cell r="E63">
            <v>134227</v>
          </cell>
          <cell r="F63">
            <v>23874</v>
          </cell>
          <cell r="I63">
            <v>9</v>
          </cell>
          <cell r="J63">
            <v>5</v>
          </cell>
          <cell r="K63">
            <v>35168</v>
          </cell>
          <cell r="L63">
            <v>5422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C67">
            <v>7</v>
          </cell>
          <cell r="D67">
            <v>0</v>
          </cell>
          <cell r="E67">
            <v>77254</v>
          </cell>
          <cell r="I67">
            <v>1</v>
          </cell>
          <cell r="J67">
            <v>0</v>
          </cell>
          <cell r="K67">
            <v>15224</v>
          </cell>
          <cell r="L67">
            <v>0</v>
          </cell>
        </row>
        <row r="68">
          <cell r="C68">
            <v>81</v>
          </cell>
          <cell r="D68">
            <v>26</v>
          </cell>
          <cell r="E68">
            <v>1571606</v>
          </cell>
          <cell r="F68">
            <v>423335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75">
          <cell r="C75">
            <v>1</v>
          </cell>
          <cell r="D75">
            <v>0</v>
          </cell>
          <cell r="E75">
            <v>8265</v>
          </cell>
          <cell r="F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C76">
            <v>15</v>
          </cell>
          <cell r="D76">
            <v>8</v>
          </cell>
          <cell r="E76">
            <v>103287</v>
          </cell>
          <cell r="F76">
            <v>52262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C77">
            <v>24</v>
          </cell>
          <cell r="D77">
            <v>9</v>
          </cell>
          <cell r="E77">
            <v>100840</v>
          </cell>
          <cell r="F77">
            <v>41521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1">
          <cell r="C81">
            <v>328</v>
          </cell>
          <cell r="D81">
            <v>145</v>
          </cell>
          <cell r="E81">
            <v>2074931</v>
          </cell>
          <cell r="F81">
            <v>919617</v>
          </cell>
          <cell r="I81">
            <v>17</v>
          </cell>
          <cell r="J81">
            <v>3</v>
          </cell>
          <cell r="K81">
            <v>92087</v>
          </cell>
          <cell r="L81">
            <v>14329</v>
          </cell>
        </row>
        <row r="82">
          <cell r="C82">
            <v>2693</v>
          </cell>
          <cell r="D82">
            <v>1461</v>
          </cell>
          <cell r="E82">
            <v>14542341</v>
          </cell>
          <cell r="F82">
            <v>7848046</v>
          </cell>
          <cell r="I82">
            <v>116</v>
          </cell>
          <cell r="J82">
            <v>54</v>
          </cell>
          <cell r="K82">
            <v>334780</v>
          </cell>
          <cell r="L82">
            <v>142985</v>
          </cell>
        </row>
        <row r="83">
          <cell r="C83">
            <v>999</v>
          </cell>
          <cell r="D83">
            <v>519</v>
          </cell>
          <cell r="E83">
            <v>2759530</v>
          </cell>
          <cell r="F83">
            <v>1408114</v>
          </cell>
          <cell r="I83">
            <v>73</v>
          </cell>
          <cell r="J83">
            <v>32</v>
          </cell>
          <cell r="K83">
            <v>105992</v>
          </cell>
          <cell r="L83">
            <v>43069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C85">
            <v>968</v>
          </cell>
          <cell r="D85">
            <v>0</v>
          </cell>
          <cell r="E85">
            <v>3797594</v>
          </cell>
          <cell r="F85">
            <v>0</v>
          </cell>
          <cell r="I85">
            <v>76</v>
          </cell>
          <cell r="J85">
            <v>0</v>
          </cell>
          <cell r="K85">
            <v>253427</v>
          </cell>
          <cell r="L85">
            <v>0</v>
          </cell>
        </row>
        <row r="86">
          <cell r="C86">
            <v>1371</v>
          </cell>
          <cell r="D86">
            <v>0</v>
          </cell>
          <cell r="E86">
            <v>3797594</v>
          </cell>
          <cell r="F86" t="str">
            <v>х</v>
          </cell>
          <cell r="I86">
            <v>126</v>
          </cell>
          <cell r="J86">
            <v>0</v>
          </cell>
          <cell r="K86">
            <v>253427</v>
          </cell>
          <cell r="L86" t="str">
            <v>х</v>
          </cell>
        </row>
        <row r="87">
          <cell r="C87">
            <v>687</v>
          </cell>
          <cell r="D87">
            <v>0</v>
          </cell>
          <cell r="E87">
            <v>2540077</v>
          </cell>
          <cell r="I87">
            <v>44</v>
          </cell>
          <cell r="J87" t="str">
            <v>х</v>
          </cell>
          <cell r="K87">
            <v>114064</v>
          </cell>
          <cell r="L87" t="str">
            <v>х</v>
          </cell>
        </row>
        <row r="88">
          <cell r="C88">
            <v>376</v>
          </cell>
          <cell r="E88">
            <v>772607</v>
          </cell>
          <cell r="I88">
            <v>38</v>
          </cell>
          <cell r="J88" t="str">
            <v>х</v>
          </cell>
          <cell r="K88">
            <v>55468</v>
          </cell>
          <cell r="L88" t="str">
            <v>х</v>
          </cell>
        </row>
        <row r="89">
          <cell r="C89">
            <v>192</v>
          </cell>
          <cell r="E89">
            <v>335685</v>
          </cell>
          <cell r="I89">
            <v>24</v>
          </cell>
          <cell r="J89" t="str">
            <v>х</v>
          </cell>
          <cell r="K89">
            <v>62102</v>
          </cell>
          <cell r="L89" t="str">
            <v>х</v>
          </cell>
        </row>
        <row r="90">
          <cell r="C90">
            <v>116</v>
          </cell>
          <cell r="E90">
            <v>149225</v>
          </cell>
          <cell r="I90">
            <v>20</v>
          </cell>
          <cell r="J90" t="str">
            <v>х</v>
          </cell>
          <cell r="K90">
            <v>21793</v>
          </cell>
          <cell r="L90" t="str">
            <v>х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5">
          <cell r="C95">
            <v>0</v>
          </cell>
          <cell r="D95">
            <v>0</v>
          </cell>
          <cell r="E95">
            <v>0</v>
          </cell>
          <cell r="F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C96">
            <v>9</v>
          </cell>
          <cell r="D96">
            <v>0</v>
          </cell>
          <cell r="E96">
            <v>29077</v>
          </cell>
          <cell r="F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C97">
            <v>37</v>
          </cell>
          <cell r="D97">
            <v>0</v>
          </cell>
          <cell r="E97">
            <v>164934</v>
          </cell>
          <cell r="F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100"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C101">
            <v>1</v>
          </cell>
          <cell r="E101">
            <v>2550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C102">
            <v>4</v>
          </cell>
          <cell r="E102">
            <v>13565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>
            <v>6</v>
          </cell>
          <cell r="E104">
            <v>13500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C105">
            <v>10</v>
          </cell>
          <cell r="E105">
            <v>29126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C106">
            <v>25</v>
          </cell>
          <cell r="E106">
            <v>135270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3</v>
          </cell>
          <cell r="E107">
            <v>86637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C109">
            <v>1</v>
          </cell>
          <cell r="D109">
            <v>0</v>
          </cell>
          <cell r="E109">
            <v>600</v>
          </cell>
          <cell r="F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</sheetData>
      <sheetData sheetId="3">
        <row r="12">
          <cell r="C12">
            <v>1100</v>
          </cell>
          <cell r="D12">
            <v>643</v>
          </cell>
          <cell r="E12">
            <v>1292140</v>
          </cell>
          <cell r="F12">
            <v>782724</v>
          </cell>
          <cell r="I12">
            <v>606</v>
          </cell>
          <cell r="J12">
            <v>375</v>
          </cell>
          <cell r="K12">
            <v>692931</v>
          </cell>
          <cell r="L12">
            <v>450938</v>
          </cell>
        </row>
        <row r="13">
          <cell r="C13">
            <v>885.875</v>
          </cell>
          <cell r="D13">
            <v>515.35294117647061</v>
          </cell>
          <cell r="E13">
            <v>1047417.774588261</v>
          </cell>
          <cell r="F13">
            <v>746231.12542105257</v>
          </cell>
          <cell r="I13">
            <v>499.8125</v>
          </cell>
          <cell r="J13">
            <v>303.35294117647061</v>
          </cell>
          <cell r="K13">
            <v>574628.39862890227</v>
          </cell>
          <cell r="L13">
            <v>367004.33073684212</v>
          </cell>
        </row>
        <row r="14">
          <cell r="C14">
            <v>1938</v>
          </cell>
          <cell r="D14">
            <v>1373</v>
          </cell>
          <cell r="E14">
            <v>3405050</v>
          </cell>
          <cell r="F14">
            <v>2409987</v>
          </cell>
          <cell r="I14">
            <v>712</v>
          </cell>
          <cell r="J14">
            <v>509</v>
          </cell>
          <cell r="K14">
            <v>1250804</v>
          </cell>
          <cell r="L14">
            <v>892538</v>
          </cell>
        </row>
        <row r="15">
          <cell r="C15">
            <v>1633.25</v>
          </cell>
          <cell r="D15">
            <v>1145</v>
          </cell>
          <cell r="E15">
            <v>2867413.8119838028</v>
          </cell>
          <cell r="F15">
            <v>2007951.0186438272</v>
          </cell>
          <cell r="I15">
            <v>578.25</v>
          </cell>
          <cell r="J15">
            <v>405.41666666666663</v>
          </cell>
          <cell r="K15">
            <v>1013950.8260404217</v>
          </cell>
          <cell r="L15">
            <v>709538.06402309192</v>
          </cell>
        </row>
        <row r="16">
          <cell r="C16">
            <v>7615</v>
          </cell>
          <cell r="D16">
            <v>5502</v>
          </cell>
          <cell r="E16">
            <v>19689220</v>
          </cell>
          <cell r="F16">
            <v>14263256</v>
          </cell>
          <cell r="I16">
            <v>2450</v>
          </cell>
          <cell r="J16">
            <v>1739</v>
          </cell>
          <cell r="K16">
            <v>6219145</v>
          </cell>
          <cell r="L16">
            <v>4415094</v>
          </cell>
        </row>
        <row r="17">
          <cell r="C17">
            <v>6256.7857142857138</v>
          </cell>
          <cell r="D17">
            <v>4473.7559055118109</v>
          </cell>
          <cell r="E17">
            <v>16206926.809296474</v>
          </cell>
          <cell r="F17">
            <v>11592597.635460367</v>
          </cell>
          <cell r="I17">
            <v>1984.1785714285716</v>
          </cell>
          <cell r="J17">
            <v>1378.5511811023621</v>
          </cell>
          <cell r="K17">
            <v>5036331.0787773347</v>
          </cell>
          <cell r="L17">
            <v>3498501.0808201884</v>
          </cell>
        </row>
        <row r="18">
          <cell r="C18">
            <v>11110</v>
          </cell>
          <cell r="D18">
            <v>7575</v>
          </cell>
          <cell r="E18">
            <v>38725284</v>
          </cell>
          <cell r="F18">
            <v>26363629</v>
          </cell>
          <cell r="I18">
            <v>1265</v>
          </cell>
          <cell r="J18">
            <v>676</v>
          </cell>
          <cell r="K18">
            <v>4322987</v>
          </cell>
          <cell r="L18">
            <v>2315505</v>
          </cell>
        </row>
        <row r="19">
          <cell r="C19">
            <v>9015.5648148148139</v>
          </cell>
          <cell r="D19">
            <v>6018.5172413793098</v>
          </cell>
          <cell r="E19">
            <v>31422352.699195836</v>
          </cell>
          <cell r="F19">
            <v>20944623.111525428</v>
          </cell>
          <cell r="I19">
            <v>952.56481481481478</v>
          </cell>
          <cell r="J19">
            <v>492.68965517241378</v>
          </cell>
          <cell r="K19">
            <v>3247635.1304382687</v>
          </cell>
          <cell r="L19">
            <v>1684700.8207484353</v>
          </cell>
        </row>
        <row r="20">
          <cell r="C20">
            <v>10478</v>
          </cell>
          <cell r="D20">
            <v>7461</v>
          </cell>
          <cell r="E20">
            <v>47154009</v>
          </cell>
          <cell r="F20">
            <v>33608045</v>
          </cell>
          <cell r="I20">
            <v>509</v>
          </cell>
          <cell r="J20">
            <v>325</v>
          </cell>
          <cell r="K20">
            <v>2245426</v>
          </cell>
          <cell r="L20">
            <v>1433913</v>
          </cell>
        </row>
        <row r="21">
          <cell r="C21">
            <v>8387.7111111111117</v>
          </cell>
          <cell r="D21">
            <v>5897.8214285714284</v>
          </cell>
          <cell r="E21">
            <v>37732771.252054051</v>
          </cell>
          <cell r="F21">
            <v>26533285.176464841</v>
          </cell>
          <cell r="I21">
            <v>369.77777777777777</v>
          </cell>
          <cell r="J21">
            <v>233.82142857142856</v>
          </cell>
          <cell r="K21">
            <v>1629087.3564592577</v>
          </cell>
          <cell r="L21">
            <v>1028284.9791393667</v>
          </cell>
        </row>
        <row r="22">
          <cell r="C22">
            <v>43893</v>
          </cell>
          <cell r="D22">
            <v>33081</v>
          </cell>
          <cell r="E22">
            <v>306155059.5</v>
          </cell>
          <cell r="F22">
            <v>228604771</v>
          </cell>
          <cell r="I22">
            <v>465</v>
          </cell>
          <cell r="J22">
            <v>196</v>
          </cell>
          <cell r="K22">
            <v>2991277</v>
          </cell>
          <cell r="L22">
            <v>1291161</v>
          </cell>
        </row>
        <row r="23">
          <cell r="C23">
            <v>34025.857142857145</v>
          </cell>
          <cell r="D23">
            <v>24822.5</v>
          </cell>
          <cell r="E23">
            <v>235466237.50142422</v>
          </cell>
          <cell r="F23">
            <v>170134428.66221899</v>
          </cell>
          <cell r="I23">
            <v>322.39285714285711</v>
          </cell>
          <cell r="J23">
            <v>117</v>
          </cell>
          <cell r="K23">
            <v>2088431.6382175819</v>
          </cell>
          <cell r="L23">
            <v>797618.4064993544</v>
          </cell>
        </row>
        <row r="24">
          <cell r="C24">
            <v>3851</v>
          </cell>
          <cell r="D24">
            <v>2011</v>
          </cell>
          <cell r="E24">
            <v>44063359</v>
          </cell>
          <cell r="F24">
            <v>22807790</v>
          </cell>
          <cell r="I24">
            <v>35</v>
          </cell>
          <cell r="J24">
            <v>6</v>
          </cell>
          <cell r="K24">
            <v>403853</v>
          </cell>
          <cell r="L24">
            <v>70395</v>
          </cell>
        </row>
        <row r="25">
          <cell r="C25">
            <v>2484.8000000000002</v>
          </cell>
          <cell r="D25">
            <v>1246</v>
          </cell>
          <cell r="E25">
            <v>28270945.810243554</v>
          </cell>
          <cell r="F25">
            <v>14143960</v>
          </cell>
          <cell r="I25">
            <v>27</v>
          </cell>
          <cell r="J25">
            <v>4</v>
          </cell>
          <cell r="K25">
            <v>308756</v>
          </cell>
          <cell r="L25">
            <v>49294</v>
          </cell>
        </row>
        <row r="26">
          <cell r="C26">
            <v>379</v>
          </cell>
          <cell r="D26">
            <v>129</v>
          </cell>
          <cell r="E26">
            <v>6387076</v>
          </cell>
          <cell r="F26">
            <v>2162653</v>
          </cell>
          <cell r="I26">
            <v>2</v>
          </cell>
          <cell r="J26">
            <v>1</v>
          </cell>
          <cell r="K26">
            <v>32648</v>
          </cell>
          <cell r="L26">
            <v>11709</v>
          </cell>
        </row>
        <row r="27">
          <cell r="C27">
            <v>223</v>
          </cell>
          <cell r="D27">
            <v>70</v>
          </cell>
          <cell r="E27">
            <v>3756909</v>
          </cell>
          <cell r="F27">
            <v>1183566</v>
          </cell>
          <cell r="I27">
            <v>1</v>
          </cell>
          <cell r="J27">
            <v>1</v>
          </cell>
          <cell r="K27">
            <v>17009</v>
          </cell>
          <cell r="L27">
            <v>11709</v>
          </cell>
        </row>
        <row r="28">
          <cell r="C28">
            <v>130</v>
          </cell>
          <cell r="D28">
            <v>28</v>
          </cell>
          <cell r="E28">
            <v>3027000</v>
          </cell>
          <cell r="F28">
            <v>639373</v>
          </cell>
          <cell r="I28">
            <v>4</v>
          </cell>
          <cell r="J28">
            <v>1</v>
          </cell>
          <cell r="K28">
            <v>92728</v>
          </cell>
          <cell r="L28">
            <v>28460</v>
          </cell>
        </row>
        <row r="29">
          <cell r="C29">
            <v>77</v>
          </cell>
          <cell r="D29">
            <v>17</v>
          </cell>
          <cell r="E29">
            <v>1790398</v>
          </cell>
          <cell r="F29">
            <v>385168</v>
          </cell>
          <cell r="I29">
            <v>4</v>
          </cell>
          <cell r="J29">
            <v>1</v>
          </cell>
          <cell r="K29">
            <v>92728</v>
          </cell>
          <cell r="L29">
            <v>28460</v>
          </cell>
        </row>
        <row r="30">
          <cell r="C30">
            <v>27</v>
          </cell>
          <cell r="D30">
            <v>5</v>
          </cell>
          <cell r="E30">
            <v>981648</v>
          </cell>
          <cell r="F30">
            <v>176119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C31">
            <v>14</v>
          </cell>
          <cell r="D31">
            <v>1</v>
          </cell>
          <cell r="E31">
            <v>512240</v>
          </cell>
          <cell r="F31">
            <v>34791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C32">
            <v>4</v>
          </cell>
          <cell r="D32">
            <v>0</v>
          </cell>
          <cell r="E32">
            <v>235561</v>
          </cell>
          <cell r="F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C33">
            <v>2</v>
          </cell>
          <cell r="D33">
            <v>0</v>
          </cell>
          <cell r="E33">
            <v>128245</v>
          </cell>
          <cell r="F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6">
          <cell r="C36">
            <v>3413</v>
          </cell>
          <cell r="D36">
            <v>2295</v>
          </cell>
          <cell r="E36">
            <v>15529374</v>
          </cell>
          <cell r="F36">
            <v>9463557</v>
          </cell>
          <cell r="I36">
            <v>1004</v>
          </cell>
          <cell r="J36">
            <v>667</v>
          </cell>
          <cell r="K36">
            <v>4351624</v>
          </cell>
          <cell r="L36">
            <v>2640679</v>
          </cell>
        </row>
        <row r="37">
          <cell r="C37">
            <v>359</v>
          </cell>
          <cell r="D37">
            <v>197</v>
          </cell>
          <cell r="E37">
            <v>891757</v>
          </cell>
          <cell r="F37">
            <v>499997</v>
          </cell>
          <cell r="I37">
            <v>123</v>
          </cell>
          <cell r="J37">
            <v>56</v>
          </cell>
          <cell r="K37">
            <v>261546</v>
          </cell>
          <cell r="L37">
            <v>116973</v>
          </cell>
        </row>
        <row r="38">
          <cell r="C38">
            <v>121</v>
          </cell>
          <cell r="D38">
            <v>57</v>
          </cell>
          <cell r="E38">
            <v>469490</v>
          </cell>
          <cell r="F38">
            <v>254971</v>
          </cell>
          <cell r="I38">
            <v>2</v>
          </cell>
          <cell r="J38">
            <v>0</v>
          </cell>
          <cell r="K38">
            <v>1003</v>
          </cell>
          <cell r="L38">
            <v>0</v>
          </cell>
        </row>
        <row r="39">
          <cell r="C39">
            <v>22</v>
          </cell>
          <cell r="D39">
            <v>6</v>
          </cell>
          <cell r="E39">
            <v>27249</v>
          </cell>
          <cell r="F39">
            <v>7535</v>
          </cell>
          <cell r="I39">
            <v>2</v>
          </cell>
          <cell r="J39">
            <v>0</v>
          </cell>
          <cell r="K39">
            <v>1003</v>
          </cell>
          <cell r="L39">
            <v>0</v>
          </cell>
        </row>
        <row r="40">
          <cell r="C40">
            <v>8747</v>
          </cell>
          <cell r="D40">
            <v>5792</v>
          </cell>
          <cell r="E40">
            <v>23774467</v>
          </cell>
          <cell r="F40">
            <v>15682333</v>
          </cell>
          <cell r="I40">
            <v>2239</v>
          </cell>
          <cell r="J40">
            <v>1337</v>
          </cell>
          <cell r="K40">
            <v>4533376</v>
          </cell>
          <cell r="L40">
            <v>2618651</v>
          </cell>
        </row>
        <row r="45">
          <cell r="C45">
            <v>314</v>
          </cell>
          <cell r="D45">
            <v>94</v>
          </cell>
          <cell r="E45">
            <v>2012743</v>
          </cell>
          <cell r="F45">
            <v>529545</v>
          </cell>
          <cell r="I45">
            <v>34</v>
          </cell>
          <cell r="J45">
            <v>13</v>
          </cell>
          <cell r="K45">
            <v>167950</v>
          </cell>
          <cell r="L45">
            <v>65999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8">
          <cell r="C48">
            <v>23</v>
          </cell>
          <cell r="D48">
            <v>3</v>
          </cell>
          <cell r="E48">
            <v>222203</v>
          </cell>
          <cell r="F48">
            <v>22547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>
            <v>3</v>
          </cell>
          <cell r="D50">
            <v>1</v>
          </cell>
          <cell r="E50">
            <v>21248</v>
          </cell>
          <cell r="F50">
            <v>6653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>
            <v>587</v>
          </cell>
          <cell r="D51">
            <v>386</v>
          </cell>
          <cell r="E51">
            <v>2846783</v>
          </cell>
          <cell r="F51">
            <v>1900775</v>
          </cell>
          <cell r="I51">
            <v>63</v>
          </cell>
          <cell r="J51">
            <v>32</v>
          </cell>
          <cell r="K51">
            <v>216247</v>
          </cell>
          <cell r="L51">
            <v>107791</v>
          </cell>
        </row>
        <row r="52">
          <cell r="C52">
            <v>333</v>
          </cell>
          <cell r="D52">
            <v>333</v>
          </cell>
          <cell r="E52">
            <v>1671548</v>
          </cell>
          <cell r="F52">
            <v>1671548</v>
          </cell>
          <cell r="I52">
            <v>19</v>
          </cell>
          <cell r="J52">
            <v>17</v>
          </cell>
          <cell r="K52">
            <v>63382</v>
          </cell>
          <cell r="L52">
            <v>57390</v>
          </cell>
        </row>
        <row r="53">
          <cell r="C53">
            <v>10</v>
          </cell>
          <cell r="D53">
            <v>9</v>
          </cell>
          <cell r="E53">
            <v>36374</v>
          </cell>
          <cell r="F53">
            <v>32901</v>
          </cell>
          <cell r="I53">
            <v>2</v>
          </cell>
          <cell r="J53">
            <v>2</v>
          </cell>
          <cell r="K53">
            <v>7041</v>
          </cell>
          <cell r="L53">
            <v>7041</v>
          </cell>
        </row>
        <row r="54">
          <cell r="C54">
            <v>1892</v>
          </cell>
          <cell r="D54">
            <v>1892</v>
          </cell>
          <cell r="E54">
            <v>6581391</v>
          </cell>
          <cell r="F54">
            <v>6581391</v>
          </cell>
          <cell r="I54">
            <v>304</v>
          </cell>
          <cell r="J54">
            <v>304</v>
          </cell>
          <cell r="K54">
            <v>831341</v>
          </cell>
          <cell r="L54">
            <v>831341</v>
          </cell>
        </row>
        <row r="55">
          <cell r="C55">
            <v>979</v>
          </cell>
          <cell r="D55">
            <v>979</v>
          </cell>
          <cell r="E55">
            <v>3263957</v>
          </cell>
          <cell r="F55">
            <v>3263957</v>
          </cell>
          <cell r="I55">
            <v>207</v>
          </cell>
          <cell r="J55">
            <v>207</v>
          </cell>
          <cell r="K55">
            <v>564521</v>
          </cell>
          <cell r="L55">
            <v>564521</v>
          </cell>
        </row>
        <row r="56">
          <cell r="C56">
            <v>19</v>
          </cell>
          <cell r="D56">
            <v>19</v>
          </cell>
          <cell r="E56">
            <v>42745</v>
          </cell>
          <cell r="F56">
            <v>42745</v>
          </cell>
          <cell r="I56">
            <v>8</v>
          </cell>
          <cell r="J56">
            <v>8</v>
          </cell>
          <cell r="K56">
            <v>17194</v>
          </cell>
          <cell r="L56">
            <v>17194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>
            <v>6</v>
          </cell>
          <cell r="D58">
            <v>5</v>
          </cell>
          <cell r="E58">
            <v>27246</v>
          </cell>
          <cell r="F58">
            <v>20728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>
            <v>5</v>
          </cell>
          <cell r="D59">
            <v>1</v>
          </cell>
          <cell r="E59">
            <v>24883</v>
          </cell>
          <cell r="F59">
            <v>3506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C61">
            <v>5</v>
          </cell>
          <cell r="D61">
            <v>2</v>
          </cell>
          <cell r="E61">
            <v>1007</v>
          </cell>
          <cell r="F61">
            <v>397</v>
          </cell>
          <cell r="I61">
            <v>1</v>
          </cell>
          <cell r="J61">
            <v>0</v>
          </cell>
          <cell r="K61">
            <v>37</v>
          </cell>
          <cell r="L61">
            <v>0</v>
          </cell>
        </row>
        <row r="62">
          <cell r="C62">
            <v>6</v>
          </cell>
          <cell r="D62">
            <v>6</v>
          </cell>
          <cell r="E62">
            <v>2971</v>
          </cell>
          <cell r="F62">
            <v>2971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C63">
            <v>171</v>
          </cell>
          <cell r="D63">
            <v>82</v>
          </cell>
          <cell r="E63">
            <v>604814</v>
          </cell>
          <cell r="F63">
            <v>151916</v>
          </cell>
          <cell r="I63">
            <v>26</v>
          </cell>
          <cell r="J63">
            <v>12</v>
          </cell>
          <cell r="K63">
            <v>132307</v>
          </cell>
          <cell r="L63">
            <v>18595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C67">
            <v>3</v>
          </cell>
          <cell r="D67">
            <v>0</v>
          </cell>
          <cell r="E67">
            <v>33377</v>
          </cell>
          <cell r="F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>
            <v>162</v>
          </cell>
          <cell r="D68">
            <v>56</v>
          </cell>
          <cell r="E68">
            <v>2703814</v>
          </cell>
          <cell r="F68">
            <v>825431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75">
          <cell r="C75">
            <v>7</v>
          </cell>
          <cell r="D75">
            <v>1</v>
          </cell>
          <cell r="E75">
            <v>48133</v>
          </cell>
          <cell r="F75">
            <v>4690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C76">
            <v>54</v>
          </cell>
          <cell r="D76">
            <v>12</v>
          </cell>
          <cell r="E76">
            <v>356241</v>
          </cell>
          <cell r="F76">
            <v>87172</v>
          </cell>
          <cell r="I76">
            <v>1</v>
          </cell>
          <cell r="J76">
            <v>0</v>
          </cell>
          <cell r="K76">
            <v>2607</v>
          </cell>
          <cell r="L76">
            <v>0</v>
          </cell>
        </row>
        <row r="77">
          <cell r="C77">
            <v>69</v>
          </cell>
          <cell r="D77">
            <v>14</v>
          </cell>
          <cell r="E77">
            <v>271223</v>
          </cell>
          <cell r="F77">
            <v>52320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9">
          <cell r="C79">
            <v>14</v>
          </cell>
          <cell r="D79">
            <v>3</v>
          </cell>
          <cell r="E79">
            <v>90345</v>
          </cell>
          <cell r="F79">
            <v>23568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1">
          <cell r="C81">
            <v>1714</v>
          </cell>
          <cell r="D81">
            <v>718</v>
          </cell>
          <cell r="E81">
            <v>10696597.4504</v>
          </cell>
          <cell r="F81">
            <v>4514726</v>
          </cell>
          <cell r="I81">
            <v>110</v>
          </cell>
          <cell r="J81">
            <v>48</v>
          </cell>
          <cell r="K81">
            <v>574519</v>
          </cell>
          <cell r="L81">
            <v>237281</v>
          </cell>
        </row>
        <row r="82">
          <cell r="C82">
            <v>13117</v>
          </cell>
          <cell r="D82">
            <v>6583</v>
          </cell>
          <cell r="E82">
            <v>63611156.7227384</v>
          </cell>
          <cell r="F82">
            <v>28800349.489999998</v>
          </cell>
          <cell r="I82">
            <v>901</v>
          </cell>
          <cell r="J82">
            <v>409</v>
          </cell>
          <cell r="K82">
            <v>2224157</v>
          </cell>
          <cell r="L82">
            <v>982691</v>
          </cell>
        </row>
        <row r="83">
          <cell r="C83">
            <v>2909</v>
          </cell>
          <cell r="D83">
            <v>1162</v>
          </cell>
          <cell r="E83">
            <v>7997978.8900000006</v>
          </cell>
          <cell r="F83">
            <v>3097927.49</v>
          </cell>
          <cell r="I83">
            <v>207</v>
          </cell>
          <cell r="J83">
            <v>78</v>
          </cell>
          <cell r="K83">
            <v>270876</v>
          </cell>
          <cell r="L83">
            <v>112951</v>
          </cell>
        </row>
        <row r="84">
          <cell r="C84">
            <v>13508.5409</v>
          </cell>
          <cell r="D84">
            <v>6212.0039999999999</v>
          </cell>
          <cell r="E84">
            <v>61558858.342775002</v>
          </cell>
          <cell r="F84">
            <v>28515011.235175002</v>
          </cell>
          <cell r="I84">
            <v>938.73829999999998</v>
          </cell>
          <cell r="J84">
            <v>403.7</v>
          </cell>
          <cell r="K84">
            <v>2332093.5</v>
          </cell>
          <cell r="L84">
            <v>1004796.3552</v>
          </cell>
        </row>
        <row r="85">
          <cell r="C85">
            <v>5224</v>
          </cell>
          <cell r="D85">
            <v>3153</v>
          </cell>
          <cell r="E85">
            <v>17189133</v>
          </cell>
          <cell r="F85">
            <v>10328782</v>
          </cell>
          <cell r="I85">
            <v>374</v>
          </cell>
          <cell r="J85">
            <v>207</v>
          </cell>
          <cell r="K85">
            <v>840734</v>
          </cell>
          <cell r="L85">
            <v>482549</v>
          </cell>
        </row>
        <row r="86">
          <cell r="C86">
            <v>7925</v>
          </cell>
          <cell r="D86" t="str">
            <v>х</v>
          </cell>
          <cell r="E86">
            <v>17189133</v>
          </cell>
          <cell r="F86" t="str">
            <v>х</v>
          </cell>
          <cell r="I86">
            <v>580</v>
          </cell>
          <cell r="J86" t="str">
            <v>х</v>
          </cell>
          <cell r="K86">
            <v>840734</v>
          </cell>
          <cell r="L86" t="str">
            <v>х</v>
          </cell>
        </row>
        <row r="87">
          <cell r="C87">
            <v>3347</v>
          </cell>
          <cell r="D87" t="str">
            <v>х</v>
          </cell>
          <cell r="E87">
            <v>9821812</v>
          </cell>
          <cell r="F87" t="str">
            <v>х</v>
          </cell>
          <cell r="I87">
            <v>183</v>
          </cell>
          <cell r="J87" t="str">
            <v>х</v>
          </cell>
          <cell r="K87">
            <v>364321</v>
          </cell>
          <cell r="L87" t="str">
            <v>х</v>
          </cell>
        </row>
        <row r="88">
          <cell r="C88">
            <v>2590</v>
          </cell>
          <cell r="D88" t="str">
            <v>х</v>
          </cell>
          <cell r="E88">
            <v>4662898</v>
          </cell>
          <cell r="F88" t="str">
            <v>х</v>
          </cell>
          <cell r="I88">
            <v>176</v>
          </cell>
          <cell r="J88" t="str">
            <v>х</v>
          </cell>
          <cell r="K88">
            <v>244645</v>
          </cell>
          <cell r="L88" t="str">
            <v>х</v>
          </cell>
        </row>
        <row r="89">
          <cell r="C89">
            <v>1200</v>
          </cell>
          <cell r="D89" t="str">
            <v>х</v>
          </cell>
          <cell r="E89">
            <v>1706057</v>
          </cell>
          <cell r="F89" t="str">
            <v>х</v>
          </cell>
          <cell r="I89">
            <v>163</v>
          </cell>
          <cell r="J89" t="str">
            <v>х</v>
          </cell>
          <cell r="K89">
            <v>163735</v>
          </cell>
          <cell r="L89" t="str">
            <v>х</v>
          </cell>
        </row>
        <row r="90">
          <cell r="C90">
            <v>788</v>
          </cell>
          <cell r="D90" t="str">
            <v>х</v>
          </cell>
          <cell r="E90">
            <v>998366</v>
          </cell>
          <cell r="F90" t="str">
            <v>х</v>
          </cell>
          <cell r="I90">
            <v>58</v>
          </cell>
          <cell r="J90" t="str">
            <v>х</v>
          </cell>
          <cell r="K90">
            <v>68033</v>
          </cell>
          <cell r="L90" t="str">
            <v>х</v>
          </cell>
        </row>
        <row r="91">
          <cell r="C91">
            <v>4146.8809863300003</v>
          </cell>
          <cell r="D91">
            <v>0</v>
          </cell>
          <cell r="E91">
            <v>14701033.6653756</v>
          </cell>
          <cell r="F91">
            <v>0</v>
          </cell>
          <cell r="I91">
            <v>266.66798018999998</v>
          </cell>
          <cell r="J91">
            <v>0</v>
          </cell>
          <cell r="K91">
            <v>596095.80450000009</v>
          </cell>
          <cell r="L91">
            <v>0</v>
          </cell>
        </row>
        <row r="95">
          <cell r="C95">
            <v>5</v>
          </cell>
          <cell r="D95">
            <v>0</v>
          </cell>
          <cell r="E95">
            <v>18866</v>
          </cell>
          <cell r="F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C96">
            <v>98</v>
          </cell>
          <cell r="D96">
            <v>1</v>
          </cell>
          <cell r="E96">
            <v>564622</v>
          </cell>
          <cell r="F96">
            <v>5020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C97">
            <v>142</v>
          </cell>
          <cell r="D97">
            <v>2</v>
          </cell>
          <cell r="E97">
            <v>674670</v>
          </cell>
          <cell r="F97">
            <v>6526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100"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C102">
            <v>1</v>
          </cell>
          <cell r="D102">
            <v>0</v>
          </cell>
          <cell r="E102">
            <v>2550</v>
          </cell>
          <cell r="F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C103">
            <v>7</v>
          </cell>
          <cell r="D103">
            <v>0</v>
          </cell>
          <cell r="E103">
            <v>27990</v>
          </cell>
          <cell r="F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>
            <v>20</v>
          </cell>
          <cell r="D104">
            <v>0</v>
          </cell>
          <cell r="E104">
            <v>55778</v>
          </cell>
          <cell r="F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C105">
            <v>11</v>
          </cell>
          <cell r="D105">
            <v>0</v>
          </cell>
          <cell r="E105">
            <v>53096</v>
          </cell>
          <cell r="F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C106">
            <v>165</v>
          </cell>
          <cell r="D106">
            <v>0</v>
          </cell>
          <cell r="E106">
            <v>950251</v>
          </cell>
          <cell r="F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3</v>
          </cell>
          <cell r="D107">
            <v>0</v>
          </cell>
          <cell r="E107">
            <v>137863</v>
          </cell>
          <cell r="F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C108">
            <v>17</v>
          </cell>
          <cell r="D108">
            <v>17</v>
          </cell>
          <cell r="E108">
            <v>12158</v>
          </cell>
          <cell r="F108">
            <v>12158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C109">
            <v>17</v>
          </cell>
          <cell r="D109">
            <v>17</v>
          </cell>
          <cell r="E109">
            <v>12158</v>
          </cell>
          <cell r="F109">
            <v>12158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C110">
            <v>213</v>
          </cell>
          <cell r="D110">
            <v>15</v>
          </cell>
          <cell r="E110">
            <v>1105467.9100000001</v>
          </cell>
          <cell r="F110">
            <v>16929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</sheetData>
      <sheetData sheetId="4">
        <row r="12">
          <cell r="C12">
            <v>300</v>
          </cell>
          <cell r="D12">
            <v>163</v>
          </cell>
          <cell r="E12">
            <v>360385</v>
          </cell>
          <cell r="F12">
            <v>194098</v>
          </cell>
          <cell r="I12">
            <v>200</v>
          </cell>
          <cell r="J12">
            <v>114</v>
          </cell>
          <cell r="K12">
            <v>232610</v>
          </cell>
          <cell r="L12">
            <v>130656</v>
          </cell>
        </row>
        <row r="13">
          <cell r="C13">
            <v>194</v>
          </cell>
          <cell r="D13">
            <v>93</v>
          </cell>
          <cell r="E13">
            <v>236139</v>
          </cell>
          <cell r="F13">
            <v>110678</v>
          </cell>
          <cell r="I13">
            <v>133</v>
          </cell>
          <cell r="J13">
            <v>67</v>
          </cell>
          <cell r="K13">
            <v>155179</v>
          </cell>
          <cell r="L13">
            <v>75795</v>
          </cell>
        </row>
        <row r="14">
          <cell r="C14">
            <v>462</v>
          </cell>
          <cell r="D14">
            <v>296</v>
          </cell>
          <cell r="E14">
            <v>815274</v>
          </cell>
          <cell r="F14">
            <v>528633</v>
          </cell>
          <cell r="I14">
            <v>220</v>
          </cell>
          <cell r="J14">
            <v>151</v>
          </cell>
          <cell r="K14">
            <v>388177</v>
          </cell>
          <cell r="L14">
            <v>269541</v>
          </cell>
        </row>
        <row r="15">
          <cell r="C15">
            <v>252</v>
          </cell>
          <cell r="D15">
            <v>130</v>
          </cell>
          <cell r="E15">
            <v>438763</v>
          </cell>
          <cell r="F15">
            <v>229885</v>
          </cell>
          <cell r="I15">
            <v>120</v>
          </cell>
          <cell r="J15">
            <v>73</v>
          </cell>
          <cell r="K15">
            <v>209672</v>
          </cell>
          <cell r="L15">
            <v>129728</v>
          </cell>
        </row>
        <row r="16">
          <cell r="C16">
            <v>4450</v>
          </cell>
          <cell r="D16">
            <v>3096</v>
          </cell>
          <cell r="E16">
            <v>11706151</v>
          </cell>
          <cell r="F16">
            <v>8113741</v>
          </cell>
          <cell r="I16">
            <v>1911</v>
          </cell>
          <cell r="J16">
            <v>1232</v>
          </cell>
          <cell r="K16">
            <v>4839980</v>
          </cell>
          <cell r="L16">
            <v>3077204</v>
          </cell>
        </row>
        <row r="17">
          <cell r="C17">
            <v>3401</v>
          </cell>
          <cell r="D17">
            <v>2331</v>
          </cell>
          <cell r="E17">
            <v>8975320</v>
          </cell>
          <cell r="F17">
            <v>6125279</v>
          </cell>
          <cell r="I17">
            <v>1510</v>
          </cell>
          <cell r="J17">
            <v>929</v>
          </cell>
          <cell r="K17">
            <v>3815090</v>
          </cell>
          <cell r="L17">
            <v>2305983</v>
          </cell>
        </row>
        <row r="18">
          <cell r="C18">
            <v>6893</v>
          </cell>
          <cell r="D18">
            <v>4522</v>
          </cell>
          <cell r="E18">
            <v>23754547</v>
          </cell>
          <cell r="F18">
            <v>15630884</v>
          </cell>
          <cell r="I18">
            <v>784</v>
          </cell>
          <cell r="J18">
            <v>427</v>
          </cell>
          <cell r="K18">
            <v>2646587</v>
          </cell>
          <cell r="L18">
            <v>1467429</v>
          </cell>
        </row>
        <row r="19">
          <cell r="C19">
            <v>5307</v>
          </cell>
          <cell r="D19">
            <v>3357</v>
          </cell>
          <cell r="E19">
            <v>18198896</v>
          </cell>
          <cell r="F19">
            <v>11560619</v>
          </cell>
          <cell r="I19">
            <v>572</v>
          </cell>
          <cell r="J19">
            <v>295</v>
          </cell>
          <cell r="K19">
            <v>1910961</v>
          </cell>
          <cell r="L19">
            <v>1007340</v>
          </cell>
        </row>
        <row r="20">
          <cell r="C20">
            <v>7038</v>
          </cell>
          <cell r="D20">
            <v>5025</v>
          </cell>
          <cell r="E20">
            <v>31564339</v>
          </cell>
          <cell r="F20">
            <v>22567041</v>
          </cell>
          <cell r="I20">
            <v>280</v>
          </cell>
          <cell r="J20">
            <v>161</v>
          </cell>
          <cell r="K20">
            <v>1225423</v>
          </cell>
          <cell r="L20">
            <v>696309</v>
          </cell>
        </row>
        <row r="21">
          <cell r="C21">
            <v>5450</v>
          </cell>
          <cell r="D21">
            <v>3855</v>
          </cell>
          <cell r="E21">
            <v>24413041</v>
          </cell>
          <cell r="F21">
            <v>17290812</v>
          </cell>
          <cell r="I21">
            <v>191</v>
          </cell>
          <cell r="J21">
            <v>110</v>
          </cell>
          <cell r="K21">
            <v>830987</v>
          </cell>
          <cell r="L21">
            <v>473051</v>
          </cell>
        </row>
        <row r="22">
          <cell r="C22">
            <v>26761</v>
          </cell>
          <cell r="D22">
            <v>20374</v>
          </cell>
          <cell r="E22">
            <v>179802323.90000001</v>
          </cell>
          <cell r="F22">
            <v>135546591.34999999</v>
          </cell>
          <cell r="I22">
            <v>193</v>
          </cell>
          <cell r="J22">
            <v>69</v>
          </cell>
          <cell r="K22">
            <v>1226325</v>
          </cell>
          <cell r="L22">
            <v>430483</v>
          </cell>
        </row>
        <row r="23">
          <cell r="C23">
            <v>20127</v>
          </cell>
          <cell r="D23">
            <v>15155</v>
          </cell>
          <cell r="E23">
            <v>133799882.90000001</v>
          </cell>
          <cell r="F23">
            <v>99730268.349999994</v>
          </cell>
          <cell r="I23">
            <v>100</v>
          </cell>
          <cell r="J23">
            <v>32</v>
          </cell>
          <cell r="K23">
            <v>635129</v>
          </cell>
          <cell r="L23">
            <v>207129</v>
          </cell>
        </row>
        <row r="24">
          <cell r="C24">
            <v>1034</v>
          </cell>
          <cell r="D24">
            <v>499</v>
          </cell>
          <cell r="E24">
            <v>11867913</v>
          </cell>
          <cell r="F24">
            <v>5695690</v>
          </cell>
          <cell r="I24">
            <v>15</v>
          </cell>
          <cell r="J24">
            <v>5</v>
          </cell>
          <cell r="K24">
            <v>184451</v>
          </cell>
          <cell r="L24">
            <v>60489</v>
          </cell>
        </row>
        <row r="25">
          <cell r="C25">
            <v>487</v>
          </cell>
          <cell r="D25">
            <v>225</v>
          </cell>
          <cell r="E25">
            <v>5544073</v>
          </cell>
          <cell r="F25">
            <v>2555266</v>
          </cell>
          <cell r="I25">
            <v>9</v>
          </cell>
          <cell r="J25">
            <v>3</v>
          </cell>
          <cell r="K25">
            <v>108927</v>
          </cell>
          <cell r="L25">
            <v>35225</v>
          </cell>
        </row>
        <row r="26">
          <cell r="C26">
            <v>187</v>
          </cell>
          <cell r="D26">
            <v>45</v>
          </cell>
          <cell r="E26">
            <v>3178089</v>
          </cell>
          <cell r="F26">
            <v>755337</v>
          </cell>
          <cell r="I26">
            <v>6</v>
          </cell>
          <cell r="J26">
            <v>2</v>
          </cell>
          <cell r="K26">
            <v>100286</v>
          </cell>
          <cell r="L26">
            <v>31641</v>
          </cell>
        </row>
        <row r="27">
          <cell r="C27">
            <v>75</v>
          </cell>
          <cell r="D27">
            <v>13</v>
          </cell>
          <cell r="E27">
            <v>1271545</v>
          </cell>
          <cell r="F27">
            <v>214129</v>
          </cell>
          <cell r="I27">
            <v>4</v>
          </cell>
          <cell r="J27">
            <v>1</v>
          </cell>
          <cell r="K27">
            <v>69324</v>
          </cell>
          <cell r="L27">
            <v>16492</v>
          </cell>
        </row>
        <row r="28">
          <cell r="C28">
            <v>125</v>
          </cell>
          <cell r="D28">
            <v>13</v>
          </cell>
          <cell r="E28">
            <v>3001931</v>
          </cell>
          <cell r="F28">
            <v>287391</v>
          </cell>
          <cell r="I28">
            <v>8</v>
          </cell>
          <cell r="J28">
            <v>1</v>
          </cell>
          <cell r="K28">
            <v>203988</v>
          </cell>
          <cell r="L28">
            <v>20645</v>
          </cell>
        </row>
        <row r="29">
          <cell r="C29">
            <v>70</v>
          </cell>
          <cell r="D29">
            <v>9</v>
          </cell>
          <cell r="E29">
            <v>1687707</v>
          </cell>
          <cell r="F29">
            <v>202459</v>
          </cell>
          <cell r="I29">
            <v>3</v>
          </cell>
          <cell r="J29">
            <v>0</v>
          </cell>
          <cell r="K29">
            <v>80909</v>
          </cell>
          <cell r="L29">
            <v>0</v>
          </cell>
        </row>
        <row r="30">
          <cell r="C30">
            <v>48</v>
          </cell>
          <cell r="D30">
            <v>3</v>
          </cell>
          <cell r="E30">
            <v>1680662</v>
          </cell>
          <cell r="F30">
            <v>107218</v>
          </cell>
          <cell r="I30">
            <v>2</v>
          </cell>
          <cell r="J30">
            <v>0</v>
          </cell>
          <cell r="K30">
            <v>63772</v>
          </cell>
          <cell r="L30">
            <v>0</v>
          </cell>
        </row>
        <row r="31">
          <cell r="C31">
            <v>22</v>
          </cell>
          <cell r="D31">
            <v>1</v>
          </cell>
          <cell r="E31">
            <v>752491</v>
          </cell>
          <cell r="F31">
            <v>42153</v>
          </cell>
          <cell r="I31">
            <v>1</v>
          </cell>
          <cell r="J31">
            <v>0</v>
          </cell>
          <cell r="K31">
            <v>31358</v>
          </cell>
          <cell r="L31">
            <v>0</v>
          </cell>
        </row>
        <row r="32">
          <cell r="C32">
            <v>4</v>
          </cell>
          <cell r="D32">
            <v>0</v>
          </cell>
          <cell r="E32">
            <v>305153</v>
          </cell>
          <cell r="F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C33">
            <v>2</v>
          </cell>
          <cell r="D33">
            <v>0</v>
          </cell>
          <cell r="E33">
            <v>138045</v>
          </cell>
          <cell r="F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6">
          <cell r="C36">
            <v>3043</v>
          </cell>
          <cell r="D36">
            <v>2138</v>
          </cell>
          <cell r="E36">
            <v>13225237</v>
          </cell>
          <cell r="F36">
            <v>8180121</v>
          </cell>
          <cell r="I36">
            <v>938</v>
          </cell>
          <cell r="J36">
            <v>583</v>
          </cell>
          <cell r="K36">
            <v>3591165</v>
          </cell>
          <cell r="L36">
            <v>2020647</v>
          </cell>
        </row>
        <row r="37">
          <cell r="C37">
            <v>316</v>
          </cell>
          <cell r="D37">
            <v>133</v>
          </cell>
          <cell r="E37">
            <v>636096</v>
          </cell>
          <cell r="F37">
            <v>270230</v>
          </cell>
          <cell r="I37">
            <v>151</v>
          </cell>
          <cell r="J37">
            <v>58</v>
          </cell>
          <cell r="K37">
            <v>285796</v>
          </cell>
          <cell r="L37">
            <v>96733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C40">
            <v>2447</v>
          </cell>
          <cell r="D40">
            <v>1573</v>
          </cell>
          <cell r="E40">
            <v>6977211</v>
          </cell>
          <cell r="F40">
            <v>4401449</v>
          </cell>
          <cell r="I40">
            <v>634</v>
          </cell>
          <cell r="J40">
            <v>403</v>
          </cell>
          <cell r="K40">
            <v>1285132</v>
          </cell>
          <cell r="L40">
            <v>781588</v>
          </cell>
        </row>
        <row r="45">
          <cell r="C45">
            <v>80</v>
          </cell>
          <cell r="D45">
            <v>13</v>
          </cell>
          <cell r="E45">
            <v>1087414</v>
          </cell>
          <cell r="F45">
            <v>96392</v>
          </cell>
          <cell r="I45">
            <v>3</v>
          </cell>
          <cell r="J45">
            <v>2</v>
          </cell>
          <cell r="K45">
            <v>9681</v>
          </cell>
          <cell r="L45">
            <v>7059</v>
          </cell>
        </row>
        <row r="46">
          <cell r="C46">
            <v>1</v>
          </cell>
          <cell r="D46">
            <v>0</v>
          </cell>
          <cell r="E46">
            <v>9373</v>
          </cell>
          <cell r="F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8">
          <cell r="C48">
            <v>2</v>
          </cell>
          <cell r="D48">
            <v>0</v>
          </cell>
          <cell r="E48">
            <v>19435</v>
          </cell>
          <cell r="F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>
            <v>994</v>
          </cell>
          <cell r="D51">
            <v>672</v>
          </cell>
          <cell r="E51">
            <v>4425499</v>
          </cell>
          <cell r="F51">
            <v>3039750</v>
          </cell>
          <cell r="I51">
            <v>110</v>
          </cell>
          <cell r="J51">
            <v>53</v>
          </cell>
          <cell r="K51">
            <v>317698</v>
          </cell>
          <cell r="L51">
            <v>138550</v>
          </cell>
        </row>
        <row r="52">
          <cell r="C52">
            <v>664</v>
          </cell>
          <cell r="D52">
            <v>664</v>
          </cell>
          <cell r="E52">
            <v>3005227</v>
          </cell>
          <cell r="F52">
            <v>3005227</v>
          </cell>
          <cell r="I52">
            <v>50</v>
          </cell>
          <cell r="J52">
            <v>53</v>
          </cell>
          <cell r="K52">
            <v>129158</v>
          </cell>
          <cell r="L52">
            <v>138550</v>
          </cell>
        </row>
        <row r="53">
          <cell r="C53">
            <v>1225</v>
          </cell>
          <cell r="D53">
            <v>561</v>
          </cell>
          <cell r="E53">
            <v>3819546</v>
          </cell>
          <cell r="F53">
            <v>1742997</v>
          </cell>
          <cell r="I53">
            <v>539</v>
          </cell>
          <cell r="J53">
            <v>231</v>
          </cell>
          <cell r="K53">
            <v>1547202</v>
          </cell>
          <cell r="L53">
            <v>663224</v>
          </cell>
        </row>
        <row r="54">
          <cell r="C54">
            <v>2955</v>
          </cell>
          <cell r="D54">
            <v>2955</v>
          </cell>
          <cell r="E54">
            <v>10646084</v>
          </cell>
          <cell r="F54">
            <v>10646084</v>
          </cell>
          <cell r="I54">
            <v>418</v>
          </cell>
          <cell r="J54">
            <v>418</v>
          </cell>
          <cell r="K54">
            <v>1100095</v>
          </cell>
          <cell r="L54">
            <v>1100095</v>
          </cell>
        </row>
        <row r="55">
          <cell r="C55">
            <v>1091</v>
          </cell>
          <cell r="D55">
            <v>1091</v>
          </cell>
          <cell r="E55">
            <v>3637441</v>
          </cell>
          <cell r="F55">
            <v>3637441</v>
          </cell>
          <cell r="I55">
            <v>270</v>
          </cell>
          <cell r="J55">
            <v>270</v>
          </cell>
          <cell r="K55">
            <v>715843</v>
          </cell>
          <cell r="L55">
            <v>715843</v>
          </cell>
        </row>
        <row r="56">
          <cell r="C56">
            <v>12</v>
          </cell>
          <cell r="D56">
            <v>12</v>
          </cell>
          <cell r="E56">
            <v>35648</v>
          </cell>
          <cell r="F56">
            <v>35648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>
            <v>2</v>
          </cell>
          <cell r="D58">
            <v>2</v>
          </cell>
          <cell r="E58">
            <v>6660</v>
          </cell>
          <cell r="F58">
            <v>6660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C63">
            <v>97</v>
          </cell>
          <cell r="D63">
            <v>11</v>
          </cell>
          <cell r="E63">
            <v>1666876</v>
          </cell>
          <cell r="F63">
            <v>35382</v>
          </cell>
          <cell r="I63">
            <v>12</v>
          </cell>
          <cell r="J63">
            <v>1</v>
          </cell>
          <cell r="K63">
            <v>235194</v>
          </cell>
          <cell r="L63">
            <v>2933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C67">
            <v>8</v>
          </cell>
          <cell r="D67">
            <v>0</v>
          </cell>
          <cell r="E67">
            <v>88937</v>
          </cell>
          <cell r="F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>
            <v>119</v>
          </cell>
          <cell r="D68">
            <v>56</v>
          </cell>
          <cell r="E68">
            <v>1945565</v>
          </cell>
          <cell r="F68">
            <v>817196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75">
          <cell r="C75">
            <v>3</v>
          </cell>
          <cell r="D75">
            <v>0</v>
          </cell>
          <cell r="E75">
            <v>20819</v>
          </cell>
          <cell r="F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C76">
            <v>25</v>
          </cell>
          <cell r="D76">
            <v>5</v>
          </cell>
          <cell r="E76">
            <v>170642</v>
          </cell>
          <cell r="F76">
            <v>29931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C77">
            <v>34</v>
          </cell>
          <cell r="D77">
            <v>7</v>
          </cell>
          <cell r="E77">
            <v>116415</v>
          </cell>
          <cell r="F77">
            <v>22689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9">
          <cell r="C79">
            <v>4</v>
          </cell>
          <cell r="D79">
            <v>0</v>
          </cell>
          <cell r="E79">
            <v>30263</v>
          </cell>
          <cell r="F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1">
          <cell r="C81">
            <v>842</v>
          </cell>
          <cell r="D81">
            <v>361</v>
          </cell>
          <cell r="E81">
            <v>5259335</v>
          </cell>
          <cell r="F81">
            <v>2239694</v>
          </cell>
          <cell r="I81">
            <v>51</v>
          </cell>
          <cell r="J81">
            <v>20</v>
          </cell>
          <cell r="K81">
            <v>246235</v>
          </cell>
          <cell r="L81">
            <v>92475</v>
          </cell>
        </row>
        <row r="82">
          <cell r="C82">
            <v>8356</v>
          </cell>
          <cell r="D82">
            <v>4112</v>
          </cell>
          <cell r="E82">
            <v>39129682</v>
          </cell>
          <cell r="F82">
            <v>19091018</v>
          </cell>
          <cell r="I82">
            <v>640</v>
          </cell>
          <cell r="J82">
            <v>289</v>
          </cell>
          <cell r="K82">
            <v>1720731</v>
          </cell>
          <cell r="L82">
            <v>710317</v>
          </cell>
        </row>
        <row r="83">
          <cell r="C83">
            <v>1970</v>
          </cell>
          <cell r="D83">
            <v>682</v>
          </cell>
          <cell r="E83">
            <v>5397577</v>
          </cell>
          <cell r="F83">
            <v>1839670</v>
          </cell>
          <cell r="I83">
            <v>135</v>
          </cell>
          <cell r="J83">
            <v>54</v>
          </cell>
          <cell r="K83">
            <v>166220</v>
          </cell>
          <cell r="L83">
            <v>68383</v>
          </cell>
        </row>
        <row r="84">
          <cell r="C84">
            <v>8156</v>
          </cell>
          <cell r="D84">
            <v>3548</v>
          </cell>
          <cell r="E84">
            <v>35269318</v>
          </cell>
          <cell r="F84">
            <v>15494315</v>
          </cell>
          <cell r="I84">
            <v>618</v>
          </cell>
          <cell r="J84">
            <v>270</v>
          </cell>
          <cell r="K84">
            <v>1527115</v>
          </cell>
          <cell r="L84">
            <v>644037</v>
          </cell>
        </row>
        <row r="85">
          <cell r="C85">
            <v>4631</v>
          </cell>
          <cell r="D85">
            <v>3884</v>
          </cell>
          <cell r="E85">
            <v>16498736.34</v>
          </cell>
          <cell r="F85">
            <v>13754294.34</v>
          </cell>
          <cell r="I85">
            <v>390</v>
          </cell>
          <cell r="J85">
            <v>282</v>
          </cell>
          <cell r="K85">
            <v>1102151</v>
          </cell>
          <cell r="L85">
            <v>784986</v>
          </cell>
        </row>
        <row r="86">
          <cell r="C86">
            <v>7277</v>
          </cell>
          <cell r="D86" t="str">
            <v>х</v>
          </cell>
          <cell r="E86">
            <v>16498736.34</v>
          </cell>
          <cell r="F86" t="str">
            <v>х</v>
          </cell>
          <cell r="I86">
            <v>719</v>
          </cell>
          <cell r="J86" t="str">
            <v>х</v>
          </cell>
          <cell r="K86">
            <v>1102151</v>
          </cell>
          <cell r="L86" t="str">
            <v>х</v>
          </cell>
        </row>
        <row r="87">
          <cell r="C87">
            <v>2842</v>
          </cell>
          <cell r="D87" t="str">
            <v>х</v>
          </cell>
          <cell r="E87">
            <v>8822742.6699999999</v>
          </cell>
          <cell r="F87" t="str">
            <v>х</v>
          </cell>
          <cell r="I87">
            <v>202</v>
          </cell>
          <cell r="J87" t="str">
            <v>х</v>
          </cell>
          <cell r="K87">
            <v>448098</v>
          </cell>
          <cell r="L87" t="str">
            <v>х</v>
          </cell>
        </row>
        <row r="88">
          <cell r="C88">
            <v>2264</v>
          </cell>
          <cell r="D88" t="str">
            <v>х</v>
          </cell>
          <cell r="E88">
            <v>4443771.67</v>
          </cell>
          <cell r="F88" t="str">
            <v>х</v>
          </cell>
          <cell r="I88">
            <v>164</v>
          </cell>
          <cell r="J88" t="str">
            <v>х</v>
          </cell>
          <cell r="K88">
            <v>240862</v>
          </cell>
          <cell r="L88" t="str">
            <v>х</v>
          </cell>
        </row>
        <row r="89">
          <cell r="C89">
            <v>1413</v>
          </cell>
          <cell r="D89" t="str">
            <v>х</v>
          </cell>
          <cell r="E89">
            <v>2228469</v>
          </cell>
          <cell r="F89" t="str">
            <v>х</v>
          </cell>
          <cell r="I89">
            <v>216</v>
          </cell>
          <cell r="J89" t="str">
            <v>х</v>
          </cell>
          <cell r="K89">
            <v>286952</v>
          </cell>
          <cell r="L89" t="str">
            <v>х</v>
          </cell>
        </row>
        <row r="90">
          <cell r="C90">
            <v>758</v>
          </cell>
          <cell r="D90" t="str">
            <v>х</v>
          </cell>
          <cell r="E90">
            <v>1003753</v>
          </cell>
          <cell r="F90" t="str">
            <v>х</v>
          </cell>
          <cell r="I90">
            <v>137</v>
          </cell>
          <cell r="J90" t="str">
            <v>х</v>
          </cell>
          <cell r="K90">
            <v>126239</v>
          </cell>
          <cell r="L90" t="str">
            <v>х</v>
          </cell>
        </row>
        <row r="91">
          <cell r="C91">
            <v>3635</v>
          </cell>
          <cell r="D91">
            <v>3037</v>
          </cell>
          <cell r="E91">
            <v>12934660.34</v>
          </cell>
          <cell r="F91">
            <v>10713560.34</v>
          </cell>
          <cell r="I91">
            <v>310</v>
          </cell>
          <cell r="J91">
            <v>250</v>
          </cell>
          <cell r="K91">
            <v>836905</v>
          </cell>
          <cell r="L91">
            <v>690513</v>
          </cell>
        </row>
        <row r="95">
          <cell r="C95">
            <v>4</v>
          </cell>
          <cell r="D95">
            <v>0</v>
          </cell>
          <cell r="E95">
            <v>13398</v>
          </cell>
          <cell r="F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C96">
            <v>57</v>
          </cell>
          <cell r="D96">
            <v>0</v>
          </cell>
          <cell r="E96">
            <v>275532</v>
          </cell>
          <cell r="F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C97">
            <v>68</v>
          </cell>
          <cell r="D97">
            <v>0</v>
          </cell>
          <cell r="E97">
            <v>321726</v>
          </cell>
          <cell r="F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100"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C103">
            <v>5</v>
          </cell>
          <cell r="D103">
            <v>0</v>
          </cell>
          <cell r="E103">
            <v>15322</v>
          </cell>
          <cell r="F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>
            <v>12</v>
          </cell>
          <cell r="D104">
            <v>0</v>
          </cell>
          <cell r="E104">
            <v>38204</v>
          </cell>
          <cell r="F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C105">
            <v>16</v>
          </cell>
          <cell r="D105">
            <v>0</v>
          </cell>
          <cell r="E105">
            <v>55751</v>
          </cell>
          <cell r="F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C106">
            <v>101</v>
          </cell>
          <cell r="D106">
            <v>0</v>
          </cell>
          <cell r="E106">
            <v>517494</v>
          </cell>
          <cell r="F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</v>
          </cell>
          <cell r="D107">
            <v>0</v>
          </cell>
          <cell r="E107">
            <v>24295</v>
          </cell>
          <cell r="F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C108">
            <v>5</v>
          </cell>
          <cell r="D108">
            <v>4</v>
          </cell>
          <cell r="E108">
            <v>3090</v>
          </cell>
          <cell r="F108">
            <v>2790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C109">
            <v>7</v>
          </cell>
          <cell r="D109">
            <v>4</v>
          </cell>
          <cell r="E109">
            <v>3690</v>
          </cell>
          <cell r="F109">
            <v>2790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C110">
            <v>97</v>
          </cell>
          <cell r="D110">
            <v>3</v>
          </cell>
          <cell r="E110">
            <v>449796</v>
          </cell>
          <cell r="F110">
            <v>2490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</sheetData>
      <sheetData sheetId="5">
        <row r="12">
          <cell r="C12">
            <v>67</v>
          </cell>
          <cell r="D12">
            <v>45</v>
          </cell>
          <cell r="E12">
            <v>79471</v>
          </cell>
          <cell r="F12">
            <v>55831</v>
          </cell>
          <cell r="I12">
            <v>49</v>
          </cell>
          <cell r="J12">
            <v>35</v>
          </cell>
          <cell r="K12">
            <v>55571</v>
          </cell>
          <cell r="L12">
            <v>42289</v>
          </cell>
        </row>
        <row r="13">
          <cell r="C13">
            <v>58</v>
          </cell>
          <cell r="D13">
            <v>39</v>
          </cell>
          <cell r="E13">
            <v>68872</v>
          </cell>
          <cell r="F13">
            <v>48641</v>
          </cell>
          <cell r="I13">
            <v>41</v>
          </cell>
          <cell r="J13">
            <v>29</v>
          </cell>
          <cell r="K13">
            <v>46236</v>
          </cell>
          <cell r="L13">
            <v>35099</v>
          </cell>
        </row>
        <row r="14">
          <cell r="C14">
            <v>93</v>
          </cell>
          <cell r="D14">
            <v>54</v>
          </cell>
          <cell r="E14">
            <v>161631</v>
          </cell>
          <cell r="F14">
            <v>94488</v>
          </cell>
          <cell r="I14">
            <v>52</v>
          </cell>
          <cell r="J14">
            <v>29</v>
          </cell>
          <cell r="K14">
            <v>88943</v>
          </cell>
          <cell r="L14">
            <v>49910</v>
          </cell>
        </row>
        <row r="15">
          <cell r="C15">
            <v>72</v>
          </cell>
          <cell r="D15">
            <v>38</v>
          </cell>
          <cell r="E15">
            <v>125276</v>
          </cell>
          <cell r="F15">
            <v>66404</v>
          </cell>
          <cell r="I15">
            <v>42</v>
          </cell>
          <cell r="J15">
            <v>21</v>
          </cell>
          <cell r="K15">
            <v>71659</v>
          </cell>
          <cell r="L15">
            <v>36009</v>
          </cell>
        </row>
        <row r="16">
          <cell r="C16">
            <v>1956</v>
          </cell>
          <cell r="D16">
            <v>1206</v>
          </cell>
          <cell r="E16">
            <v>5221480</v>
          </cell>
          <cell r="F16">
            <v>3211217</v>
          </cell>
          <cell r="I16">
            <v>1340</v>
          </cell>
          <cell r="J16">
            <v>790</v>
          </cell>
          <cell r="K16">
            <v>3553924</v>
          </cell>
          <cell r="L16">
            <v>2085638</v>
          </cell>
        </row>
        <row r="17">
          <cell r="C17">
            <v>1851</v>
          </cell>
          <cell r="D17">
            <v>1124</v>
          </cell>
          <cell r="E17">
            <v>4934538</v>
          </cell>
          <cell r="F17">
            <v>2986431</v>
          </cell>
          <cell r="I17">
            <v>1268</v>
          </cell>
          <cell r="J17">
            <v>729</v>
          </cell>
          <cell r="K17">
            <v>3351918</v>
          </cell>
          <cell r="L17">
            <v>1914883</v>
          </cell>
        </row>
        <row r="18">
          <cell r="C18">
            <v>5002</v>
          </cell>
          <cell r="D18">
            <v>2917</v>
          </cell>
          <cell r="E18">
            <v>17839536</v>
          </cell>
          <cell r="F18">
            <v>10394556</v>
          </cell>
          <cell r="I18">
            <v>440</v>
          </cell>
          <cell r="J18">
            <v>213</v>
          </cell>
          <cell r="K18">
            <v>1515507</v>
          </cell>
          <cell r="L18">
            <v>725862</v>
          </cell>
        </row>
        <row r="19">
          <cell r="C19">
            <v>4547</v>
          </cell>
          <cell r="D19">
            <v>2594</v>
          </cell>
          <cell r="E19">
            <v>16203497</v>
          </cell>
          <cell r="F19">
            <v>9245461</v>
          </cell>
          <cell r="I19">
            <v>337</v>
          </cell>
          <cell r="J19">
            <v>143</v>
          </cell>
          <cell r="K19">
            <v>1157597</v>
          </cell>
          <cell r="L19">
            <v>489666</v>
          </cell>
        </row>
        <row r="20">
          <cell r="C20">
            <v>4588</v>
          </cell>
          <cell r="D20">
            <v>2857</v>
          </cell>
          <cell r="E20">
            <v>20763222</v>
          </cell>
          <cell r="F20">
            <v>12950885</v>
          </cell>
          <cell r="I20">
            <v>204</v>
          </cell>
          <cell r="J20">
            <v>108</v>
          </cell>
          <cell r="K20">
            <v>898793</v>
          </cell>
          <cell r="L20">
            <v>475380</v>
          </cell>
        </row>
        <row r="21">
          <cell r="C21">
            <v>4080</v>
          </cell>
          <cell r="D21">
            <v>2527</v>
          </cell>
          <cell r="E21">
            <v>18469133</v>
          </cell>
          <cell r="F21">
            <v>11463818</v>
          </cell>
          <cell r="I21">
            <v>162</v>
          </cell>
          <cell r="J21">
            <v>87</v>
          </cell>
          <cell r="K21">
            <v>712691</v>
          </cell>
          <cell r="L21">
            <v>383451</v>
          </cell>
        </row>
        <row r="22">
          <cell r="C22">
            <v>26677</v>
          </cell>
          <cell r="D22">
            <v>19843</v>
          </cell>
          <cell r="E22">
            <v>183546811</v>
          </cell>
          <cell r="F22">
            <v>135452257</v>
          </cell>
          <cell r="I22">
            <v>118</v>
          </cell>
          <cell r="J22">
            <v>39</v>
          </cell>
          <cell r="K22">
            <v>703499</v>
          </cell>
          <cell r="L22">
            <v>228335</v>
          </cell>
        </row>
        <row r="23">
          <cell r="C23">
            <v>22179</v>
          </cell>
          <cell r="D23">
            <v>16352</v>
          </cell>
          <cell r="E23">
            <v>151763314</v>
          </cell>
          <cell r="F23">
            <v>110923143</v>
          </cell>
          <cell r="I23">
            <v>71</v>
          </cell>
          <cell r="J23">
            <v>22</v>
          </cell>
          <cell r="K23">
            <v>416265</v>
          </cell>
          <cell r="L23">
            <v>128160</v>
          </cell>
        </row>
        <row r="24">
          <cell r="C24">
            <v>2050</v>
          </cell>
          <cell r="D24">
            <v>1172</v>
          </cell>
          <cell r="E24">
            <v>23425021</v>
          </cell>
          <cell r="F24">
            <v>13194737</v>
          </cell>
          <cell r="I24">
            <v>5</v>
          </cell>
          <cell r="J24">
            <v>2</v>
          </cell>
          <cell r="K24">
            <v>59455</v>
          </cell>
          <cell r="L24">
            <v>24391</v>
          </cell>
        </row>
        <row r="25">
          <cell r="C25">
            <v>1341</v>
          </cell>
          <cell r="D25">
            <v>727</v>
          </cell>
          <cell r="E25">
            <v>15060666</v>
          </cell>
          <cell r="F25">
            <v>8015232</v>
          </cell>
          <cell r="I25">
            <v>2</v>
          </cell>
          <cell r="J25">
            <v>1</v>
          </cell>
          <cell r="K25">
            <v>25928</v>
          </cell>
          <cell r="L25">
            <v>12830</v>
          </cell>
        </row>
        <row r="26">
          <cell r="C26">
            <v>191</v>
          </cell>
          <cell r="D26">
            <v>82</v>
          </cell>
          <cell r="E26">
            <v>3201993</v>
          </cell>
          <cell r="F26">
            <v>1367559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C27">
            <v>75</v>
          </cell>
          <cell r="D27">
            <v>29</v>
          </cell>
          <cell r="E27">
            <v>1245148</v>
          </cell>
          <cell r="F27">
            <v>480946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C28">
            <v>60</v>
          </cell>
          <cell r="D28">
            <v>17</v>
          </cell>
          <cell r="E28">
            <v>1396086</v>
          </cell>
          <cell r="F28">
            <v>379938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C29">
            <v>26</v>
          </cell>
          <cell r="D29">
            <v>7</v>
          </cell>
          <cell r="E29">
            <v>590752</v>
          </cell>
          <cell r="F29">
            <v>153750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C30">
            <v>6</v>
          </cell>
          <cell r="D30">
            <v>0</v>
          </cell>
          <cell r="E30">
            <v>207618</v>
          </cell>
          <cell r="F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C31">
            <v>2</v>
          </cell>
          <cell r="D31">
            <v>0</v>
          </cell>
          <cell r="E31">
            <v>70651</v>
          </cell>
          <cell r="F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C32">
            <v>3</v>
          </cell>
          <cell r="D32">
            <v>1</v>
          </cell>
          <cell r="E32">
            <v>188637</v>
          </cell>
          <cell r="F32">
            <v>50689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C33">
            <v>1</v>
          </cell>
          <cell r="D33">
            <v>0</v>
          </cell>
          <cell r="E33">
            <v>52846</v>
          </cell>
          <cell r="F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6">
          <cell r="C36">
            <v>502</v>
          </cell>
          <cell r="D36">
            <v>406</v>
          </cell>
          <cell r="E36">
            <v>1786633</v>
          </cell>
          <cell r="F36">
            <v>1381553</v>
          </cell>
          <cell r="I36">
            <v>168</v>
          </cell>
          <cell r="J36">
            <v>128</v>
          </cell>
          <cell r="K36">
            <v>555709</v>
          </cell>
          <cell r="L36">
            <v>384587</v>
          </cell>
        </row>
        <row r="37">
          <cell r="C37">
            <v>42</v>
          </cell>
          <cell r="D37">
            <v>28</v>
          </cell>
          <cell r="E37">
            <v>89210</v>
          </cell>
          <cell r="F37">
            <v>58522</v>
          </cell>
          <cell r="I37">
            <v>20</v>
          </cell>
          <cell r="J37">
            <v>11</v>
          </cell>
          <cell r="K37">
            <v>38233</v>
          </cell>
          <cell r="L37">
            <v>19919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C40">
            <v>443</v>
          </cell>
          <cell r="D40">
            <v>257</v>
          </cell>
          <cell r="E40">
            <v>1199477</v>
          </cell>
          <cell r="F40">
            <v>682738</v>
          </cell>
          <cell r="I40">
            <v>122</v>
          </cell>
          <cell r="J40">
            <v>71</v>
          </cell>
          <cell r="K40">
            <v>236514</v>
          </cell>
          <cell r="L40">
            <v>133455</v>
          </cell>
        </row>
        <row r="45">
          <cell r="C45">
            <v>2</v>
          </cell>
          <cell r="D45">
            <v>2</v>
          </cell>
          <cell r="E45">
            <v>11217</v>
          </cell>
          <cell r="F45">
            <v>11217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>
            <v>13445</v>
          </cell>
          <cell r="D51">
            <v>8935</v>
          </cell>
          <cell r="E51">
            <v>64699698</v>
          </cell>
          <cell r="F51">
            <v>44351979</v>
          </cell>
          <cell r="I51">
            <v>1428</v>
          </cell>
          <cell r="J51">
            <v>748</v>
          </cell>
          <cell r="K51">
            <v>4537598</v>
          </cell>
          <cell r="L51">
            <v>2276528</v>
          </cell>
        </row>
        <row r="52">
          <cell r="C52">
            <v>8450</v>
          </cell>
          <cell r="D52">
            <v>8450</v>
          </cell>
          <cell r="E52">
            <v>42068502</v>
          </cell>
          <cell r="F52">
            <v>42068502</v>
          </cell>
          <cell r="I52">
            <v>649</v>
          </cell>
          <cell r="J52">
            <v>649</v>
          </cell>
          <cell r="K52">
            <v>1911825</v>
          </cell>
          <cell r="L52">
            <v>1911825</v>
          </cell>
        </row>
        <row r="53">
          <cell r="C53">
            <v>491</v>
          </cell>
          <cell r="D53">
            <v>203</v>
          </cell>
          <cell r="E53">
            <v>1645859</v>
          </cell>
          <cell r="F53">
            <v>684810</v>
          </cell>
          <cell r="I53">
            <v>219</v>
          </cell>
          <cell r="J53">
            <v>87</v>
          </cell>
          <cell r="K53">
            <v>687934</v>
          </cell>
          <cell r="L53">
            <v>275179</v>
          </cell>
        </row>
        <row r="54">
          <cell r="C54">
            <v>863</v>
          </cell>
          <cell r="D54">
            <v>863</v>
          </cell>
          <cell r="E54">
            <v>3246600</v>
          </cell>
          <cell r="F54">
            <v>3246600</v>
          </cell>
          <cell r="I54">
            <v>128</v>
          </cell>
          <cell r="J54">
            <v>128</v>
          </cell>
          <cell r="K54">
            <v>359781</v>
          </cell>
          <cell r="L54">
            <v>359781</v>
          </cell>
        </row>
        <row r="55">
          <cell r="C55">
            <v>244</v>
          </cell>
          <cell r="D55">
            <v>244</v>
          </cell>
          <cell r="E55">
            <v>766970</v>
          </cell>
          <cell r="F55">
            <v>766970</v>
          </cell>
          <cell r="I55">
            <v>89</v>
          </cell>
          <cell r="J55">
            <v>89</v>
          </cell>
          <cell r="K55">
            <v>256272</v>
          </cell>
          <cell r="L55">
            <v>256272</v>
          </cell>
        </row>
        <row r="56">
          <cell r="C56">
            <v>12</v>
          </cell>
          <cell r="D56">
            <v>12</v>
          </cell>
          <cell r="E56">
            <v>24058</v>
          </cell>
          <cell r="F56">
            <v>24058</v>
          </cell>
          <cell r="I56">
            <v>3</v>
          </cell>
          <cell r="J56">
            <v>3</v>
          </cell>
          <cell r="K56">
            <v>4568</v>
          </cell>
          <cell r="L56">
            <v>4568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>
            <v>1</v>
          </cell>
          <cell r="D58">
            <v>1</v>
          </cell>
          <cell r="E58">
            <v>4620</v>
          </cell>
          <cell r="F58">
            <v>4620</v>
          </cell>
          <cell r="I58">
            <v>1</v>
          </cell>
          <cell r="J58">
            <v>1</v>
          </cell>
          <cell r="K58">
            <v>4620</v>
          </cell>
          <cell r="L58">
            <v>4620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>
            <v>124</v>
          </cell>
          <cell r="D68">
            <v>50</v>
          </cell>
          <cell r="E68">
            <v>2306298</v>
          </cell>
          <cell r="F68">
            <v>845486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75">
          <cell r="C75">
            <v>4</v>
          </cell>
          <cell r="D75">
            <v>0</v>
          </cell>
          <cell r="E75">
            <v>25845</v>
          </cell>
          <cell r="F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C76">
            <v>26</v>
          </cell>
          <cell r="D76">
            <v>1</v>
          </cell>
          <cell r="E76">
            <v>171451</v>
          </cell>
          <cell r="F76">
            <v>8080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C77">
            <v>24</v>
          </cell>
          <cell r="D77">
            <v>2</v>
          </cell>
          <cell r="E77">
            <v>90268</v>
          </cell>
          <cell r="F77">
            <v>7587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9">
          <cell r="C79">
            <v>17</v>
          </cell>
          <cell r="D79">
            <v>0</v>
          </cell>
          <cell r="E79">
            <v>129773</v>
          </cell>
          <cell r="F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1">
          <cell r="C81">
            <v>633</v>
          </cell>
          <cell r="D81">
            <v>252</v>
          </cell>
          <cell r="E81">
            <v>4168365</v>
          </cell>
          <cell r="F81">
            <v>1631794</v>
          </cell>
          <cell r="I81">
            <v>28</v>
          </cell>
          <cell r="J81">
            <v>9</v>
          </cell>
          <cell r="K81">
            <v>147327</v>
          </cell>
          <cell r="L81">
            <v>43207</v>
          </cell>
        </row>
        <row r="82">
          <cell r="C82">
            <v>3943</v>
          </cell>
          <cell r="D82">
            <v>1607</v>
          </cell>
          <cell r="E82">
            <v>20469779</v>
          </cell>
          <cell r="F82">
            <v>8324050</v>
          </cell>
          <cell r="I82">
            <v>208</v>
          </cell>
          <cell r="J82">
            <v>68</v>
          </cell>
          <cell r="K82">
            <v>585303</v>
          </cell>
          <cell r="L82">
            <v>197009</v>
          </cell>
        </row>
        <row r="83">
          <cell r="C83">
            <v>1847</v>
          </cell>
          <cell r="D83">
            <v>576</v>
          </cell>
          <cell r="E83">
            <v>5284508</v>
          </cell>
          <cell r="F83">
            <v>1576081</v>
          </cell>
          <cell r="I83">
            <v>100</v>
          </cell>
          <cell r="J83">
            <v>38</v>
          </cell>
          <cell r="K83">
            <v>150591</v>
          </cell>
          <cell r="L83">
            <v>53487</v>
          </cell>
        </row>
        <row r="84">
          <cell r="C84">
            <v>5547</v>
          </cell>
          <cell r="D84">
            <v>2034</v>
          </cell>
          <cell r="E84">
            <v>25274176</v>
          </cell>
          <cell r="F84">
            <v>9494671</v>
          </cell>
          <cell r="I84">
            <v>296</v>
          </cell>
          <cell r="J84">
            <v>94</v>
          </cell>
          <cell r="K84">
            <v>763438</v>
          </cell>
          <cell r="L84">
            <v>240470</v>
          </cell>
        </row>
        <row r="85">
          <cell r="C85">
            <v>3607</v>
          </cell>
          <cell r="D85">
            <v>2994</v>
          </cell>
          <cell r="E85">
            <v>14107547</v>
          </cell>
          <cell r="F85">
            <v>11700711</v>
          </cell>
          <cell r="I85">
            <v>304</v>
          </cell>
          <cell r="J85">
            <v>226</v>
          </cell>
          <cell r="K85">
            <v>857495</v>
          </cell>
          <cell r="L85">
            <v>684989</v>
          </cell>
        </row>
        <row r="86">
          <cell r="C86">
            <v>6282</v>
          </cell>
          <cell r="D86" t="str">
            <v>х</v>
          </cell>
          <cell r="E86">
            <v>14107547</v>
          </cell>
          <cell r="F86" t="str">
            <v>х</v>
          </cell>
          <cell r="I86">
            <v>536</v>
          </cell>
          <cell r="J86" t="str">
            <v>х</v>
          </cell>
          <cell r="K86">
            <v>857495</v>
          </cell>
          <cell r="L86" t="str">
            <v>х</v>
          </cell>
        </row>
        <row r="87">
          <cell r="C87">
            <v>2002</v>
          </cell>
          <cell r="D87" t="str">
            <v>х</v>
          </cell>
          <cell r="E87">
            <v>6543676</v>
          </cell>
          <cell r="F87" t="str">
            <v>х</v>
          </cell>
          <cell r="I87">
            <v>126</v>
          </cell>
          <cell r="J87" t="str">
            <v>х</v>
          </cell>
          <cell r="K87">
            <v>312808</v>
          </cell>
          <cell r="L87" t="str">
            <v>х</v>
          </cell>
        </row>
        <row r="88">
          <cell r="C88">
            <v>1812</v>
          </cell>
          <cell r="D88" t="str">
            <v>х</v>
          </cell>
          <cell r="E88">
            <v>3819571</v>
          </cell>
          <cell r="F88" t="str">
            <v>х</v>
          </cell>
          <cell r="I88">
            <v>140</v>
          </cell>
          <cell r="J88" t="str">
            <v>х</v>
          </cell>
          <cell r="K88">
            <v>205815</v>
          </cell>
          <cell r="L88" t="str">
            <v>х</v>
          </cell>
        </row>
        <row r="89">
          <cell r="C89">
            <v>1347</v>
          </cell>
          <cell r="D89" t="str">
            <v>х</v>
          </cell>
          <cell r="E89">
            <v>2281092</v>
          </cell>
          <cell r="F89" t="str">
            <v>х</v>
          </cell>
          <cell r="I89">
            <v>132</v>
          </cell>
          <cell r="J89" t="str">
            <v>х</v>
          </cell>
          <cell r="K89">
            <v>178779</v>
          </cell>
          <cell r="L89" t="str">
            <v>х</v>
          </cell>
        </row>
        <row r="90">
          <cell r="C90">
            <v>1121</v>
          </cell>
          <cell r="D90" t="str">
            <v>х</v>
          </cell>
          <cell r="E90">
            <v>1463208</v>
          </cell>
          <cell r="F90" t="str">
            <v>х</v>
          </cell>
          <cell r="I90">
            <v>138</v>
          </cell>
          <cell r="J90" t="str">
            <v>х</v>
          </cell>
          <cell r="K90">
            <v>160093</v>
          </cell>
          <cell r="L90" t="str">
            <v>х</v>
          </cell>
        </row>
        <row r="91">
          <cell r="C91">
            <v>3100</v>
          </cell>
          <cell r="D91">
            <v>2566</v>
          </cell>
          <cell r="E91">
            <v>11988634</v>
          </cell>
          <cell r="F91">
            <v>9936496</v>
          </cell>
          <cell r="I91">
            <v>271</v>
          </cell>
          <cell r="J91">
            <v>201</v>
          </cell>
          <cell r="K91">
            <v>808906</v>
          </cell>
          <cell r="L91">
            <v>586754</v>
          </cell>
        </row>
        <row r="95">
          <cell r="C95">
            <v>0</v>
          </cell>
          <cell r="D95">
            <v>0</v>
          </cell>
          <cell r="E95">
            <v>0</v>
          </cell>
          <cell r="F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C96">
            <v>29</v>
          </cell>
          <cell r="D96">
            <v>0</v>
          </cell>
          <cell r="E96">
            <v>188497</v>
          </cell>
          <cell r="F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C97">
            <v>38</v>
          </cell>
          <cell r="D97">
            <v>0</v>
          </cell>
          <cell r="E97">
            <v>189315</v>
          </cell>
          <cell r="F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100"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C103">
            <v>2</v>
          </cell>
          <cell r="D103">
            <v>0</v>
          </cell>
          <cell r="E103">
            <v>8241</v>
          </cell>
          <cell r="F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>
            <v>7</v>
          </cell>
          <cell r="D104">
            <v>0</v>
          </cell>
          <cell r="E104">
            <v>22570</v>
          </cell>
          <cell r="F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C105">
            <v>8</v>
          </cell>
          <cell r="D105">
            <v>0</v>
          </cell>
          <cell r="E105">
            <v>29575</v>
          </cell>
          <cell r="F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C106">
            <v>50</v>
          </cell>
          <cell r="D106">
            <v>0</v>
          </cell>
          <cell r="E106">
            <v>317427</v>
          </cell>
          <cell r="F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3</v>
          </cell>
          <cell r="D107">
            <v>0</v>
          </cell>
          <cell r="E107">
            <v>177657</v>
          </cell>
          <cell r="F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C108">
            <v>4</v>
          </cell>
          <cell r="D108">
            <v>4</v>
          </cell>
          <cell r="E108">
            <v>5854</v>
          </cell>
          <cell r="F108">
            <v>5824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C109">
            <v>6</v>
          </cell>
          <cell r="D109">
            <v>6</v>
          </cell>
          <cell r="E109">
            <v>5824</v>
          </cell>
          <cell r="F109">
            <v>5824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C110">
            <v>66</v>
          </cell>
          <cell r="D110">
            <v>2</v>
          </cell>
          <cell r="E110">
            <v>448923</v>
          </cell>
          <cell r="F110">
            <v>2520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</sheetData>
      <sheetData sheetId="6">
        <row r="12">
          <cell r="C12">
            <v>140</v>
          </cell>
          <cell r="D12">
            <v>68</v>
          </cell>
          <cell r="E12">
            <v>172341</v>
          </cell>
          <cell r="F12">
            <v>85744</v>
          </cell>
          <cell r="I12">
            <v>94</v>
          </cell>
          <cell r="J12">
            <v>48</v>
          </cell>
          <cell r="K12">
            <v>114390</v>
          </cell>
          <cell r="L12">
            <v>59800</v>
          </cell>
        </row>
        <row r="13">
          <cell r="C13">
            <v>113</v>
          </cell>
          <cell r="D13">
            <v>53</v>
          </cell>
          <cell r="E13">
            <v>139817</v>
          </cell>
          <cell r="F13">
            <v>67259</v>
          </cell>
          <cell r="I13">
            <v>80</v>
          </cell>
          <cell r="J13">
            <v>41</v>
          </cell>
          <cell r="K13">
            <v>97508</v>
          </cell>
          <cell r="L13">
            <v>51373</v>
          </cell>
        </row>
        <row r="14">
          <cell r="C14">
            <v>230</v>
          </cell>
          <cell r="D14">
            <v>111</v>
          </cell>
          <cell r="E14">
            <v>404301</v>
          </cell>
          <cell r="F14">
            <v>195766</v>
          </cell>
          <cell r="I14">
            <v>91</v>
          </cell>
          <cell r="J14">
            <v>48</v>
          </cell>
          <cell r="K14">
            <v>158825</v>
          </cell>
          <cell r="L14">
            <v>84372</v>
          </cell>
        </row>
        <row r="15">
          <cell r="C15">
            <v>178</v>
          </cell>
          <cell r="D15">
            <v>75</v>
          </cell>
          <cell r="E15">
            <v>313381</v>
          </cell>
          <cell r="F15">
            <v>132349</v>
          </cell>
          <cell r="I15">
            <v>73</v>
          </cell>
          <cell r="J15">
            <v>34</v>
          </cell>
          <cell r="K15">
            <v>128385</v>
          </cell>
          <cell r="L15">
            <v>60537</v>
          </cell>
        </row>
        <row r="16">
          <cell r="C16">
            <v>2260</v>
          </cell>
          <cell r="D16">
            <v>1644</v>
          </cell>
          <cell r="E16">
            <v>5962665</v>
          </cell>
          <cell r="F16">
            <v>4321542</v>
          </cell>
          <cell r="I16">
            <v>941</v>
          </cell>
          <cell r="J16">
            <v>622</v>
          </cell>
          <cell r="K16">
            <v>2374134</v>
          </cell>
          <cell r="L16">
            <v>1534844</v>
          </cell>
        </row>
        <row r="17">
          <cell r="C17">
            <v>2007</v>
          </cell>
          <cell r="D17">
            <v>1437</v>
          </cell>
          <cell r="E17">
            <v>5302008</v>
          </cell>
          <cell r="F17">
            <v>3780205</v>
          </cell>
          <cell r="I17">
            <v>853</v>
          </cell>
          <cell r="J17">
            <v>555</v>
          </cell>
          <cell r="K17">
            <v>2151739</v>
          </cell>
          <cell r="L17">
            <v>1366607</v>
          </cell>
        </row>
        <row r="18">
          <cell r="C18">
            <v>3186</v>
          </cell>
          <cell r="D18">
            <v>2067</v>
          </cell>
          <cell r="E18">
            <v>11072242</v>
          </cell>
          <cell r="F18">
            <v>7214875</v>
          </cell>
          <cell r="I18">
            <v>354</v>
          </cell>
          <cell r="J18">
            <v>210</v>
          </cell>
          <cell r="K18">
            <v>1214883</v>
          </cell>
          <cell r="L18">
            <v>730528</v>
          </cell>
        </row>
        <row r="19">
          <cell r="C19">
            <v>2794</v>
          </cell>
          <cell r="D19">
            <v>1767</v>
          </cell>
          <cell r="E19">
            <v>9707083</v>
          </cell>
          <cell r="F19">
            <v>6169677</v>
          </cell>
          <cell r="I19">
            <v>315</v>
          </cell>
          <cell r="J19">
            <v>183</v>
          </cell>
          <cell r="K19">
            <v>1081494</v>
          </cell>
          <cell r="L19">
            <v>637093</v>
          </cell>
        </row>
        <row r="20">
          <cell r="C20">
            <v>3456</v>
          </cell>
          <cell r="D20">
            <v>2539</v>
          </cell>
          <cell r="E20">
            <v>15606001</v>
          </cell>
          <cell r="F20">
            <v>11479970</v>
          </cell>
          <cell r="I20">
            <v>129</v>
          </cell>
          <cell r="J20">
            <v>76</v>
          </cell>
          <cell r="K20">
            <v>568452</v>
          </cell>
          <cell r="L20">
            <v>329076</v>
          </cell>
        </row>
        <row r="21">
          <cell r="C21">
            <v>3023</v>
          </cell>
          <cell r="D21">
            <v>2194</v>
          </cell>
          <cell r="E21">
            <v>13659321</v>
          </cell>
          <cell r="F21">
            <v>9932534</v>
          </cell>
          <cell r="I21">
            <v>111</v>
          </cell>
          <cell r="J21">
            <v>61</v>
          </cell>
          <cell r="K21">
            <v>489041</v>
          </cell>
          <cell r="L21">
            <v>264246</v>
          </cell>
        </row>
        <row r="22">
          <cell r="C22">
            <v>12333</v>
          </cell>
          <cell r="D22">
            <v>9321</v>
          </cell>
          <cell r="E22">
            <v>83149642</v>
          </cell>
          <cell r="F22">
            <v>62325693</v>
          </cell>
          <cell r="I22">
            <v>85</v>
          </cell>
          <cell r="J22">
            <v>36</v>
          </cell>
          <cell r="K22">
            <v>522465</v>
          </cell>
          <cell r="L22">
            <v>212832</v>
          </cell>
        </row>
        <row r="23">
          <cell r="C23">
            <v>10545</v>
          </cell>
          <cell r="D23">
            <v>7933</v>
          </cell>
          <cell r="E23">
            <v>70851484</v>
          </cell>
          <cell r="F23">
            <v>52975527</v>
          </cell>
          <cell r="I23">
            <v>63</v>
          </cell>
          <cell r="J23">
            <v>25</v>
          </cell>
          <cell r="K23">
            <v>381276</v>
          </cell>
          <cell r="L23">
            <v>146307</v>
          </cell>
        </row>
        <row r="24">
          <cell r="C24">
            <v>322</v>
          </cell>
          <cell r="D24">
            <v>163</v>
          </cell>
          <cell r="E24">
            <v>3650161</v>
          </cell>
          <cell r="F24">
            <v>1824471</v>
          </cell>
          <cell r="I24">
            <v>2</v>
          </cell>
          <cell r="J24">
            <v>1</v>
          </cell>
          <cell r="K24">
            <v>21440</v>
          </cell>
          <cell r="L24">
            <v>10120</v>
          </cell>
        </row>
        <row r="25">
          <cell r="C25">
            <v>198</v>
          </cell>
          <cell r="D25">
            <v>109</v>
          </cell>
          <cell r="E25">
            <v>2238084</v>
          </cell>
          <cell r="F25">
            <v>1212951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C26">
            <v>31</v>
          </cell>
          <cell r="D26">
            <v>8</v>
          </cell>
          <cell r="E26">
            <v>532043</v>
          </cell>
          <cell r="F26">
            <v>132472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C27">
            <v>11</v>
          </cell>
          <cell r="D27">
            <v>3</v>
          </cell>
          <cell r="E27">
            <v>188328</v>
          </cell>
          <cell r="F27">
            <v>49452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C28">
            <v>10</v>
          </cell>
          <cell r="D28">
            <v>2</v>
          </cell>
          <cell r="E28">
            <v>224488</v>
          </cell>
          <cell r="F28">
            <v>41593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C29">
            <v>5</v>
          </cell>
          <cell r="D29">
            <v>0</v>
          </cell>
          <cell r="E29">
            <v>116246</v>
          </cell>
          <cell r="F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C30">
            <v>6</v>
          </cell>
          <cell r="D30">
            <v>1</v>
          </cell>
          <cell r="E30">
            <v>211611</v>
          </cell>
          <cell r="F30">
            <v>49903</v>
          </cell>
          <cell r="I30">
            <v>1</v>
          </cell>
          <cell r="J30">
            <v>0</v>
          </cell>
          <cell r="K30">
            <v>32072</v>
          </cell>
          <cell r="L30">
            <v>0</v>
          </cell>
        </row>
        <row r="31">
          <cell r="C31">
            <v>4</v>
          </cell>
          <cell r="D31">
            <v>1</v>
          </cell>
          <cell r="E31">
            <v>147448</v>
          </cell>
          <cell r="F31">
            <v>49903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6">
          <cell r="C36">
            <v>2457</v>
          </cell>
          <cell r="D36">
            <v>2000</v>
          </cell>
          <cell r="E36">
            <v>8921497</v>
          </cell>
          <cell r="F36">
            <v>7107729</v>
          </cell>
          <cell r="I36">
            <v>787</v>
          </cell>
          <cell r="J36">
            <v>541</v>
          </cell>
          <cell r="K36">
            <v>2549911</v>
          </cell>
          <cell r="L36">
            <v>1680122</v>
          </cell>
        </row>
        <row r="37">
          <cell r="C37">
            <v>203</v>
          </cell>
          <cell r="D37">
            <v>73</v>
          </cell>
          <cell r="E37">
            <v>375210</v>
          </cell>
          <cell r="F37">
            <v>137005</v>
          </cell>
          <cell r="I37">
            <v>117</v>
          </cell>
          <cell r="J37">
            <v>45</v>
          </cell>
          <cell r="K37">
            <v>210336</v>
          </cell>
          <cell r="L37">
            <v>77443</v>
          </cell>
        </row>
        <row r="38">
          <cell r="C38">
            <v>24</v>
          </cell>
          <cell r="D38">
            <v>4</v>
          </cell>
          <cell r="E38">
            <v>72641</v>
          </cell>
          <cell r="F38">
            <v>10690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>
            <v>9</v>
          </cell>
          <cell r="D39">
            <v>2</v>
          </cell>
          <cell r="E39">
            <v>11180</v>
          </cell>
          <cell r="F39">
            <v>2702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C40">
            <v>682</v>
          </cell>
          <cell r="D40">
            <v>378</v>
          </cell>
          <cell r="E40">
            <v>1966801</v>
          </cell>
          <cell r="F40">
            <v>1077056</v>
          </cell>
          <cell r="I40">
            <v>154</v>
          </cell>
          <cell r="J40">
            <v>83</v>
          </cell>
          <cell r="K40">
            <v>297679</v>
          </cell>
          <cell r="L40">
            <v>143058</v>
          </cell>
        </row>
        <row r="45">
          <cell r="C45">
            <v>22</v>
          </cell>
          <cell r="D45">
            <v>13</v>
          </cell>
          <cell r="E45">
            <v>120488</v>
          </cell>
          <cell r="F45">
            <v>59503</v>
          </cell>
          <cell r="I45">
            <v>2</v>
          </cell>
          <cell r="J45">
            <v>2</v>
          </cell>
          <cell r="K45">
            <v>7300</v>
          </cell>
          <cell r="L45">
            <v>7300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>
            <v>259</v>
          </cell>
          <cell r="D51">
            <v>167</v>
          </cell>
          <cell r="E51">
            <v>1087163</v>
          </cell>
          <cell r="F51">
            <v>678067</v>
          </cell>
          <cell r="I51">
            <v>31</v>
          </cell>
          <cell r="J51">
            <v>18</v>
          </cell>
          <cell r="K51">
            <v>88732</v>
          </cell>
          <cell r="L51">
            <v>48448</v>
          </cell>
        </row>
        <row r="52">
          <cell r="C52">
            <v>158</v>
          </cell>
          <cell r="D52">
            <v>158</v>
          </cell>
          <cell r="E52">
            <v>64911</v>
          </cell>
          <cell r="F52">
            <v>64911</v>
          </cell>
          <cell r="I52">
            <v>15</v>
          </cell>
          <cell r="J52">
            <v>15</v>
          </cell>
          <cell r="K52">
            <v>40182</v>
          </cell>
          <cell r="L52">
            <v>40182</v>
          </cell>
        </row>
        <row r="53">
          <cell r="C53">
            <v>65</v>
          </cell>
          <cell r="D53">
            <v>25</v>
          </cell>
          <cell r="E53">
            <v>188288</v>
          </cell>
          <cell r="F53">
            <v>70443</v>
          </cell>
          <cell r="I53">
            <v>25</v>
          </cell>
          <cell r="J53">
            <v>9</v>
          </cell>
          <cell r="K53">
            <v>69852</v>
          </cell>
          <cell r="L53">
            <v>24576</v>
          </cell>
        </row>
        <row r="54">
          <cell r="C54">
            <v>1935</v>
          </cell>
          <cell r="D54">
            <v>1935</v>
          </cell>
          <cell r="E54">
            <v>6756145</v>
          </cell>
          <cell r="F54">
            <v>6756145</v>
          </cell>
          <cell r="I54">
            <v>290</v>
          </cell>
          <cell r="J54">
            <v>290</v>
          </cell>
          <cell r="K54">
            <v>747283</v>
          </cell>
          <cell r="L54">
            <v>747283</v>
          </cell>
        </row>
        <row r="55">
          <cell r="C55">
            <v>705</v>
          </cell>
          <cell r="D55">
            <v>705</v>
          </cell>
          <cell r="E55">
            <v>2103648</v>
          </cell>
          <cell r="F55">
            <v>2103648</v>
          </cell>
          <cell r="I55">
            <v>238</v>
          </cell>
          <cell r="J55">
            <v>238</v>
          </cell>
          <cell r="K55">
            <v>618972</v>
          </cell>
          <cell r="L55">
            <v>618972</v>
          </cell>
        </row>
        <row r="56">
          <cell r="C56">
            <v>8</v>
          </cell>
          <cell r="D56">
            <v>8</v>
          </cell>
          <cell r="E56">
            <v>13471</v>
          </cell>
          <cell r="F56">
            <v>13471</v>
          </cell>
          <cell r="I56">
            <v>5</v>
          </cell>
          <cell r="J56">
            <v>5</v>
          </cell>
          <cell r="K56">
            <v>8984</v>
          </cell>
          <cell r="L56">
            <v>8984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>
            <v>68</v>
          </cell>
          <cell r="D68">
            <v>26</v>
          </cell>
          <cell r="E68">
            <v>1017148</v>
          </cell>
          <cell r="F68">
            <v>324039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75">
          <cell r="C75">
            <v>3</v>
          </cell>
          <cell r="D75">
            <v>1</v>
          </cell>
          <cell r="E75">
            <v>19333</v>
          </cell>
          <cell r="F75">
            <v>6258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C76">
            <v>6</v>
          </cell>
          <cell r="D76">
            <v>0</v>
          </cell>
          <cell r="E76">
            <v>34114</v>
          </cell>
          <cell r="F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C77">
            <v>23</v>
          </cell>
          <cell r="D77">
            <v>0</v>
          </cell>
          <cell r="E77">
            <v>87477</v>
          </cell>
          <cell r="F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9">
          <cell r="C79">
            <v>4</v>
          </cell>
          <cell r="D79">
            <v>0</v>
          </cell>
          <cell r="E79">
            <v>16472</v>
          </cell>
          <cell r="F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1">
          <cell r="C81">
            <v>485</v>
          </cell>
          <cell r="D81">
            <v>187</v>
          </cell>
          <cell r="E81">
            <v>2926789</v>
          </cell>
          <cell r="F81">
            <v>1133514</v>
          </cell>
          <cell r="I81">
            <v>32</v>
          </cell>
          <cell r="J81">
            <v>17</v>
          </cell>
          <cell r="K81">
            <v>152293</v>
          </cell>
          <cell r="L81">
            <v>81290</v>
          </cell>
        </row>
        <row r="82">
          <cell r="C82">
            <v>4188</v>
          </cell>
          <cell r="D82">
            <v>1774</v>
          </cell>
          <cell r="E82">
            <v>18799202</v>
          </cell>
          <cell r="F82">
            <v>7929793</v>
          </cell>
          <cell r="I82">
            <v>302</v>
          </cell>
          <cell r="J82">
            <v>127</v>
          </cell>
          <cell r="K82">
            <v>719798</v>
          </cell>
          <cell r="L82">
            <v>298485</v>
          </cell>
        </row>
        <row r="83">
          <cell r="C83">
            <v>1396</v>
          </cell>
          <cell r="D83">
            <v>531</v>
          </cell>
          <cell r="E83">
            <v>3358980</v>
          </cell>
          <cell r="F83">
            <v>1203424</v>
          </cell>
          <cell r="I83">
            <v>159</v>
          </cell>
          <cell r="J83">
            <v>74</v>
          </cell>
          <cell r="K83">
            <v>197189</v>
          </cell>
          <cell r="L83">
            <v>86805</v>
          </cell>
        </row>
        <row r="84">
          <cell r="C84">
            <v>5212</v>
          </cell>
          <cell r="D84">
            <v>2045</v>
          </cell>
          <cell r="E84">
            <v>21263552</v>
          </cell>
          <cell r="F84">
            <v>8307921</v>
          </cell>
          <cell r="I84">
            <v>413</v>
          </cell>
          <cell r="J84">
            <v>176</v>
          </cell>
          <cell r="K84">
            <v>895786</v>
          </cell>
          <cell r="L84">
            <v>377715</v>
          </cell>
        </row>
        <row r="85">
          <cell r="C85">
            <v>2051</v>
          </cell>
          <cell r="D85">
            <v>1031</v>
          </cell>
          <cell r="E85">
            <v>6979416</v>
          </cell>
          <cell r="F85">
            <v>3471152</v>
          </cell>
          <cell r="I85">
            <v>171</v>
          </cell>
          <cell r="J85">
            <v>93</v>
          </cell>
          <cell r="K85">
            <v>398562</v>
          </cell>
          <cell r="L85">
            <v>212284</v>
          </cell>
        </row>
        <row r="86">
          <cell r="C86">
            <v>3473</v>
          </cell>
          <cell r="D86" t="str">
            <v>х</v>
          </cell>
          <cell r="E86">
            <v>6979416</v>
          </cell>
          <cell r="F86" t="str">
            <v>х</v>
          </cell>
          <cell r="I86">
            <v>313</v>
          </cell>
          <cell r="J86" t="str">
            <v>х</v>
          </cell>
          <cell r="K86">
            <v>398562</v>
          </cell>
          <cell r="L86" t="str">
            <v>х</v>
          </cell>
        </row>
        <row r="87">
          <cell r="C87">
            <v>1132</v>
          </cell>
          <cell r="D87" t="str">
            <v>х</v>
          </cell>
          <cell r="E87">
            <v>3228450</v>
          </cell>
          <cell r="F87" t="str">
            <v>х</v>
          </cell>
          <cell r="I87">
            <v>86</v>
          </cell>
          <cell r="J87" t="str">
            <v>х</v>
          </cell>
          <cell r="K87">
            <v>158433</v>
          </cell>
          <cell r="L87" t="str">
            <v>х</v>
          </cell>
        </row>
        <row r="88">
          <cell r="C88">
            <v>1066</v>
          </cell>
          <cell r="D88" t="str">
            <v>х</v>
          </cell>
          <cell r="E88">
            <v>1992075</v>
          </cell>
          <cell r="F88" t="str">
            <v>х</v>
          </cell>
          <cell r="I88">
            <v>80</v>
          </cell>
          <cell r="J88" t="str">
            <v>х</v>
          </cell>
          <cell r="K88">
            <v>97070</v>
          </cell>
          <cell r="L88" t="str">
            <v>х</v>
          </cell>
        </row>
        <row r="89">
          <cell r="C89">
            <v>807</v>
          </cell>
          <cell r="D89" t="str">
            <v>х</v>
          </cell>
          <cell r="E89">
            <v>1183292</v>
          </cell>
          <cell r="F89" t="str">
            <v>х</v>
          </cell>
          <cell r="I89">
            <v>99</v>
          </cell>
          <cell r="J89" t="str">
            <v>х</v>
          </cell>
          <cell r="K89">
            <v>103379</v>
          </cell>
          <cell r="L89" t="str">
            <v>х</v>
          </cell>
        </row>
        <row r="90">
          <cell r="C90">
            <v>468</v>
          </cell>
          <cell r="D90" t="str">
            <v>х</v>
          </cell>
          <cell r="E90">
            <v>575599</v>
          </cell>
          <cell r="F90" t="str">
            <v>х</v>
          </cell>
          <cell r="I90">
            <v>48</v>
          </cell>
          <cell r="J90" t="str">
            <v>х</v>
          </cell>
          <cell r="K90">
            <v>39680</v>
          </cell>
          <cell r="L90" t="str">
            <v>х</v>
          </cell>
        </row>
        <row r="91">
          <cell r="C91">
            <v>1790</v>
          </cell>
          <cell r="D91">
            <v>1031</v>
          </cell>
          <cell r="E91">
            <v>6066210</v>
          </cell>
          <cell r="F91">
            <v>3471152</v>
          </cell>
          <cell r="I91">
            <v>147</v>
          </cell>
          <cell r="J91">
            <v>93</v>
          </cell>
          <cell r="K91">
            <v>339229</v>
          </cell>
          <cell r="L91">
            <v>212284</v>
          </cell>
        </row>
        <row r="95">
          <cell r="C95">
            <v>0</v>
          </cell>
          <cell r="D95">
            <v>0</v>
          </cell>
          <cell r="E95">
            <v>0</v>
          </cell>
          <cell r="F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C96">
            <v>13</v>
          </cell>
          <cell r="D96">
            <v>0</v>
          </cell>
          <cell r="E96">
            <v>42323</v>
          </cell>
          <cell r="F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C97">
            <v>50</v>
          </cell>
          <cell r="D97">
            <v>0</v>
          </cell>
          <cell r="E97">
            <v>214833</v>
          </cell>
          <cell r="F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100"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>
            <v>16</v>
          </cell>
          <cell r="D104">
            <v>0</v>
          </cell>
          <cell r="E104">
            <v>40141</v>
          </cell>
          <cell r="F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C105">
            <v>5</v>
          </cell>
          <cell r="D105">
            <v>0</v>
          </cell>
          <cell r="E105">
            <v>12750</v>
          </cell>
          <cell r="F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C106">
            <v>42</v>
          </cell>
          <cell r="D106">
            <v>0</v>
          </cell>
          <cell r="E106">
            <v>204265</v>
          </cell>
          <cell r="F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C108">
            <v>3</v>
          </cell>
          <cell r="D108">
            <v>3</v>
          </cell>
          <cell r="E108">
            <v>2129</v>
          </cell>
          <cell r="F108">
            <v>2129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C109">
            <v>3</v>
          </cell>
          <cell r="D109">
            <v>3</v>
          </cell>
          <cell r="E109">
            <v>2129</v>
          </cell>
          <cell r="F109">
            <v>2129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C110">
            <v>53</v>
          </cell>
          <cell r="D110">
            <v>3</v>
          </cell>
          <cell r="E110">
            <v>197823</v>
          </cell>
          <cell r="F110">
            <v>2129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</sheetData>
      <sheetData sheetId="7">
        <row r="12">
          <cell r="C12">
            <v>865</v>
          </cell>
          <cell r="D12">
            <v>518</v>
          </cell>
          <cell r="E12">
            <v>1110444</v>
          </cell>
          <cell r="F12">
            <v>660308</v>
          </cell>
          <cell r="I12">
            <v>518</v>
          </cell>
          <cell r="J12">
            <v>301</v>
          </cell>
          <cell r="K12">
            <v>642994</v>
          </cell>
          <cell r="L12">
            <v>368908</v>
          </cell>
        </row>
        <row r="13">
          <cell r="C13">
            <v>750</v>
          </cell>
          <cell r="D13">
            <v>451</v>
          </cell>
          <cell r="E13">
            <v>968355</v>
          </cell>
          <cell r="F13">
            <v>575816</v>
          </cell>
          <cell r="I13">
            <v>451</v>
          </cell>
          <cell r="J13">
            <v>260</v>
          </cell>
          <cell r="K13">
            <v>564352</v>
          </cell>
          <cell r="L13">
            <v>319486</v>
          </cell>
        </row>
        <row r="14">
          <cell r="C14">
            <v>1055</v>
          </cell>
          <cell r="D14">
            <v>591</v>
          </cell>
          <cell r="E14">
            <v>1835753</v>
          </cell>
          <cell r="F14">
            <v>1027792</v>
          </cell>
          <cell r="I14">
            <v>447</v>
          </cell>
          <cell r="J14">
            <v>233</v>
          </cell>
          <cell r="K14">
            <v>784102</v>
          </cell>
          <cell r="L14">
            <v>410088</v>
          </cell>
        </row>
        <row r="15">
          <cell r="C15">
            <v>908</v>
          </cell>
          <cell r="D15">
            <v>492</v>
          </cell>
          <cell r="E15">
            <v>1608921</v>
          </cell>
          <cell r="F15">
            <v>855243</v>
          </cell>
          <cell r="I15">
            <v>403</v>
          </cell>
          <cell r="J15">
            <v>209</v>
          </cell>
          <cell r="K15">
            <v>708012</v>
          </cell>
          <cell r="L15">
            <v>368891</v>
          </cell>
        </row>
        <row r="16">
          <cell r="C16">
            <v>10366</v>
          </cell>
          <cell r="D16">
            <v>7554</v>
          </cell>
          <cell r="E16">
            <v>27416214</v>
          </cell>
          <cell r="F16">
            <v>19924931</v>
          </cell>
          <cell r="I16">
            <v>4295</v>
          </cell>
          <cell r="J16">
            <v>2851</v>
          </cell>
          <cell r="K16">
            <v>10863290</v>
          </cell>
          <cell r="L16">
            <v>7079066</v>
          </cell>
        </row>
        <row r="17">
          <cell r="C17">
            <v>9701</v>
          </cell>
          <cell r="D17">
            <v>7097</v>
          </cell>
          <cell r="E17">
            <v>25690718</v>
          </cell>
          <cell r="F17">
            <v>18733162</v>
          </cell>
          <cell r="I17">
            <v>4087</v>
          </cell>
          <cell r="J17">
            <v>2714</v>
          </cell>
          <cell r="K17">
            <v>10342282</v>
          </cell>
          <cell r="L17">
            <v>6738686</v>
          </cell>
        </row>
        <row r="18">
          <cell r="C18">
            <v>16161</v>
          </cell>
          <cell r="D18">
            <v>10645</v>
          </cell>
          <cell r="E18">
            <v>56128832</v>
          </cell>
          <cell r="F18">
            <v>37079287</v>
          </cell>
          <cell r="I18">
            <v>1256</v>
          </cell>
          <cell r="J18">
            <v>627</v>
          </cell>
          <cell r="K18">
            <v>4243487</v>
          </cell>
          <cell r="L18">
            <v>2137885</v>
          </cell>
        </row>
        <row r="19">
          <cell r="C19">
            <v>15298</v>
          </cell>
          <cell r="D19">
            <v>10095</v>
          </cell>
          <cell r="E19">
            <v>53141654</v>
          </cell>
          <cell r="F19">
            <v>35170352</v>
          </cell>
          <cell r="I19">
            <v>1196</v>
          </cell>
          <cell r="J19">
            <v>602</v>
          </cell>
          <cell r="K19">
            <v>4038467</v>
          </cell>
          <cell r="L19">
            <v>2050008</v>
          </cell>
        </row>
        <row r="20">
          <cell r="C20">
            <v>15642</v>
          </cell>
          <cell r="D20">
            <v>11496</v>
          </cell>
          <cell r="E20">
            <v>70609045</v>
          </cell>
          <cell r="F20">
            <v>51925747</v>
          </cell>
          <cell r="I20">
            <v>431</v>
          </cell>
          <cell r="J20">
            <v>219</v>
          </cell>
          <cell r="K20">
            <v>1911197</v>
          </cell>
          <cell r="L20">
            <v>954462</v>
          </cell>
        </row>
        <row r="21">
          <cell r="C21">
            <v>14831</v>
          </cell>
          <cell r="D21">
            <v>10919</v>
          </cell>
          <cell r="E21">
            <v>66968232</v>
          </cell>
          <cell r="F21">
            <v>49338224</v>
          </cell>
          <cell r="I21">
            <v>412</v>
          </cell>
          <cell r="J21">
            <v>206</v>
          </cell>
          <cell r="K21">
            <v>1826261</v>
          </cell>
          <cell r="L21">
            <v>896024</v>
          </cell>
        </row>
        <row r="22">
          <cell r="C22">
            <v>55719</v>
          </cell>
          <cell r="D22">
            <v>41568</v>
          </cell>
          <cell r="E22">
            <v>377172783</v>
          </cell>
          <cell r="F22">
            <v>274239019</v>
          </cell>
          <cell r="I22">
            <v>201</v>
          </cell>
          <cell r="J22">
            <v>37</v>
          </cell>
          <cell r="K22">
            <v>1242137</v>
          </cell>
          <cell r="L22">
            <v>213117</v>
          </cell>
        </row>
        <row r="23">
          <cell r="C23">
            <v>52453</v>
          </cell>
          <cell r="D23">
            <v>39138</v>
          </cell>
          <cell r="E23">
            <v>349416315</v>
          </cell>
          <cell r="F23">
            <v>258203508</v>
          </cell>
          <cell r="I23">
            <v>192</v>
          </cell>
          <cell r="J23">
            <v>35</v>
          </cell>
          <cell r="K23">
            <v>1184395</v>
          </cell>
          <cell r="L23">
            <v>201837</v>
          </cell>
        </row>
        <row r="24">
          <cell r="C24">
            <v>1003</v>
          </cell>
          <cell r="D24">
            <v>476</v>
          </cell>
          <cell r="E24">
            <v>11169344</v>
          </cell>
          <cell r="F24">
            <v>5191955</v>
          </cell>
          <cell r="I24">
            <v>4</v>
          </cell>
          <cell r="J24">
            <v>0</v>
          </cell>
          <cell r="K24">
            <v>44285</v>
          </cell>
          <cell r="L24">
            <v>0</v>
          </cell>
        </row>
        <row r="25">
          <cell r="C25">
            <v>944</v>
          </cell>
          <cell r="D25">
            <v>443</v>
          </cell>
          <cell r="E25">
            <v>10513577</v>
          </cell>
          <cell r="F25">
            <v>4821393</v>
          </cell>
          <cell r="I25">
            <v>4</v>
          </cell>
          <cell r="J25">
            <v>0</v>
          </cell>
          <cell r="K25">
            <v>44285</v>
          </cell>
          <cell r="L25">
            <v>0</v>
          </cell>
        </row>
        <row r="26">
          <cell r="C26">
            <v>52</v>
          </cell>
          <cell r="D26">
            <v>13</v>
          </cell>
          <cell r="E26">
            <v>867708</v>
          </cell>
          <cell r="F26">
            <v>223068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C27">
            <v>48</v>
          </cell>
          <cell r="D27">
            <v>13</v>
          </cell>
          <cell r="E27">
            <v>804418</v>
          </cell>
          <cell r="F27">
            <v>223068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C28">
            <v>8</v>
          </cell>
          <cell r="D28">
            <v>0</v>
          </cell>
          <cell r="E28">
            <v>179116</v>
          </cell>
          <cell r="F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C29">
            <v>8</v>
          </cell>
          <cell r="D29">
            <v>0</v>
          </cell>
          <cell r="E29">
            <v>179116</v>
          </cell>
          <cell r="F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6">
          <cell r="C36">
            <v>6691</v>
          </cell>
          <cell r="D36">
            <v>4762</v>
          </cell>
          <cell r="E36">
            <v>22731099</v>
          </cell>
          <cell r="F36">
            <v>15430252</v>
          </cell>
          <cell r="I36">
            <v>2660</v>
          </cell>
          <cell r="J36">
            <v>1715</v>
          </cell>
          <cell r="K36">
            <v>8399152</v>
          </cell>
          <cell r="L36">
            <v>4938977</v>
          </cell>
        </row>
        <row r="37">
          <cell r="C37">
            <v>1534</v>
          </cell>
          <cell r="D37">
            <v>777</v>
          </cell>
          <cell r="E37">
            <v>2722256</v>
          </cell>
          <cell r="F37">
            <v>1338519</v>
          </cell>
          <cell r="I37">
            <v>700</v>
          </cell>
          <cell r="J37">
            <v>342</v>
          </cell>
          <cell r="K37">
            <v>1136073</v>
          </cell>
          <cell r="L37">
            <v>531106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C40">
            <v>1548</v>
          </cell>
          <cell r="D40">
            <v>932</v>
          </cell>
          <cell r="E40">
            <v>3783849</v>
          </cell>
          <cell r="F40">
            <v>2223904</v>
          </cell>
          <cell r="I40">
            <v>445</v>
          </cell>
          <cell r="J40">
            <v>248</v>
          </cell>
          <cell r="K40">
            <v>831533</v>
          </cell>
          <cell r="L40">
            <v>435435</v>
          </cell>
        </row>
        <row r="45">
          <cell r="C45">
            <v>70</v>
          </cell>
          <cell r="D45">
            <v>11</v>
          </cell>
          <cell r="E45">
            <v>328510</v>
          </cell>
          <cell r="F45">
            <v>45056</v>
          </cell>
          <cell r="I45">
            <v>6</v>
          </cell>
          <cell r="J45">
            <v>2</v>
          </cell>
          <cell r="K45">
            <v>18076</v>
          </cell>
          <cell r="L45">
            <v>7252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8">
          <cell r="C48">
            <v>1</v>
          </cell>
          <cell r="D48">
            <v>0</v>
          </cell>
          <cell r="E48">
            <v>5960</v>
          </cell>
          <cell r="F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>
            <v>1</v>
          </cell>
          <cell r="D50">
            <v>1</v>
          </cell>
          <cell r="E50">
            <v>6281</v>
          </cell>
          <cell r="F50">
            <v>6281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>
            <v>6713</v>
          </cell>
          <cell r="D51">
            <v>4630</v>
          </cell>
          <cell r="E51">
            <v>30526821</v>
          </cell>
          <cell r="F51">
            <v>21788966</v>
          </cell>
          <cell r="I51">
            <v>598</v>
          </cell>
          <cell r="J51">
            <v>382</v>
          </cell>
          <cell r="K51">
            <v>1818824</v>
          </cell>
          <cell r="L51">
            <v>1095637</v>
          </cell>
        </row>
        <row r="52">
          <cell r="C52">
            <v>4462</v>
          </cell>
          <cell r="D52">
            <v>4462</v>
          </cell>
          <cell r="E52">
            <v>21100567</v>
          </cell>
          <cell r="F52">
            <v>21100567</v>
          </cell>
          <cell r="I52">
            <v>357</v>
          </cell>
          <cell r="J52">
            <v>357</v>
          </cell>
          <cell r="K52">
            <v>1015571</v>
          </cell>
          <cell r="L52">
            <v>1015571</v>
          </cell>
        </row>
        <row r="53">
          <cell r="C53">
            <v>510</v>
          </cell>
          <cell r="D53">
            <v>226</v>
          </cell>
          <cell r="E53">
            <v>1674134</v>
          </cell>
          <cell r="F53">
            <v>710703</v>
          </cell>
          <cell r="I53">
            <v>249</v>
          </cell>
          <cell r="J53">
            <v>110</v>
          </cell>
          <cell r="K53">
            <v>713500</v>
          </cell>
          <cell r="L53">
            <v>301921</v>
          </cell>
        </row>
        <row r="54">
          <cell r="C54">
            <v>8023</v>
          </cell>
          <cell r="D54">
            <v>8023</v>
          </cell>
          <cell r="E54">
            <v>27466230</v>
          </cell>
          <cell r="F54">
            <v>27466230</v>
          </cell>
          <cell r="I54">
            <v>1199</v>
          </cell>
          <cell r="J54">
            <v>1199</v>
          </cell>
          <cell r="K54">
            <v>3023780</v>
          </cell>
          <cell r="L54">
            <v>3023780</v>
          </cell>
        </row>
        <row r="55">
          <cell r="C55">
            <v>4949</v>
          </cell>
          <cell r="D55">
            <v>4949</v>
          </cell>
          <cell r="E55">
            <v>16229571</v>
          </cell>
          <cell r="F55">
            <v>16229571</v>
          </cell>
          <cell r="I55">
            <v>1074</v>
          </cell>
          <cell r="J55">
            <v>1072</v>
          </cell>
          <cell r="K55">
            <v>2725428</v>
          </cell>
          <cell r="L55">
            <v>2717991</v>
          </cell>
        </row>
        <row r="56">
          <cell r="C56">
            <v>36</v>
          </cell>
          <cell r="D56">
            <v>36</v>
          </cell>
          <cell r="E56">
            <v>55973</v>
          </cell>
          <cell r="F56">
            <v>57952</v>
          </cell>
          <cell r="I56">
            <v>19</v>
          </cell>
          <cell r="J56">
            <v>19</v>
          </cell>
          <cell r="K56">
            <v>24426</v>
          </cell>
          <cell r="L56">
            <v>24426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>
            <v>15</v>
          </cell>
          <cell r="D59">
            <v>0</v>
          </cell>
          <cell r="E59">
            <v>64590</v>
          </cell>
          <cell r="F59">
            <v>0</v>
          </cell>
          <cell r="I59">
            <v>6</v>
          </cell>
          <cell r="J59">
            <v>0</v>
          </cell>
          <cell r="K59">
            <v>21729</v>
          </cell>
          <cell r="L59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C63">
            <v>22</v>
          </cell>
          <cell r="D63">
            <v>3</v>
          </cell>
          <cell r="E63">
            <v>87757</v>
          </cell>
          <cell r="F63">
            <v>2620</v>
          </cell>
          <cell r="I63">
            <v>7</v>
          </cell>
          <cell r="J63">
            <v>1</v>
          </cell>
          <cell r="K63">
            <v>24785</v>
          </cell>
          <cell r="L63">
            <v>676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C67">
            <v>2</v>
          </cell>
          <cell r="D67">
            <v>0</v>
          </cell>
          <cell r="E67">
            <v>18948</v>
          </cell>
          <cell r="F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>
            <v>93</v>
          </cell>
          <cell r="D68">
            <v>38</v>
          </cell>
          <cell r="E68">
            <v>1335978</v>
          </cell>
          <cell r="F68">
            <v>492395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75">
          <cell r="C75">
            <v>3</v>
          </cell>
          <cell r="D75">
            <v>0</v>
          </cell>
          <cell r="E75">
            <v>18524</v>
          </cell>
          <cell r="F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C76">
            <v>35</v>
          </cell>
          <cell r="D76">
            <v>5</v>
          </cell>
          <cell r="E76">
            <v>202050</v>
          </cell>
          <cell r="F76">
            <v>29490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C77">
            <v>52</v>
          </cell>
          <cell r="D77">
            <v>7</v>
          </cell>
          <cell r="E77">
            <v>206125</v>
          </cell>
          <cell r="F77">
            <v>27999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1">
          <cell r="C81">
            <v>1867</v>
          </cell>
          <cell r="D81">
            <v>677</v>
          </cell>
          <cell r="E81">
            <v>11184768</v>
          </cell>
          <cell r="F81">
            <v>4084915</v>
          </cell>
          <cell r="I81">
            <v>107</v>
          </cell>
          <cell r="J81">
            <v>35</v>
          </cell>
          <cell r="K81">
            <v>501705</v>
          </cell>
          <cell r="L81">
            <v>165602</v>
          </cell>
        </row>
        <row r="82">
          <cell r="C82">
            <v>17368</v>
          </cell>
          <cell r="D82">
            <v>7860</v>
          </cell>
          <cell r="E82">
            <v>82409187</v>
          </cell>
          <cell r="F82">
            <v>37307847</v>
          </cell>
          <cell r="I82">
            <v>1019</v>
          </cell>
          <cell r="J82">
            <v>411</v>
          </cell>
          <cell r="K82">
            <v>2478889</v>
          </cell>
          <cell r="L82">
            <v>987221</v>
          </cell>
        </row>
        <row r="83">
          <cell r="C83">
            <v>4926</v>
          </cell>
          <cell r="D83">
            <v>2075</v>
          </cell>
          <cell r="E83">
            <v>13152214</v>
          </cell>
          <cell r="F83">
            <v>5404662</v>
          </cell>
          <cell r="I83">
            <v>337</v>
          </cell>
          <cell r="J83">
            <v>139</v>
          </cell>
          <cell r="K83">
            <v>426303</v>
          </cell>
          <cell r="L83">
            <v>181822</v>
          </cell>
        </row>
        <row r="84">
          <cell r="C84">
            <v>22301</v>
          </cell>
          <cell r="D84">
            <v>9613</v>
          </cell>
          <cell r="E84">
            <v>97847291</v>
          </cell>
          <cell r="F84">
            <v>42070738</v>
          </cell>
          <cell r="I84">
            <v>1379</v>
          </cell>
          <cell r="J84">
            <v>538</v>
          </cell>
          <cell r="K84">
            <v>3222521</v>
          </cell>
          <cell r="L84">
            <v>1229990</v>
          </cell>
        </row>
        <row r="85">
          <cell r="C85">
            <v>7360</v>
          </cell>
          <cell r="D85">
            <v>5960</v>
          </cell>
          <cell r="E85">
            <v>24758075</v>
          </cell>
          <cell r="F85">
            <v>20011005</v>
          </cell>
          <cell r="I85">
            <v>580</v>
          </cell>
          <cell r="J85">
            <v>464</v>
          </cell>
          <cell r="K85">
            <v>1454251</v>
          </cell>
          <cell r="L85">
            <v>1159544</v>
          </cell>
        </row>
        <row r="86">
          <cell r="C86">
            <v>12722</v>
          </cell>
          <cell r="D86" t="str">
            <v>х</v>
          </cell>
          <cell r="E86">
            <v>24758075</v>
          </cell>
          <cell r="F86" t="str">
            <v>х</v>
          </cell>
          <cell r="I86">
            <v>1079</v>
          </cell>
          <cell r="J86" t="str">
            <v>х</v>
          </cell>
          <cell r="K86">
            <v>1454251</v>
          </cell>
          <cell r="L86" t="str">
            <v>х</v>
          </cell>
        </row>
        <row r="87">
          <cell r="C87">
            <v>3880</v>
          </cell>
          <cell r="D87" t="str">
            <v>х</v>
          </cell>
          <cell r="E87">
            <v>10907930</v>
          </cell>
          <cell r="F87" t="str">
            <v>х</v>
          </cell>
          <cell r="I87">
            <v>272</v>
          </cell>
          <cell r="J87" t="str">
            <v>х</v>
          </cell>
          <cell r="K87">
            <v>541304</v>
          </cell>
          <cell r="L87" t="str">
            <v>х</v>
          </cell>
        </row>
        <row r="88">
          <cell r="C88">
            <v>4126</v>
          </cell>
          <cell r="D88" t="str">
            <v>х</v>
          </cell>
          <cell r="E88">
            <v>7522900</v>
          </cell>
          <cell r="F88" t="str">
            <v>х</v>
          </cell>
          <cell r="I88">
            <v>265</v>
          </cell>
          <cell r="J88" t="str">
            <v>х</v>
          </cell>
          <cell r="K88">
            <v>349008</v>
          </cell>
          <cell r="L88" t="str">
            <v>х</v>
          </cell>
        </row>
        <row r="89">
          <cell r="C89">
            <v>2871</v>
          </cell>
          <cell r="D89" t="str">
            <v>х</v>
          </cell>
          <cell r="E89">
            <v>4061053</v>
          </cell>
          <cell r="F89" t="str">
            <v>х</v>
          </cell>
          <cell r="I89">
            <v>283</v>
          </cell>
          <cell r="J89" t="str">
            <v>х</v>
          </cell>
          <cell r="K89">
            <v>323767</v>
          </cell>
          <cell r="L89" t="str">
            <v>х</v>
          </cell>
        </row>
        <row r="90">
          <cell r="C90">
            <v>1845</v>
          </cell>
          <cell r="D90" t="str">
            <v>х</v>
          </cell>
          <cell r="E90">
            <v>2266192</v>
          </cell>
          <cell r="F90" t="str">
            <v>х</v>
          </cell>
          <cell r="I90">
            <v>259</v>
          </cell>
          <cell r="J90" t="str">
            <v>х</v>
          </cell>
          <cell r="K90">
            <v>240172</v>
          </cell>
          <cell r="L90" t="str">
            <v>х</v>
          </cell>
        </row>
        <row r="91">
          <cell r="C91">
            <v>7043</v>
          </cell>
          <cell r="D91">
            <v>5691</v>
          </cell>
          <cell r="E91">
            <v>23756370</v>
          </cell>
          <cell r="F91">
            <v>19176911</v>
          </cell>
          <cell r="I91">
            <v>563</v>
          </cell>
          <cell r="J91">
            <v>450</v>
          </cell>
          <cell r="K91">
            <v>1418496</v>
          </cell>
          <cell r="L91">
            <v>1132344</v>
          </cell>
        </row>
        <row r="95">
          <cell r="C95">
            <v>3</v>
          </cell>
          <cell r="D95">
            <v>0</v>
          </cell>
          <cell r="E95">
            <v>10374</v>
          </cell>
          <cell r="F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C96">
            <v>50</v>
          </cell>
          <cell r="D96">
            <v>0</v>
          </cell>
          <cell r="E96">
            <v>230139</v>
          </cell>
          <cell r="F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C97">
            <v>139</v>
          </cell>
          <cell r="D97">
            <v>0</v>
          </cell>
          <cell r="E97">
            <v>623405</v>
          </cell>
          <cell r="F97">
            <v>0</v>
          </cell>
          <cell r="I97">
            <v>1</v>
          </cell>
          <cell r="J97">
            <v>0</v>
          </cell>
          <cell r="K97">
            <v>4350</v>
          </cell>
          <cell r="L97">
            <v>0</v>
          </cell>
        </row>
        <row r="100"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>
            <v>29</v>
          </cell>
          <cell r="D104">
            <v>0</v>
          </cell>
          <cell r="E104">
            <v>77391</v>
          </cell>
          <cell r="F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C105">
            <v>31</v>
          </cell>
          <cell r="D105">
            <v>0</v>
          </cell>
          <cell r="E105">
            <v>83141</v>
          </cell>
          <cell r="F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C106">
            <v>132</v>
          </cell>
          <cell r="D106">
            <v>0</v>
          </cell>
          <cell r="E106">
            <v>703386</v>
          </cell>
          <cell r="F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C108">
            <v>9</v>
          </cell>
          <cell r="D108">
            <v>7</v>
          </cell>
          <cell r="E108">
            <v>7555</v>
          </cell>
          <cell r="F108">
            <v>6955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C109">
            <v>10</v>
          </cell>
          <cell r="D109">
            <v>5</v>
          </cell>
          <cell r="E109">
            <v>7275</v>
          </cell>
          <cell r="F109">
            <v>1800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C110">
            <v>112</v>
          </cell>
          <cell r="D110">
            <v>2</v>
          </cell>
          <cell r="E110">
            <v>501110</v>
          </cell>
          <cell r="F110">
            <v>5155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</sheetData>
      <sheetData sheetId="8">
        <row r="12">
          <cell r="C12">
            <v>772</v>
          </cell>
          <cell r="D12">
            <v>434</v>
          </cell>
          <cell r="E12">
            <v>940661.73</v>
          </cell>
          <cell r="F12">
            <v>537975.29</v>
          </cell>
          <cell r="I12">
            <v>403</v>
          </cell>
          <cell r="J12">
            <v>221</v>
          </cell>
          <cell r="K12">
            <v>476805.39</v>
          </cell>
          <cell r="L12">
            <v>267006.15000000002</v>
          </cell>
        </row>
        <row r="13">
          <cell r="C13">
            <v>591</v>
          </cell>
          <cell r="D13">
            <v>317</v>
          </cell>
          <cell r="E13">
            <v>740527.99</v>
          </cell>
          <cell r="F13">
            <v>404588.55000000005</v>
          </cell>
          <cell r="I13">
            <v>324</v>
          </cell>
          <cell r="J13">
            <v>166</v>
          </cell>
          <cell r="K13">
            <v>386656.65</v>
          </cell>
          <cell r="L13">
            <v>205137.41</v>
          </cell>
        </row>
        <row r="14">
          <cell r="C14">
            <v>1087</v>
          </cell>
          <cell r="D14">
            <v>639</v>
          </cell>
          <cell r="E14">
            <v>1874431.07</v>
          </cell>
          <cell r="F14">
            <v>1106531.8500000001</v>
          </cell>
          <cell r="I14">
            <v>453</v>
          </cell>
          <cell r="J14">
            <v>242</v>
          </cell>
          <cell r="K14">
            <v>774579.28</v>
          </cell>
          <cell r="L14">
            <v>415994.33</v>
          </cell>
        </row>
        <row r="15">
          <cell r="C15">
            <v>743</v>
          </cell>
          <cell r="D15">
            <v>368</v>
          </cell>
          <cell r="E15">
            <v>1264335.1100000001</v>
          </cell>
          <cell r="F15">
            <v>630040.29</v>
          </cell>
          <cell r="I15">
            <v>331</v>
          </cell>
          <cell r="J15">
            <v>152</v>
          </cell>
          <cell r="K15">
            <v>561457.62</v>
          </cell>
          <cell r="L15">
            <v>258854.07</v>
          </cell>
        </row>
        <row r="16">
          <cell r="C16">
            <v>8822</v>
          </cell>
          <cell r="D16">
            <v>6466</v>
          </cell>
          <cell r="E16">
            <v>23097478.799999993</v>
          </cell>
          <cell r="F16">
            <v>16946656.939999998</v>
          </cell>
          <cell r="I16">
            <v>3551</v>
          </cell>
          <cell r="J16">
            <v>2385</v>
          </cell>
          <cell r="K16">
            <v>8910902.4299999997</v>
          </cell>
          <cell r="L16">
            <v>5883382.4699999997</v>
          </cell>
        </row>
        <row r="17">
          <cell r="C17">
            <v>7474</v>
          </cell>
          <cell r="D17">
            <v>5403</v>
          </cell>
          <cell r="E17">
            <v>19609692.529999994</v>
          </cell>
          <cell r="F17">
            <v>14185463.389999999</v>
          </cell>
          <cell r="I17">
            <v>3116</v>
          </cell>
          <cell r="J17">
            <v>2058</v>
          </cell>
          <cell r="K17">
            <v>7859903.1399999997</v>
          </cell>
          <cell r="L17">
            <v>5072759.3899999997</v>
          </cell>
        </row>
        <row r="18">
          <cell r="C18">
            <v>13699</v>
          </cell>
          <cell r="D18">
            <v>9090</v>
          </cell>
          <cell r="E18">
            <v>47291645.909999996</v>
          </cell>
          <cell r="F18">
            <v>31434670.82</v>
          </cell>
          <cell r="I18">
            <v>1286</v>
          </cell>
          <cell r="J18">
            <v>651</v>
          </cell>
          <cell r="K18">
            <v>4341427.82</v>
          </cell>
          <cell r="L18">
            <v>2204707.64</v>
          </cell>
        </row>
        <row r="19">
          <cell r="C19">
            <v>11614</v>
          </cell>
          <cell r="D19">
            <v>7581</v>
          </cell>
          <cell r="E19">
            <v>40439319.809999995</v>
          </cell>
          <cell r="F19">
            <v>26158886.920000002</v>
          </cell>
          <cell r="I19">
            <v>1034</v>
          </cell>
          <cell r="J19">
            <v>500</v>
          </cell>
          <cell r="K19">
            <v>3471336.27</v>
          </cell>
          <cell r="L19">
            <v>1708717.29</v>
          </cell>
        </row>
        <row r="20">
          <cell r="C20">
            <v>13490</v>
          </cell>
          <cell r="D20">
            <v>9780</v>
          </cell>
          <cell r="E20">
            <v>60531926.344999999</v>
          </cell>
          <cell r="F20">
            <v>43880068.935000002</v>
          </cell>
          <cell r="I20">
            <v>520</v>
          </cell>
          <cell r="J20">
            <v>287</v>
          </cell>
          <cell r="K20">
            <v>2295482.3200000003</v>
          </cell>
          <cell r="L20">
            <v>1252676.1600000001</v>
          </cell>
        </row>
        <row r="21">
          <cell r="C21">
            <v>11271</v>
          </cell>
          <cell r="D21">
            <v>8166</v>
          </cell>
          <cell r="E21">
            <v>50517279.414999999</v>
          </cell>
          <cell r="F21">
            <v>36591417.61500001</v>
          </cell>
          <cell r="I21">
            <v>387</v>
          </cell>
          <cell r="J21">
            <v>212</v>
          </cell>
          <cell r="K21">
            <v>1709995.32</v>
          </cell>
          <cell r="L21">
            <v>921751.77</v>
          </cell>
        </row>
        <row r="22">
          <cell r="C22">
            <v>49863</v>
          </cell>
          <cell r="D22">
            <v>37070</v>
          </cell>
          <cell r="E22">
            <v>332757729.83294749</v>
          </cell>
          <cell r="F22">
            <v>242097669.48692256</v>
          </cell>
          <cell r="I22">
            <v>316</v>
          </cell>
          <cell r="J22">
            <v>105</v>
          </cell>
          <cell r="K22">
            <v>2001325.08</v>
          </cell>
          <cell r="L22">
            <v>619445.89</v>
          </cell>
        </row>
        <row r="23">
          <cell r="C23">
            <v>40946</v>
          </cell>
          <cell r="D23">
            <v>30465</v>
          </cell>
          <cell r="E23">
            <v>268819788.9529475</v>
          </cell>
          <cell r="F23">
            <v>197924254.48692256</v>
          </cell>
          <cell r="I23">
            <v>177</v>
          </cell>
          <cell r="J23">
            <v>54</v>
          </cell>
          <cell r="K23">
            <v>1090481.2</v>
          </cell>
          <cell r="L23">
            <v>311662.89</v>
          </cell>
        </row>
        <row r="24">
          <cell r="C24">
            <v>1328</v>
          </cell>
          <cell r="D24">
            <v>567</v>
          </cell>
          <cell r="E24">
            <v>15189044.821125001</v>
          </cell>
          <cell r="F24">
            <v>6373238.3876249995</v>
          </cell>
          <cell r="I24">
            <v>17</v>
          </cell>
          <cell r="J24">
            <v>2</v>
          </cell>
          <cell r="K24">
            <v>202808</v>
          </cell>
          <cell r="L24">
            <v>20858</v>
          </cell>
        </row>
        <row r="25">
          <cell r="C25">
            <v>610</v>
          </cell>
          <cell r="D25">
            <v>252</v>
          </cell>
          <cell r="E25">
            <v>6829639.8211249998</v>
          </cell>
          <cell r="F25">
            <v>2763675.387625</v>
          </cell>
          <cell r="I25">
            <v>3</v>
          </cell>
          <cell r="J25">
            <v>0</v>
          </cell>
          <cell r="K25">
            <v>35595</v>
          </cell>
          <cell r="L25">
            <v>0</v>
          </cell>
        </row>
        <row r="26">
          <cell r="C26">
            <v>114</v>
          </cell>
          <cell r="D26">
            <v>34</v>
          </cell>
          <cell r="E26">
            <v>1875744</v>
          </cell>
          <cell r="F26">
            <v>546360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C27">
            <v>24</v>
          </cell>
          <cell r="D27">
            <v>5</v>
          </cell>
          <cell r="E27">
            <v>404521</v>
          </cell>
          <cell r="F27">
            <v>84058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C28">
            <v>40</v>
          </cell>
          <cell r="D28">
            <v>6</v>
          </cell>
          <cell r="E28">
            <v>963020</v>
          </cell>
          <cell r="F28">
            <v>137099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C29">
            <v>7</v>
          </cell>
          <cell r="D29">
            <v>2</v>
          </cell>
          <cell r="E29">
            <v>168316</v>
          </cell>
          <cell r="F29">
            <v>46174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C30">
            <v>6</v>
          </cell>
          <cell r="D30">
            <v>1</v>
          </cell>
          <cell r="E30">
            <v>200924</v>
          </cell>
          <cell r="F30">
            <v>30361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C32">
            <v>1</v>
          </cell>
          <cell r="D32">
            <v>0</v>
          </cell>
          <cell r="E32">
            <v>67673</v>
          </cell>
          <cell r="F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6">
          <cell r="C36">
            <v>14233</v>
          </cell>
          <cell r="D36">
            <v>10921</v>
          </cell>
          <cell r="E36">
            <v>65913857.460000001</v>
          </cell>
          <cell r="F36">
            <v>48707791.009999998</v>
          </cell>
          <cell r="I36">
            <v>2809</v>
          </cell>
          <cell r="J36">
            <v>1756</v>
          </cell>
          <cell r="K36">
            <v>9287880.8499999996</v>
          </cell>
          <cell r="L36">
            <v>5258414.17</v>
          </cell>
        </row>
        <row r="37">
          <cell r="C37">
            <v>1164</v>
          </cell>
          <cell r="D37">
            <v>519</v>
          </cell>
          <cell r="E37">
            <v>2244938.08</v>
          </cell>
          <cell r="F37">
            <v>984929.41</v>
          </cell>
          <cell r="I37">
            <v>571</v>
          </cell>
          <cell r="J37">
            <v>225</v>
          </cell>
          <cell r="K37">
            <v>1008784.65</v>
          </cell>
          <cell r="L37">
            <v>376702.93000000005</v>
          </cell>
        </row>
        <row r="38">
          <cell r="C38">
            <v>48</v>
          </cell>
          <cell r="D38">
            <v>17</v>
          </cell>
          <cell r="E38">
            <v>225103</v>
          </cell>
          <cell r="F38">
            <v>70356</v>
          </cell>
          <cell r="I38">
            <v>4</v>
          </cell>
          <cell r="J38">
            <v>0</v>
          </cell>
          <cell r="K38">
            <v>23882</v>
          </cell>
          <cell r="L38">
            <v>0</v>
          </cell>
        </row>
        <row r="39">
          <cell r="C39">
            <v>3</v>
          </cell>
          <cell r="D39">
            <v>1</v>
          </cell>
          <cell r="E39">
            <v>4165</v>
          </cell>
          <cell r="F39">
            <v>1891</v>
          </cell>
          <cell r="I39">
            <v>1</v>
          </cell>
          <cell r="J39">
            <v>0</v>
          </cell>
          <cell r="K39">
            <v>452</v>
          </cell>
          <cell r="L39">
            <v>0</v>
          </cell>
        </row>
        <row r="40">
          <cell r="C40">
            <v>2801</v>
          </cell>
          <cell r="D40">
            <v>1582</v>
          </cell>
          <cell r="E40">
            <v>7472307.5199999986</v>
          </cell>
          <cell r="F40">
            <v>4183988.0550000002</v>
          </cell>
          <cell r="I40">
            <v>688</v>
          </cell>
          <cell r="J40">
            <v>367</v>
          </cell>
          <cell r="K40">
            <v>1350430.8800000001</v>
          </cell>
          <cell r="L40">
            <v>674658.15</v>
          </cell>
        </row>
        <row r="45">
          <cell r="C45">
            <v>159</v>
          </cell>
          <cell r="D45">
            <v>8</v>
          </cell>
          <cell r="E45">
            <v>1091938.51</v>
          </cell>
          <cell r="F45">
            <v>37389</v>
          </cell>
          <cell r="I45">
            <v>25</v>
          </cell>
          <cell r="J45">
            <v>3</v>
          </cell>
          <cell r="K45">
            <v>111066.51000000001</v>
          </cell>
          <cell r="L45">
            <v>9582</v>
          </cell>
        </row>
        <row r="46">
          <cell r="C46">
            <v>3</v>
          </cell>
          <cell r="D46">
            <v>0</v>
          </cell>
          <cell r="E46">
            <v>8894</v>
          </cell>
          <cell r="F46">
            <v>0</v>
          </cell>
          <cell r="I46">
            <v>2</v>
          </cell>
          <cell r="J46">
            <v>0</v>
          </cell>
          <cell r="K46">
            <v>6969</v>
          </cell>
          <cell r="L46">
            <v>0</v>
          </cell>
        </row>
        <row r="48">
          <cell r="C48">
            <v>10</v>
          </cell>
          <cell r="D48">
            <v>0</v>
          </cell>
          <cell r="E48">
            <v>20706</v>
          </cell>
          <cell r="F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>
            <v>1</v>
          </cell>
          <cell r="D50">
            <v>0</v>
          </cell>
          <cell r="E50">
            <v>9606</v>
          </cell>
          <cell r="F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>
            <v>207</v>
          </cell>
          <cell r="D51">
            <v>152</v>
          </cell>
          <cell r="E51">
            <v>940083</v>
          </cell>
          <cell r="F51">
            <v>716540</v>
          </cell>
          <cell r="I51">
            <v>26</v>
          </cell>
          <cell r="J51">
            <v>16</v>
          </cell>
          <cell r="K51">
            <v>85799</v>
          </cell>
          <cell r="L51">
            <v>49690</v>
          </cell>
        </row>
        <row r="52">
          <cell r="C52">
            <v>140</v>
          </cell>
          <cell r="D52">
            <v>140</v>
          </cell>
          <cell r="E52">
            <v>660949</v>
          </cell>
          <cell r="F52">
            <v>660949</v>
          </cell>
          <cell r="I52">
            <v>14</v>
          </cell>
          <cell r="J52">
            <v>14</v>
          </cell>
          <cell r="K52">
            <v>42402</v>
          </cell>
          <cell r="L52">
            <v>42402</v>
          </cell>
        </row>
        <row r="53">
          <cell r="C53">
            <v>1146</v>
          </cell>
          <cell r="D53">
            <v>502</v>
          </cell>
          <cell r="E53">
            <v>4180304</v>
          </cell>
          <cell r="F53">
            <v>1754638</v>
          </cell>
          <cell r="I53">
            <v>502</v>
          </cell>
          <cell r="J53">
            <v>225</v>
          </cell>
          <cell r="K53">
            <v>1741771</v>
          </cell>
          <cell r="L53">
            <v>760705</v>
          </cell>
        </row>
        <row r="54">
          <cell r="C54">
            <v>8354</v>
          </cell>
          <cell r="D54">
            <v>8354</v>
          </cell>
          <cell r="E54">
            <v>29650481.780000001</v>
          </cell>
          <cell r="F54">
            <v>29650481.780000001</v>
          </cell>
          <cell r="I54">
            <v>1111</v>
          </cell>
          <cell r="J54">
            <v>1111</v>
          </cell>
          <cell r="K54">
            <v>3028150.33</v>
          </cell>
          <cell r="L54">
            <v>3028150.33</v>
          </cell>
        </row>
        <row r="55">
          <cell r="C55">
            <v>4531</v>
          </cell>
          <cell r="D55">
            <v>4531</v>
          </cell>
          <cell r="E55">
            <v>15948992.160000002</v>
          </cell>
          <cell r="F55">
            <v>15948992.160000002</v>
          </cell>
          <cell r="I55">
            <v>724</v>
          </cell>
          <cell r="J55">
            <v>724</v>
          </cell>
          <cell r="K55">
            <v>1889700.6900000002</v>
          </cell>
          <cell r="L55">
            <v>1889700.6900000002</v>
          </cell>
        </row>
        <row r="56">
          <cell r="C56">
            <v>72</v>
          </cell>
          <cell r="D56">
            <v>70</v>
          </cell>
          <cell r="E56">
            <v>175240.12</v>
          </cell>
          <cell r="F56">
            <v>171367.12</v>
          </cell>
          <cell r="I56">
            <v>22</v>
          </cell>
          <cell r="J56">
            <v>21</v>
          </cell>
          <cell r="K56">
            <v>42019.12</v>
          </cell>
          <cell r="L56">
            <v>39690.120000000003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>
            <v>2</v>
          </cell>
          <cell r="D59">
            <v>0</v>
          </cell>
          <cell r="E59">
            <v>9985</v>
          </cell>
          <cell r="F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C61">
            <v>5</v>
          </cell>
          <cell r="D61">
            <v>4</v>
          </cell>
          <cell r="E61">
            <v>1403</v>
          </cell>
          <cell r="F61">
            <v>1317</v>
          </cell>
          <cell r="I61">
            <v>2</v>
          </cell>
          <cell r="J61">
            <v>2</v>
          </cell>
          <cell r="K61">
            <v>752</v>
          </cell>
          <cell r="L61">
            <v>752</v>
          </cell>
        </row>
        <row r="62">
          <cell r="C62">
            <v>4</v>
          </cell>
          <cell r="D62">
            <v>3</v>
          </cell>
          <cell r="E62">
            <v>2058</v>
          </cell>
          <cell r="F62">
            <v>1505</v>
          </cell>
          <cell r="I62">
            <v>1</v>
          </cell>
          <cell r="J62">
            <v>1</v>
          </cell>
          <cell r="K62">
            <v>488</v>
          </cell>
          <cell r="L62">
            <v>488</v>
          </cell>
        </row>
        <row r="63">
          <cell r="C63">
            <v>318</v>
          </cell>
          <cell r="D63">
            <v>118</v>
          </cell>
          <cell r="E63">
            <v>938288.95</v>
          </cell>
          <cell r="F63">
            <v>219771.29</v>
          </cell>
          <cell r="I63">
            <v>46</v>
          </cell>
          <cell r="J63">
            <v>15</v>
          </cell>
          <cell r="K63">
            <v>110667.95</v>
          </cell>
          <cell r="L63">
            <v>25210.29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C67">
            <v>1</v>
          </cell>
          <cell r="D67">
            <v>0</v>
          </cell>
          <cell r="E67">
            <v>7495</v>
          </cell>
          <cell r="F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>
            <v>111</v>
          </cell>
          <cell r="D68">
            <v>41</v>
          </cell>
          <cell r="E68">
            <v>1687763</v>
          </cell>
          <cell r="F68">
            <v>467743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75">
          <cell r="C75">
            <v>5</v>
          </cell>
          <cell r="D75">
            <v>1</v>
          </cell>
          <cell r="E75">
            <v>32240</v>
          </cell>
          <cell r="F75">
            <v>6010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C76">
            <v>78</v>
          </cell>
          <cell r="D76">
            <v>4</v>
          </cell>
          <cell r="E76">
            <v>463821</v>
          </cell>
          <cell r="F76">
            <v>22661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C77">
            <v>95</v>
          </cell>
          <cell r="D77">
            <v>3</v>
          </cell>
          <cell r="E77">
            <v>348722.85</v>
          </cell>
          <cell r="F77">
            <v>10891</v>
          </cell>
          <cell r="I77">
            <v>1</v>
          </cell>
          <cell r="J77">
            <v>0</v>
          </cell>
          <cell r="K77">
            <v>1853</v>
          </cell>
          <cell r="L77">
            <v>0</v>
          </cell>
        </row>
        <row r="79">
          <cell r="C79">
            <v>15</v>
          </cell>
          <cell r="D79">
            <v>0</v>
          </cell>
          <cell r="E79">
            <v>81655</v>
          </cell>
          <cell r="F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1">
          <cell r="C81">
            <v>2156</v>
          </cell>
          <cell r="D81">
            <v>849</v>
          </cell>
          <cell r="E81">
            <v>12985184.405029999</v>
          </cell>
          <cell r="F81">
            <v>5138602.53345</v>
          </cell>
          <cell r="I81">
            <v>179</v>
          </cell>
          <cell r="J81">
            <v>56</v>
          </cell>
          <cell r="K81">
            <v>803275.37</v>
          </cell>
          <cell r="L81">
            <v>272433.18</v>
          </cell>
        </row>
        <row r="82">
          <cell r="C82">
            <v>19906</v>
          </cell>
          <cell r="D82">
            <v>9592</v>
          </cell>
          <cell r="E82">
            <v>91314588.093500003</v>
          </cell>
          <cell r="F82">
            <v>43726096.353</v>
          </cell>
          <cell r="I82">
            <v>1518</v>
          </cell>
          <cell r="J82">
            <v>643</v>
          </cell>
          <cell r="K82">
            <v>3867713.79</v>
          </cell>
          <cell r="L82">
            <v>1573115.3199999998</v>
          </cell>
        </row>
        <row r="83">
          <cell r="C83">
            <v>3779</v>
          </cell>
          <cell r="D83">
            <v>1456</v>
          </cell>
          <cell r="E83">
            <v>10122413.9275</v>
          </cell>
          <cell r="F83">
            <v>3756660.0449999999</v>
          </cell>
          <cell r="I83">
            <v>281</v>
          </cell>
          <cell r="J83">
            <v>131</v>
          </cell>
          <cell r="K83">
            <v>372740.76</v>
          </cell>
          <cell r="L83">
            <v>170510.94</v>
          </cell>
        </row>
        <row r="84">
          <cell r="C84">
            <v>20808</v>
          </cell>
          <cell r="D84">
            <v>9244</v>
          </cell>
          <cell r="E84">
            <v>89719195.54603</v>
          </cell>
          <cell r="F84">
            <v>40463559.311450005</v>
          </cell>
          <cell r="I84">
            <v>1627.4</v>
          </cell>
          <cell r="J84">
            <v>673.88</v>
          </cell>
          <cell r="K84">
            <v>4131021.03</v>
          </cell>
          <cell r="L84">
            <v>1622306.81</v>
          </cell>
        </row>
        <row r="85">
          <cell r="C85">
            <v>7208</v>
          </cell>
          <cell r="D85">
            <v>5930</v>
          </cell>
          <cell r="E85">
            <v>26203660.34</v>
          </cell>
          <cell r="F85">
            <v>21941750.719999999</v>
          </cell>
          <cell r="I85">
            <v>596</v>
          </cell>
          <cell r="J85">
            <v>414</v>
          </cell>
          <cell r="K85">
            <v>1634237.0899999999</v>
          </cell>
          <cell r="L85">
            <v>1139513.44</v>
          </cell>
        </row>
        <row r="86">
          <cell r="C86">
            <v>11740</v>
          </cell>
          <cell r="D86" t="str">
            <v>х</v>
          </cell>
          <cell r="E86">
            <v>26203660.34</v>
          </cell>
          <cell r="F86" t="str">
            <v>х</v>
          </cell>
          <cell r="I86">
            <v>1065</v>
          </cell>
          <cell r="J86" t="str">
            <v>х</v>
          </cell>
          <cell r="K86">
            <v>1634237.0899999999</v>
          </cell>
          <cell r="L86" t="str">
            <v>х</v>
          </cell>
        </row>
        <row r="87">
          <cell r="C87">
            <v>3926</v>
          </cell>
          <cell r="D87" t="str">
            <v>х</v>
          </cell>
          <cell r="E87">
            <v>12777254.130000001</v>
          </cell>
          <cell r="F87" t="str">
            <v>х</v>
          </cell>
          <cell r="I87">
            <v>261</v>
          </cell>
          <cell r="J87" t="str">
            <v>х</v>
          </cell>
          <cell r="K87">
            <v>562393.82999999996</v>
          </cell>
          <cell r="L87" t="str">
            <v>х</v>
          </cell>
        </row>
        <row r="88">
          <cell r="C88">
            <v>4004</v>
          </cell>
          <cell r="D88" t="str">
            <v>х</v>
          </cell>
          <cell r="E88">
            <v>7769816.9800000004</v>
          </cell>
          <cell r="F88" t="str">
            <v>х</v>
          </cell>
          <cell r="I88">
            <v>298</v>
          </cell>
          <cell r="J88" t="str">
            <v>х</v>
          </cell>
          <cell r="K88">
            <v>447873.03</v>
          </cell>
          <cell r="L88" t="str">
            <v>х</v>
          </cell>
        </row>
        <row r="89">
          <cell r="C89">
            <v>2502</v>
          </cell>
          <cell r="D89" t="str">
            <v>х</v>
          </cell>
          <cell r="E89">
            <v>3798114.23</v>
          </cell>
          <cell r="F89" t="str">
            <v>х</v>
          </cell>
          <cell r="I89">
            <v>324</v>
          </cell>
          <cell r="J89" t="str">
            <v>х</v>
          </cell>
          <cell r="K89">
            <v>407198.23</v>
          </cell>
          <cell r="L89" t="str">
            <v>х</v>
          </cell>
        </row>
        <row r="90">
          <cell r="C90">
            <v>1308</v>
          </cell>
          <cell r="D90" t="str">
            <v>х</v>
          </cell>
          <cell r="E90">
            <v>1858475</v>
          </cell>
          <cell r="F90" t="str">
            <v>х</v>
          </cell>
          <cell r="I90">
            <v>182</v>
          </cell>
          <cell r="J90" t="str">
            <v>х</v>
          </cell>
          <cell r="K90">
            <v>216772</v>
          </cell>
          <cell r="L90" t="str">
            <v>х</v>
          </cell>
        </row>
        <row r="91">
          <cell r="C91">
            <v>6072</v>
          </cell>
          <cell r="D91">
            <v>4968</v>
          </cell>
          <cell r="E91">
            <v>22219469.850000001</v>
          </cell>
          <cell r="F91">
            <v>18512613.850000001</v>
          </cell>
          <cell r="I91">
            <v>508</v>
          </cell>
          <cell r="J91">
            <v>351</v>
          </cell>
          <cell r="K91">
            <v>1360740</v>
          </cell>
          <cell r="L91">
            <v>940684</v>
          </cell>
        </row>
        <row r="95">
          <cell r="C95">
            <v>4</v>
          </cell>
          <cell r="D95">
            <v>0</v>
          </cell>
          <cell r="E95">
            <v>32303</v>
          </cell>
          <cell r="F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C96">
            <v>87</v>
          </cell>
          <cell r="D96">
            <v>0</v>
          </cell>
          <cell r="E96">
            <v>424429</v>
          </cell>
          <cell r="F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C97">
            <v>127</v>
          </cell>
          <cell r="D97">
            <v>1</v>
          </cell>
          <cell r="E97">
            <v>629992</v>
          </cell>
          <cell r="F97">
            <v>3984</v>
          </cell>
          <cell r="I97">
            <v>2</v>
          </cell>
          <cell r="J97">
            <v>1</v>
          </cell>
          <cell r="K97">
            <v>5494</v>
          </cell>
          <cell r="L97">
            <v>3984</v>
          </cell>
        </row>
        <row r="100">
          <cell r="C100">
            <v>1</v>
          </cell>
          <cell r="D100">
            <v>0</v>
          </cell>
          <cell r="E100">
            <v>6340</v>
          </cell>
          <cell r="F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C102">
            <v>2</v>
          </cell>
          <cell r="D102">
            <v>0</v>
          </cell>
          <cell r="E102">
            <v>13344</v>
          </cell>
          <cell r="F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>
            <v>40</v>
          </cell>
          <cell r="D104">
            <v>0</v>
          </cell>
          <cell r="E104">
            <v>111506</v>
          </cell>
          <cell r="F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C105">
            <v>23</v>
          </cell>
          <cell r="D105">
            <v>0</v>
          </cell>
          <cell r="E105">
            <v>61976</v>
          </cell>
          <cell r="F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C106">
            <v>120</v>
          </cell>
          <cell r="D106">
            <v>1</v>
          </cell>
          <cell r="E106">
            <v>723693</v>
          </cell>
          <cell r="F106">
            <v>3984</v>
          </cell>
          <cell r="I106">
            <v>2</v>
          </cell>
          <cell r="J106">
            <v>1</v>
          </cell>
          <cell r="K106">
            <v>5494</v>
          </cell>
          <cell r="L106">
            <v>3984</v>
          </cell>
        </row>
        <row r="107">
          <cell r="C107">
            <v>1</v>
          </cell>
          <cell r="D107">
            <v>0</v>
          </cell>
          <cell r="E107">
            <v>23001</v>
          </cell>
          <cell r="F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C108">
            <v>7</v>
          </cell>
          <cell r="D108">
            <v>4</v>
          </cell>
          <cell r="E108">
            <v>3720</v>
          </cell>
          <cell r="F108">
            <v>2520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C109">
            <v>6</v>
          </cell>
          <cell r="D109">
            <v>3</v>
          </cell>
          <cell r="E109">
            <v>3420</v>
          </cell>
          <cell r="F109">
            <v>2220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C110">
            <v>160</v>
          </cell>
          <cell r="D110">
            <v>3</v>
          </cell>
          <cell r="E110">
            <v>660752</v>
          </cell>
          <cell r="F110">
            <v>1650</v>
          </cell>
          <cell r="I110">
            <v>2</v>
          </cell>
          <cell r="J110">
            <v>1</v>
          </cell>
          <cell r="K110">
            <v>5494</v>
          </cell>
          <cell r="L110">
            <v>950</v>
          </cell>
        </row>
      </sheetData>
      <sheetData sheetId="9">
        <row r="12">
          <cell r="C12">
            <v>284</v>
          </cell>
          <cell r="D12">
            <v>184</v>
          </cell>
          <cell r="E12">
            <v>357429</v>
          </cell>
          <cell r="F12">
            <v>231734</v>
          </cell>
          <cell r="I12">
            <v>148</v>
          </cell>
          <cell r="J12">
            <v>96</v>
          </cell>
          <cell r="K12">
            <v>180582</v>
          </cell>
          <cell r="L12">
            <v>116414</v>
          </cell>
        </row>
        <row r="13">
          <cell r="C13">
            <v>195</v>
          </cell>
          <cell r="D13">
            <v>106</v>
          </cell>
          <cell r="E13">
            <v>248327</v>
          </cell>
          <cell r="F13">
            <v>135195</v>
          </cell>
          <cell r="I13">
            <v>94</v>
          </cell>
          <cell r="J13">
            <v>51</v>
          </cell>
          <cell r="K13">
            <v>115232</v>
          </cell>
          <cell r="L13">
            <v>62018</v>
          </cell>
        </row>
        <row r="14">
          <cell r="C14">
            <v>276</v>
          </cell>
          <cell r="D14">
            <v>178</v>
          </cell>
          <cell r="E14">
            <v>484971</v>
          </cell>
          <cell r="F14">
            <v>307614</v>
          </cell>
          <cell r="I14">
            <v>112</v>
          </cell>
          <cell r="J14">
            <v>73</v>
          </cell>
          <cell r="K14">
            <v>197727</v>
          </cell>
          <cell r="L14">
            <v>130156</v>
          </cell>
        </row>
        <row r="15">
          <cell r="C15">
            <v>155</v>
          </cell>
          <cell r="D15">
            <v>90</v>
          </cell>
          <cell r="E15">
            <v>267871</v>
          </cell>
          <cell r="F15">
            <v>156009</v>
          </cell>
          <cell r="I15">
            <v>52</v>
          </cell>
          <cell r="J15">
            <v>31</v>
          </cell>
          <cell r="K15">
            <v>90627</v>
          </cell>
          <cell r="L15">
            <v>55060</v>
          </cell>
        </row>
        <row r="16">
          <cell r="C16">
            <v>4229</v>
          </cell>
          <cell r="D16">
            <v>3155</v>
          </cell>
          <cell r="E16">
            <v>11313248</v>
          </cell>
          <cell r="F16">
            <v>8362138</v>
          </cell>
          <cell r="I16">
            <v>1536</v>
          </cell>
          <cell r="J16">
            <v>1049</v>
          </cell>
          <cell r="K16">
            <v>3933735</v>
          </cell>
          <cell r="L16">
            <v>2620948</v>
          </cell>
        </row>
        <row r="17">
          <cell r="C17">
            <v>3055</v>
          </cell>
          <cell r="D17">
            <v>2242</v>
          </cell>
          <cell r="E17">
            <v>8184132</v>
          </cell>
          <cell r="F17">
            <v>5949986</v>
          </cell>
          <cell r="I17">
            <v>1016</v>
          </cell>
          <cell r="J17">
            <v>680</v>
          </cell>
          <cell r="K17">
            <v>2581947</v>
          </cell>
          <cell r="L17">
            <v>1677472</v>
          </cell>
        </row>
        <row r="18">
          <cell r="C18">
            <v>6934</v>
          </cell>
          <cell r="D18">
            <v>4313</v>
          </cell>
          <cell r="E18">
            <v>24008731</v>
          </cell>
          <cell r="F18">
            <v>14951499</v>
          </cell>
          <cell r="I18">
            <v>516</v>
          </cell>
          <cell r="J18">
            <v>201</v>
          </cell>
          <cell r="K18">
            <v>1743193</v>
          </cell>
          <cell r="L18">
            <v>689340</v>
          </cell>
        </row>
        <row r="19">
          <cell r="C19">
            <v>5015</v>
          </cell>
          <cell r="D19">
            <v>3092</v>
          </cell>
          <cell r="E19">
            <v>17345057</v>
          </cell>
          <cell r="F19">
            <v>10725532</v>
          </cell>
          <cell r="I19">
            <v>282</v>
          </cell>
          <cell r="J19">
            <v>116</v>
          </cell>
          <cell r="K19">
            <v>955416</v>
          </cell>
          <cell r="L19">
            <v>401977</v>
          </cell>
        </row>
        <row r="20">
          <cell r="C20">
            <v>6317</v>
          </cell>
          <cell r="D20">
            <v>4367</v>
          </cell>
          <cell r="E20">
            <v>28554186</v>
          </cell>
          <cell r="F20">
            <v>19777439</v>
          </cell>
          <cell r="I20">
            <v>175</v>
          </cell>
          <cell r="J20">
            <v>67</v>
          </cell>
          <cell r="K20">
            <v>772355</v>
          </cell>
          <cell r="L20">
            <v>297879</v>
          </cell>
        </row>
        <row r="21">
          <cell r="C21">
            <v>4471</v>
          </cell>
          <cell r="D21">
            <v>3132</v>
          </cell>
          <cell r="E21">
            <v>20239289</v>
          </cell>
          <cell r="F21">
            <v>14213252</v>
          </cell>
          <cell r="I21">
            <v>101</v>
          </cell>
          <cell r="J21">
            <v>31</v>
          </cell>
          <cell r="K21">
            <v>440986</v>
          </cell>
          <cell r="L21">
            <v>135622</v>
          </cell>
        </row>
        <row r="22">
          <cell r="C22">
            <v>22788</v>
          </cell>
          <cell r="D22">
            <v>16213</v>
          </cell>
          <cell r="E22">
            <v>150414805</v>
          </cell>
          <cell r="F22">
            <v>66827620</v>
          </cell>
          <cell r="I22">
            <v>280</v>
          </cell>
          <cell r="J22">
            <v>93</v>
          </cell>
          <cell r="K22">
            <v>1760628.6896551724</v>
          </cell>
          <cell r="L22">
            <v>575406</v>
          </cell>
        </row>
        <row r="23">
          <cell r="C23">
            <v>14932</v>
          </cell>
          <cell r="D23">
            <v>10437</v>
          </cell>
          <cell r="E23">
            <v>99116945</v>
          </cell>
          <cell r="F23">
            <v>68054616</v>
          </cell>
          <cell r="I23">
            <v>54</v>
          </cell>
          <cell r="J23">
            <v>15</v>
          </cell>
          <cell r="K23">
            <v>333024</v>
          </cell>
          <cell r="L23">
            <v>89975</v>
          </cell>
        </row>
        <row r="24">
          <cell r="C24">
            <v>636</v>
          </cell>
          <cell r="D24">
            <v>203</v>
          </cell>
          <cell r="E24">
            <v>7176539</v>
          </cell>
          <cell r="F24">
            <v>2272252</v>
          </cell>
          <cell r="I24">
            <v>1</v>
          </cell>
          <cell r="J24">
            <v>0</v>
          </cell>
          <cell r="K24">
            <v>10887</v>
          </cell>
          <cell r="L24">
            <v>0</v>
          </cell>
        </row>
        <row r="25">
          <cell r="C25">
            <v>169</v>
          </cell>
          <cell r="D25">
            <v>52</v>
          </cell>
          <cell r="E25">
            <v>1843209</v>
          </cell>
          <cell r="F25">
            <v>559127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C26">
            <v>34</v>
          </cell>
          <cell r="D26">
            <v>10</v>
          </cell>
          <cell r="E26">
            <v>581635</v>
          </cell>
          <cell r="F26">
            <v>170598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C27">
            <v>5</v>
          </cell>
          <cell r="D27">
            <v>1</v>
          </cell>
          <cell r="E27">
            <v>84710</v>
          </cell>
          <cell r="F27">
            <v>16240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C28">
            <v>13</v>
          </cell>
          <cell r="D28">
            <v>0</v>
          </cell>
          <cell r="E28">
            <v>291699</v>
          </cell>
          <cell r="F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C29">
            <v>3</v>
          </cell>
          <cell r="D29">
            <v>0</v>
          </cell>
          <cell r="E29">
            <v>66865</v>
          </cell>
          <cell r="F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6">
          <cell r="C36">
            <v>3990</v>
          </cell>
          <cell r="D36">
            <v>3572</v>
          </cell>
          <cell r="E36">
            <v>13460559</v>
          </cell>
          <cell r="F36">
            <v>11890685</v>
          </cell>
          <cell r="I36">
            <v>726</v>
          </cell>
          <cell r="J36">
            <v>482</v>
          </cell>
          <cell r="K36">
            <v>2254395</v>
          </cell>
          <cell r="L36">
            <v>1364588</v>
          </cell>
        </row>
        <row r="37">
          <cell r="C37">
            <v>337</v>
          </cell>
          <cell r="D37">
            <v>193</v>
          </cell>
          <cell r="E37">
            <v>569590</v>
          </cell>
          <cell r="F37">
            <v>322920</v>
          </cell>
          <cell r="I37">
            <v>165</v>
          </cell>
          <cell r="J37">
            <v>91</v>
          </cell>
          <cell r="K37">
            <v>264775</v>
          </cell>
          <cell r="L37">
            <v>139439</v>
          </cell>
        </row>
        <row r="38">
          <cell r="C38">
            <v>11</v>
          </cell>
          <cell r="D38">
            <v>4</v>
          </cell>
          <cell r="E38">
            <v>36522</v>
          </cell>
          <cell r="F38">
            <v>11990</v>
          </cell>
          <cell r="I38">
            <v>2</v>
          </cell>
          <cell r="J38">
            <v>930</v>
          </cell>
          <cell r="K38">
            <v>2</v>
          </cell>
          <cell r="L38">
            <v>930</v>
          </cell>
        </row>
        <row r="39">
          <cell r="C39">
            <v>4</v>
          </cell>
          <cell r="D39">
            <v>2</v>
          </cell>
          <cell r="E39">
            <v>2098</v>
          </cell>
          <cell r="F39">
            <v>930</v>
          </cell>
          <cell r="I39">
            <v>2</v>
          </cell>
          <cell r="J39">
            <v>930</v>
          </cell>
          <cell r="K39">
            <v>2</v>
          </cell>
          <cell r="L39">
            <v>930</v>
          </cell>
        </row>
        <row r="40">
          <cell r="C40">
            <v>1096</v>
          </cell>
          <cell r="D40">
            <v>736</v>
          </cell>
          <cell r="E40">
            <v>3165673</v>
          </cell>
          <cell r="F40">
            <v>2162965</v>
          </cell>
        </row>
        <row r="45">
          <cell r="C45">
            <v>466</v>
          </cell>
          <cell r="D45">
            <v>16</v>
          </cell>
          <cell r="E45">
            <v>2665165</v>
          </cell>
          <cell r="F45">
            <v>74206</v>
          </cell>
          <cell r="I45">
            <v>16</v>
          </cell>
          <cell r="J45">
            <v>7</v>
          </cell>
          <cell r="K45">
            <v>52178</v>
          </cell>
          <cell r="L45">
            <v>20158</v>
          </cell>
        </row>
        <row r="46">
          <cell r="C46">
            <v>4</v>
          </cell>
          <cell r="D46">
            <v>1</v>
          </cell>
          <cell r="E46">
            <v>8259</v>
          </cell>
          <cell r="F46">
            <v>1462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>
            <v>1</v>
          </cell>
          <cell r="D50">
            <v>0</v>
          </cell>
          <cell r="E50">
            <v>6850</v>
          </cell>
          <cell r="F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>
            <v>594</v>
          </cell>
          <cell r="D51">
            <v>420</v>
          </cell>
          <cell r="E51">
            <v>2739586</v>
          </cell>
          <cell r="F51">
            <v>1931790</v>
          </cell>
          <cell r="I51">
            <v>64</v>
          </cell>
          <cell r="J51">
            <v>37</v>
          </cell>
          <cell r="K51">
            <v>199969</v>
          </cell>
          <cell r="L51">
            <v>106103</v>
          </cell>
        </row>
        <row r="52">
          <cell r="C52">
            <v>371</v>
          </cell>
          <cell r="D52">
            <v>371</v>
          </cell>
          <cell r="E52">
            <v>1724773</v>
          </cell>
          <cell r="F52">
            <v>1724773</v>
          </cell>
          <cell r="I52">
            <v>18</v>
          </cell>
          <cell r="J52">
            <v>18</v>
          </cell>
          <cell r="K52">
            <v>52635</v>
          </cell>
          <cell r="L52">
            <v>52635</v>
          </cell>
        </row>
        <row r="53">
          <cell r="C53">
            <v>2931</v>
          </cell>
          <cell r="D53">
            <v>1389</v>
          </cell>
          <cell r="E53">
            <v>10018062</v>
          </cell>
          <cell r="F53">
            <v>4400371</v>
          </cell>
          <cell r="I53">
            <v>781</v>
          </cell>
          <cell r="J53">
            <v>380</v>
          </cell>
          <cell r="K53">
            <v>2441702</v>
          </cell>
          <cell r="L53">
            <v>1092419</v>
          </cell>
        </row>
        <row r="54">
          <cell r="C54">
            <v>4368</v>
          </cell>
          <cell r="D54">
            <v>4368</v>
          </cell>
          <cell r="E54">
            <v>16094736</v>
          </cell>
          <cell r="F54">
            <v>16094736</v>
          </cell>
          <cell r="I54">
            <v>431</v>
          </cell>
          <cell r="J54">
            <v>431</v>
          </cell>
          <cell r="K54">
            <v>1097157</v>
          </cell>
          <cell r="L54">
            <v>1097157</v>
          </cell>
        </row>
        <row r="55">
          <cell r="C55">
            <v>3161</v>
          </cell>
          <cell r="D55">
            <v>3161</v>
          </cell>
          <cell r="E55">
            <v>11779289</v>
          </cell>
          <cell r="F55">
            <v>11779289</v>
          </cell>
          <cell r="I55">
            <v>298</v>
          </cell>
          <cell r="J55">
            <v>298</v>
          </cell>
          <cell r="K55">
            <v>772254</v>
          </cell>
          <cell r="L55">
            <v>772254</v>
          </cell>
        </row>
        <row r="56">
          <cell r="C56">
            <v>35</v>
          </cell>
          <cell r="D56">
            <v>35</v>
          </cell>
          <cell r="E56">
            <v>63087</v>
          </cell>
          <cell r="F56">
            <v>63087</v>
          </cell>
          <cell r="I56">
            <v>16</v>
          </cell>
          <cell r="J56">
            <v>16</v>
          </cell>
          <cell r="K56">
            <v>21019</v>
          </cell>
          <cell r="L56">
            <v>21019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>
            <v>20</v>
          </cell>
          <cell r="D59">
            <v>1</v>
          </cell>
          <cell r="E59">
            <v>91367</v>
          </cell>
          <cell r="F59">
            <v>5136</v>
          </cell>
          <cell r="I59">
            <v>1</v>
          </cell>
          <cell r="J59">
            <v>0</v>
          </cell>
          <cell r="K59">
            <v>3223</v>
          </cell>
          <cell r="L59">
            <v>0</v>
          </cell>
        </row>
        <row r="61">
          <cell r="C61">
            <v>2</v>
          </cell>
          <cell r="D61">
            <v>1</v>
          </cell>
          <cell r="E61">
            <v>579</v>
          </cell>
          <cell r="F61">
            <v>203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C62">
            <v>1</v>
          </cell>
          <cell r="D62">
            <v>1</v>
          </cell>
          <cell r="E62">
            <v>572</v>
          </cell>
          <cell r="F62">
            <v>572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C63">
            <v>21</v>
          </cell>
          <cell r="D63">
            <v>9</v>
          </cell>
          <cell r="E63">
            <v>52357</v>
          </cell>
          <cell r="F63">
            <v>14685</v>
          </cell>
          <cell r="I63">
            <v>2</v>
          </cell>
          <cell r="J63">
            <v>1</v>
          </cell>
          <cell r="K63">
            <v>3275</v>
          </cell>
          <cell r="L63">
            <v>926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>
            <v>47</v>
          </cell>
          <cell r="D68">
            <v>17</v>
          </cell>
          <cell r="E68">
            <v>752640</v>
          </cell>
          <cell r="F68">
            <v>236549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75">
          <cell r="C75">
            <v>5</v>
          </cell>
          <cell r="D75">
            <v>0</v>
          </cell>
          <cell r="E75">
            <v>39303</v>
          </cell>
          <cell r="F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C76">
            <v>55</v>
          </cell>
          <cell r="D76">
            <v>1</v>
          </cell>
          <cell r="E76">
            <v>341102</v>
          </cell>
          <cell r="F76">
            <v>6222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C77">
            <v>16</v>
          </cell>
          <cell r="D77">
            <v>0</v>
          </cell>
          <cell r="E77">
            <v>59241</v>
          </cell>
          <cell r="F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9">
          <cell r="C79">
            <v>14</v>
          </cell>
          <cell r="D79">
            <v>0</v>
          </cell>
          <cell r="E79">
            <v>76212</v>
          </cell>
          <cell r="F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1">
          <cell r="C81">
            <v>916</v>
          </cell>
          <cell r="D81">
            <v>371</v>
          </cell>
          <cell r="E81">
            <v>5661756</v>
          </cell>
          <cell r="F81">
            <v>2295290</v>
          </cell>
          <cell r="I81">
            <v>40</v>
          </cell>
          <cell r="J81">
            <v>9</v>
          </cell>
          <cell r="K81">
            <v>181238</v>
          </cell>
          <cell r="L81">
            <v>41715</v>
          </cell>
        </row>
        <row r="82">
          <cell r="C82">
            <v>10222</v>
          </cell>
          <cell r="D82">
            <v>4957</v>
          </cell>
          <cell r="E82">
            <v>48059081</v>
          </cell>
          <cell r="F82">
            <v>22649935</v>
          </cell>
          <cell r="I82">
            <v>693</v>
          </cell>
          <cell r="J82">
            <v>333</v>
          </cell>
          <cell r="K82">
            <v>1717237</v>
          </cell>
          <cell r="L82">
            <v>806802</v>
          </cell>
        </row>
        <row r="83">
          <cell r="C83">
            <v>2445</v>
          </cell>
          <cell r="D83">
            <v>1055</v>
          </cell>
          <cell r="E83">
            <v>6486367</v>
          </cell>
          <cell r="F83">
            <v>2717442</v>
          </cell>
          <cell r="I83">
            <v>140</v>
          </cell>
          <cell r="J83">
            <v>65</v>
          </cell>
          <cell r="K83">
            <v>180453</v>
          </cell>
          <cell r="L83">
            <v>82228</v>
          </cell>
        </row>
        <row r="84">
          <cell r="C84">
            <v>8901</v>
          </cell>
          <cell r="D84">
            <v>3985</v>
          </cell>
          <cell r="E84">
            <v>38713993</v>
          </cell>
          <cell r="F84">
            <v>17006369</v>
          </cell>
          <cell r="I84">
            <v>474</v>
          </cell>
          <cell r="J84">
            <v>211</v>
          </cell>
          <cell r="K84">
            <v>1079514</v>
          </cell>
          <cell r="L84">
            <v>467282</v>
          </cell>
        </row>
        <row r="85">
          <cell r="C85">
            <v>3213</v>
          </cell>
          <cell r="E85">
            <v>11600779</v>
          </cell>
          <cell r="I85">
            <v>216</v>
          </cell>
          <cell r="K85">
            <v>583835</v>
          </cell>
        </row>
        <row r="86">
          <cell r="C86">
            <v>5163.5</v>
          </cell>
          <cell r="E86">
            <v>11600779</v>
          </cell>
          <cell r="I86">
            <v>354</v>
          </cell>
          <cell r="K86">
            <v>583835</v>
          </cell>
        </row>
        <row r="87">
          <cell r="C87">
            <v>1888</v>
          </cell>
          <cell r="E87">
            <v>5944567</v>
          </cell>
          <cell r="I87">
            <v>103</v>
          </cell>
          <cell r="K87">
            <v>240495</v>
          </cell>
        </row>
        <row r="88">
          <cell r="C88">
            <v>1528</v>
          </cell>
          <cell r="E88">
            <v>3100900</v>
          </cell>
          <cell r="I88">
            <v>106</v>
          </cell>
          <cell r="K88">
            <v>159907</v>
          </cell>
        </row>
        <row r="89">
          <cell r="C89">
            <v>1145</v>
          </cell>
          <cell r="E89">
            <v>1749351</v>
          </cell>
          <cell r="I89">
            <v>83</v>
          </cell>
          <cell r="K89">
            <v>121711</v>
          </cell>
        </row>
        <row r="90">
          <cell r="C90">
            <v>602.5</v>
          </cell>
          <cell r="E90">
            <v>805961</v>
          </cell>
          <cell r="I90">
            <v>62</v>
          </cell>
          <cell r="K90">
            <v>61722</v>
          </cell>
        </row>
        <row r="91">
          <cell r="C91">
            <v>2035</v>
          </cell>
          <cell r="D91">
            <v>1604</v>
          </cell>
          <cell r="E91">
            <v>7251113</v>
          </cell>
          <cell r="F91">
            <v>5736008</v>
          </cell>
          <cell r="I91">
            <v>107</v>
          </cell>
          <cell r="J91">
            <v>83</v>
          </cell>
          <cell r="K91">
            <v>281546</v>
          </cell>
          <cell r="L91">
            <v>224096</v>
          </cell>
        </row>
        <row r="95">
          <cell r="C95">
            <v>0</v>
          </cell>
          <cell r="D95">
            <v>0</v>
          </cell>
          <cell r="E95">
            <v>0</v>
          </cell>
          <cell r="F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C96">
            <v>46</v>
          </cell>
          <cell r="D96">
            <v>0</v>
          </cell>
          <cell r="E96">
            <v>206391</v>
          </cell>
          <cell r="F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C97">
            <v>69</v>
          </cell>
          <cell r="D97">
            <v>0</v>
          </cell>
          <cell r="E97">
            <v>353754</v>
          </cell>
          <cell r="F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100"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C101">
            <v>1</v>
          </cell>
          <cell r="D101">
            <v>0</v>
          </cell>
          <cell r="E101">
            <v>6282</v>
          </cell>
          <cell r="F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C103">
            <v>4</v>
          </cell>
          <cell r="D103">
            <v>0</v>
          </cell>
          <cell r="E103">
            <v>12723</v>
          </cell>
          <cell r="F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>
            <v>25</v>
          </cell>
          <cell r="D104">
            <v>0</v>
          </cell>
          <cell r="E104">
            <v>101405</v>
          </cell>
          <cell r="F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C105">
            <v>26</v>
          </cell>
          <cell r="D105">
            <v>0</v>
          </cell>
          <cell r="E105">
            <v>144241</v>
          </cell>
          <cell r="F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C106">
            <v>74</v>
          </cell>
          <cell r="D106">
            <v>0</v>
          </cell>
          <cell r="E106">
            <v>400583</v>
          </cell>
          <cell r="F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C108">
            <v>8</v>
          </cell>
          <cell r="D108">
            <v>0</v>
          </cell>
          <cell r="E108">
            <v>2400</v>
          </cell>
          <cell r="F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C109">
            <v>8</v>
          </cell>
          <cell r="D109">
            <v>0</v>
          </cell>
          <cell r="E109">
            <v>2400</v>
          </cell>
          <cell r="F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C110">
            <v>97</v>
          </cell>
          <cell r="D110">
            <v>0</v>
          </cell>
          <cell r="E110">
            <v>411119</v>
          </cell>
          <cell r="F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0"/>
  <sheetViews>
    <sheetView tabSelected="1" workbookViewId="0">
      <selection sqref="A1:N1"/>
    </sheetView>
  </sheetViews>
  <sheetFormatPr defaultRowHeight="15"/>
  <cols>
    <col min="1" max="1" width="29.5703125" customWidth="1"/>
    <col min="2" max="2" width="4.42578125" customWidth="1"/>
    <col min="5" max="5" width="10.85546875" customWidth="1"/>
    <col min="6" max="6" width="10.140625" customWidth="1"/>
    <col min="14" max="14" width="15" customWidth="1"/>
  </cols>
  <sheetData>
    <row r="1" spans="1:14">
      <c r="A1" s="30" t="s">
        <v>182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4"/>
    </row>
    <row r="2" spans="1:14">
      <c r="A2" s="35"/>
      <c r="B2" s="38" t="s">
        <v>0</v>
      </c>
      <c r="C2" s="40" t="s">
        <v>1</v>
      </c>
      <c r="D2" s="41"/>
      <c r="E2" s="40" t="s">
        <v>2</v>
      </c>
      <c r="F2" s="41"/>
      <c r="G2" s="40" t="s">
        <v>3</v>
      </c>
      <c r="H2" s="41"/>
      <c r="I2" s="44" t="s">
        <v>4</v>
      </c>
      <c r="J2" s="45"/>
      <c r="K2" s="45"/>
      <c r="L2" s="45"/>
      <c r="M2" s="45"/>
      <c r="N2" s="46"/>
    </row>
    <row r="3" spans="1:14" ht="36.75" customHeight="1">
      <c r="A3" s="36"/>
      <c r="B3" s="39"/>
      <c r="C3" s="42"/>
      <c r="D3" s="43"/>
      <c r="E3" s="42"/>
      <c r="F3" s="43"/>
      <c r="G3" s="42"/>
      <c r="H3" s="43"/>
      <c r="I3" s="44" t="s">
        <v>5</v>
      </c>
      <c r="J3" s="46"/>
      <c r="K3" s="44" t="s">
        <v>6</v>
      </c>
      <c r="L3" s="46"/>
      <c r="M3" s="44" t="s">
        <v>7</v>
      </c>
      <c r="N3" s="46"/>
    </row>
    <row r="4" spans="1:14" ht="25.5">
      <c r="A4" s="37"/>
      <c r="B4" s="1"/>
      <c r="C4" s="2" t="s">
        <v>8</v>
      </c>
      <c r="D4" s="3" t="s">
        <v>9</v>
      </c>
      <c r="E4" s="2" t="s">
        <v>8</v>
      </c>
      <c r="F4" s="3" t="s">
        <v>10</v>
      </c>
      <c r="G4" s="2" t="s">
        <v>8</v>
      </c>
      <c r="H4" s="3" t="s">
        <v>10</v>
      </c>
      <c r="I4" s="2" t="s">
        <v>8</v>
      </c>
      <c r="J4" s="3" t="s">
        <v>11</v>
      </c>
      <c r="K4" s="2" t="s">
        <v>8</v>
      </c>
      <c r="L4" s="3" t="s">
        <v>10</v>
      </c>
      <c r="M4" s="2" t="s">
        <v>8</v>
      </c>
      <c r="N4" s="3" t="s">
        <v>10</v>
      </c>
    </row>
    <row r="5" spans="1:14" ht="15.75" customHeight="1">
      <c r="A5" s="1" t="s">
        <v>12</v>
      </c>
      <c r="B5" s="1" t="s">
        <v>13</v>
      </c>
      <c r="C5" s="1">
        <v>1</v>
      </c>
      <c r="D5" s="1">
        <v>2</v>
      </c>
      <c r="E5" s="1">
        <v>3</v>
      </c>
      <c r="F5" s="1">
        <v>4</v>
      </c>
      <c r="G5" s="1">
        <v>5</v>
      </c>
      <c r="H5" s="1">
        <v>6</v>
      </c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</row>
    <row r="6" spans="1:14" ht="24.75" customHeight="1">
      <c r="A6" s="4" t="s">
        <v>14</v>
      </c>
      <c r="B6" s="8" t="s">
        <v>15</v>
      </c>
      <c r="C6" s="9">
        <f>C9+C93</f>
        <v>670435</v>
      </c>
      <c r="D6" s="9">
        <f>D9+D93</f>
        <v>449622</v>
      </c>
      <c r="E6" s="9">
        <f>E9+E93</f>
        <v>3722761158.668241</v>
      </c>
      <c r="F6" s="9">
        <f>F9+F93</f>
        <v>2429627821.7809973</v>
      </c>
      <c r="G6" s="10">
        <f>ROUND((E6/C6),0)</f>
        <v>5553</v>
      </c>
      <c r="H6" s="10">
        <f>ROUND((F6/D6),0)</f>
        <v>5404</v>
      </c>
      <c r="I6" s="9">
        <f>I9+I93</f>
        <v>47490</v>
      </c>
      <c r="J6" s="9">
        <f>J9+J93</f>
        <v>27848</v>
      </c>
      <c r="K6" s="9">
        <f>K9+K93</f>
        <v>141071417.01965517</v>
      </c>
      <c r="L6" s="9">
        <f>L9+L93</f>
        <v>79035292.519999996</v>
      </c>
      <c r="M6" s="10">
        <f>ROUND((K6/I6),0)</f>
        <v>2971</v>
      </c>
      <c r="N6" s="10">
        <f>ROUND((L6/J6),0)</f>
        <v>2838</v>
      </c>
    </row>
    <row r="7" spans="1:14" ht="42" customHeight="1">
      <c r="A7" s="3" t="s">
        <v>16</v>
      </c>
      <c r="B7" s="8" t="s">
        <v>17</v>
      </c>
      <c r="C7" s="9">
        <f>C69+C84+C91+C110</f>
        <v>460073.26566939871</v>
      </c>
      <c r="D7" s="9">
        <f>D69+D84+D91+D110</f>
        <v>302177.95151663903</v>
      </c>
      <c r="E7" s="9">
        <f>E69+E84+E91+E110</f>
        <v>2369568705.8420391</v>
      </c>
      <c r="F7" s="9">
        <f>F69+F84+F91+F110</f>
        <v>1575805456.4559069</v>
      </c>
      <c r="G7" s="10">
        <f>ROUND((E7/C7),0)</f>
        <v>5150</v>
      </c>
      <c r="H7" s="10">
        <f>ROUND((F7/D7),0)</f>
        <v>5215</v>
      </c>
      <c r="I7" s="9">
        <f>I69+I84+I91+I110</f>
        <v>32423.782801354024</v>
      </c>
      <c r="J7" s="9">
        <f>J69+J84+J91+J110</f>
        <v>18262.411872689343</v>
      </c>
      <c r="K7" s="9">
        <f>K69+K84+K91+K110</f>
        <v>89616113.963061765</v>
      </c>
      <c r="L7" s="9">
        <f>L69+L84+L91+L110</f>
        <v>48745614.667167284</v>
      </c>
      <c r="M7" s="10">
        <f>ROUND((K7/I7),0)</f>
        <v>2764</v>
      </c>
      <c r="N7" s="10">
        <f>ROUND((L7/J7),0)</f>
        <v>2669</v>
      </c>
    </row>
    <row r="8" spans="1:14">
      <c r="A8" s="27" t="s">
        <v>18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9"/>
    </row>
    <row r="9" spans="1:14" ht="39.75" customHeight="1">
      <c r="A9" s="5" t="s">
        <v>19</v>
      </c>
      <c r="B9" s="8" t="s">
        <v>20</v>
      </c>
      <c r="C9" s="9">
        <f>C11+C70+C85</f>
        <v>669045</v>
      </c>
      <c r="D9" s="9">
        <f>D11+D70+D85</f>
        <v>449576</v>
      </c>
      <c r="E9" s="9">
        <f>E11+E70+E85</f>
        <v>3713781028.8482409</v>
      </c>
      <c r="F9" s="9">
        <f>F11+F70+F85</f>
        <v>2429574716.7809973</v>
      </c>
      <c r="G9" s="10">
        <f>ROUND((E9/C9),0)</f>
        <v>5551</v>
      </c>
      <c r="H9" s="10">
        <f>ROUND((F9/D9),0)</f>
        <v>5404</v>
      </c>
      <c r="I9" s="9">
        <f>I11+I70+I85</f>
        <v>47481</v>
      </c>
      <c r="J9" s="9">
        <f>J11+J70+J85</f>
        <v>27847</v>
      </c>
      <c r="K9" s="9">
        <f>K11+K70+K85</f>
        <v>141061573.01965517</v>
      </c>
      <c r="L9" s="9">
        <f>L11+L70+L85</f>
        <v>79031308.519999996</v>
      </c>
      <c r="M9" s="10">
        <f>ROUND((K9/I9),0)</f>
        <v>2971</v>
      </c>
      <c r="N9" s="10">
        <f>ROUND((L9/J9),0)</f>
        <v>2838</v>
      </c>
    </row>
    <row r="10" spans="1:14">
      <c r="A10" s="11" t="s">
        <v>21</v>
      </c>
      <c r="B10" s="30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2"/>
    </row>
    <row r="11" spans="1:14" ht="50.25" customHeight="1">
      <c r="A11" s="4" t="s">
        <v>22</v>
      </c>
      <c r="B11" s="8" t="s">
        <v>23</v>
      </c>
      <c r="C11" s="12">
        <f>SUM(C12,C14,C16,C18,C20,C22,C24,C26,C28,C30,C32)</f>
        <v>511577</v>
      </c>
      <c r="D11" s="12">
        <f>SUM(D12,D14,D16,D18,D20,D22,D24,D26,D28,D30,D32)</f>
        <v>368850</v>
      </c>
      <c r="E11" s="12">
        <f>SUM(E12,E14,E16,E18,E20,E22,E24,E26,E28,E30,E32)</f>
        <v>3036233222.8290725</v>
      </c>
      <c r="F11" s="12">
        <f>SUM(F12,F14,F16,F18,F20,F22,F24,F26,F28,F30,F32)</f>
        <v>2091954450.8095474</v>
      </c>
      <c r="G11" s="12">
        <f t="shared" ref="G11:H26" si="0">ROUND((E11/C11),0)</f>
        <v>5935</v>
      </c>
      <c r="H11" s="12">
        <f t="shared" si="0"/>
        <v>5672</v>
      </c>
      <c r="I11" s="12">
        <f>SUM(I12,I14,I16,I18,I20,I22,I24,I26,I28,I30,I32)</f>
        <v>36486</v>
      </c>
      <c r="J11" s="12">
        <f>SUM(J12,J14,J16,J18,J20,J22,J24,J26,J28,J30,J32)</f>
        <v>22520</v>
      </c>
      <c r="K11" s="12">
        <f>SUM(K12,K14,K16,K18,K20,K22,K24,K26,K28,K30,K32)</f>
        <v>112957796.00965518</v>
      </c>
      <c r="L11" s="12">
        <f>SUM(L12,L14,L16,L18,L20,L22,L24,L26,L28,L30,L32)</f>
        <v>65648412.640000001</v>
      </c>
      <c r="M11" s="13">
        <f t="shared" ref="M11:N26" si="1">ROUND((K11/I11),0)</f>
        <v>3096</v>
      </c>
      <c r="N11" s="13">
        <f t="shared" si="1"/>
        <v>2915</v>
      </c>
    </row>
    <row r="12" spans="1:14">
      <c r="A12" s="14" t="s">
        <v>24</v>
      </c>
      <c r="B12" s="8" t="s">
        <v>25</v>
      </c>
      <c r="C12" s="15">
        <f>[1]г.Бишкек!C12+[1]г.Ош!C12+'[1]Чуйская обл.'!C12+'[1]И-Кульская обл.'!C12+'[1]Нарынская область'!C12+'[1]Таласская обл.'!C12+'[1]Ош обл.'!C12+'[1]Ж-Абадская обл.'!C12+'[1]Баткенская область'!C12</f>
        <v>4292</v>
      </c>
      <c r="D12" s="15">
        <f>[1]г.Бишкек!D12+[1]г.Ош!D12+'[1]Чуйская обл.'!D12+'[1]И-Кульская обл.'!D12+'[1]Нарынская область'!D12+'[1]Таласская обл.'!D12+'[1]Ош обл.'!D12+'[1]Ж-Абадская обл.'!D12+'[1]Баткенская область'!D12</f>
        <v>2564</v>
      </c>
      <c r="E12" s="15">
        <f>[1]г.Бишкек!E12+[1]г.Ош!E12+'[1]Чуйская обл.'!E12+'[1]И-Кульская обл.'!E12+'[1]Нарынская область'!E12+'[1]Таласская обл.'!E12+'[1]Ош обл.'!E12+'[1]Ж-Абадская обл.'!E12+'[1]Баткенская область'!E12</f>
        <v>5221818.7300000004</v>
      </c>
      <c r="F12" s="15">
        <f>[1]г.Бишкек!F12+[1]г.Ош!F12+'[1]Чуйская обл.'!F12+'[1]И-Кульская обл.'!F12+'[1]Нарынская область'!F12+'[1]Таласская обл.'!F12+'[1]Ош обл.'!F12+'[1]Ж-Абадская обл.'!F12+'[1]Баткенская область'!F12</f>
        <v>3178889.29</v>
      </c>
      <c r="G12" s="12">
        <f t="shared" si="0"/>
        <v>1217</v>
      </c>
      <c r="H12" s="12">
        <f t="shared" si="0"/>
        <v>1240</v>
      </c>
      <c r="I12" s="15">
        <f>[1]г.Бишкек!I12+[1]г.Ош!I12+'[1]Чуйская обл.'!I12+'[1]И-Кульская обл.'!I12+'[1]Нарынская область'!I12+'[1]Таласская обл.'!I12+'[1]Ош обл.'!I12+'[1]Ж-Абадская обл.'!I12+'[1]Баткенская область'!I12</f>
        <v>2416</v>
      </c>
      <c r="J12" s="15">
        <f>[1]г.Бишкек!J12+[1]г.Ош!J12+'[1]Чуйская обл.'!J12+'[1]И-Кульская обл.'!J12+'[1]Нарынская область'!J12+'[1]Таласская обл.'!J12+'[1]Ош обл.'!J12+'[1]Ж-Абадская обл.'!J12+'[1]Баткенская область'!J12</f>
        <v>1461</v>
      </c>
      <c r="K12" s="15">
        <f>[1]г.Бишкек!K12+[1]г.Ош!K12+'[1]Чуйская обл.'!K12+'[1]И-Кульская обл.'!K12+'[1]Нарынская область'!K12+'[1]Таласская обл.'!K12+'[1]Ош обл.'!K12+'[1]Ж-Абадская обл.'!K12+'[1]Баткенская область'!K12</f>
        <v>2854667.39</v>
      </c>
      <c r="L12" s="15">
        <f>[1]г.Бишкек!L12+[1]г.Ош!L12+'[1]Чуйская обл.'!L12+'[1]И-Кульская обл.'!L12+'[1]Нарынская область'!L12+'[1]Таласская обл.'!L12+'[1]Ош обл.'!L12+'[1]Ж-Абадская обл.'!L12+'[1]Баткенская область'!L12</f>
        <v>1765644.15</v>
      </c>
      <c r="M12" s="2">
        <f t="shared" si="1"/>
        <v>1182</v>
      </c>
      <c r="N12" s="2">
        <f t="shared" si="1"/>
        <v>1209</v>
      </c>
    </row>
    <row r="13" spans="1:14" ht="15.75" customHeight="1">
      <c r="A13" s="6" t="s">
        <v>26</v>
      </c>
      <c r="B13" s="8" t="s">
        <v>27</v>
      </c>
      <c r="C13" s="15">
        <f>[1]г.Бишкек!C13+[1]г.Ош!C13+'[1]Чуйская обл.'!C13+'[1]И-Кульская обл.'!C13+'[1]Нарынская область'!C13+'[1]Таласская обл.'!C13+'[1]Ош обл.'!C13+'[1]Ж-Абадская обл.'!C13+'[1]Баткенская область'!C13</f>
        <v>2786.875</v>
      </c>
      <c r="D13" s="15">
        <f>[1]г.Бишкек!D13+[1]г.Ош!D13+'[1]Чуйская обл.'!D13+'[1]И-Кульская обл.'!D13+'[1]Нарынская область'!D13+'[1]Таласская обл.'!D13+'[1]Ош обл.'!D13+'[1]Ж-Абадская обл.'!D13+'[1]Баткенская область'!D13</f>
        <v>1574.3529411764707</v>
      </c>
      <c r="E13" s="15">
        <f>[1]г.Бишкек!E13+[1]г.Ош!E13+'[1]Чуйская обл.'!E13+'[1]И-Кульская обл.'!E13+'[1]Нарынская область'!E13+'[1]Таласская обл.'!E13+'[1]Ош обл.'!E13+'[1]Ж-Абадская обл.'!E13+'[1]Баткенская область'!E13</f>
        <v>3449455.764588261</v>
      </c>
      <c r="F13" s="15">
        <f>[1]г.Бишкек!F13+[1]г.Ош!F13+'[1]Чуйская обл.'!F13+'[1]И-Кульская обл.'!F13+'[1]Нарынская область'!F13+'[1]Таласская обл.'!F13+'[1]Ош обл.'!F13+'[1]Ж-Абадская обл.'!F13+'[1]Баткенская область'!F13</f>
        <v>2088408.6754210526</v>
      </c>
      <c r="G13" s="12">
        <f>ROUND((E13/C13),0)</f>
        <v>1238</v>
      </c>
      <c r="H13" s="12">
        <f>ROUND((F13/D13),0)</f>
        <v>1327</v>
      </c>
      <c r="I13" s="15">
        <f>[1]г.Бишкек!I13+[1]г.Ош!I13+'[1]Чуйская обл.'!I13+'[1]И-Кульская обл.'!I13+'[1]Нарынская область'!I13+'[1]Таласская обл.'!I13+'[1]Ош обл.'!I13+'[1]Ж-Абадская обл.'!I13+'[1]Баткенская область'!I13</f>
        <v>1622.8125</v>
      </c>
      <c r="J13" s="15">
        <f>[1]г.Бишкек!J13+[1]г.Ош!J13+'[1]Чуйская обл.'!J13+'[1]И-Кульская обл.'!J13+'[1]Нарынская область'!J13+'[1]Таласская обл.'!J13+'[1]Ош обл.'!J13+'[1]Ж-Абадская обл.'!J13+'[1]Баткенская область'!J13</f>
        <v>917.35294117647061</v>
      </c>
      <c r="K13" s="15">
        <f>[1]г.Бишкек!K13+[1]г.Ош!K13+'[1]Чуйская обл.'!K13+'[1]И-Кульская обл.'!K13+'[1]Нарынская область'!K13+'[1]Таласская обл.'!K13+'[1]Ош обл.'!K13+'[1]Ж-Абадская обл.'!K13+'[1]Баткенская область'!K13</f>
        <v>1939792.0486289021</v>
      </c>
      <c r="L13" s="15">
        <f>[1]г.Бишкек!L13+[1]г.Ош!L13+'[1]Чуйская обл.'!L13+'[1]И-Кульская обл.'!L13+'[1]Нарынская область'!L13+'[1]Таласская обл.'!L13+'[1]Ош обл.'!L13+'[1]Ж-Абадская обл.'!L13+'[1]Баткенская область'!L13</f>
        <v>1115912.7407368422</v>
      </c>
      <c r="M13" s="2">
        <f t="shared" si="1"/>
        <v>1195</v>
      </c>
      <c r="N13" s="2">
        <f>ROUND((L13/J13),0)</f>
        <v>1216</v>
      </c>
    </row>
    <row r="14" spans="1:14">
      <c r="A14" s="14" t="s">
        <v>28</v>
      </c>
      <c r="B14" s="8" t="s">
        <v>29</v>
      </c>
      <c r="C14" s="15">
        <f>[1]г.Бишкек!C14+[1]г.Ош!C14+'[1]Чуйская обл.'!C14+'[1]И-Кульская обл.'!C14+'[1]Нарынская область'!C14+'[1]Таласская обл.'!C14+'[1]Ош обл.'!C14+'[1]Ж-Абадская обл.'!C14+'[1]Баткенская область'!C14</f>
        <v>6396</v>
      </c>
      <c r="D14" s="15">
        <f>[1]г.Бишкек!D14+[1]г.Ош!D14+'[1]Чуйская обл.'!D14+'[1]И-Кульская обл.'!D14+'[1]Нарынская область'!D14+'[1]Таласская обл.'!D14+'[1]Ош обл.'!D14+'[1]Ж-Абадская обл.'!D14+'[1]Баткенская область'!D14</f>
        <v>4201</v>
      </c>
      <c r="E14" s="15">
        <f>[1]г.Бишкек!E14+[1]г.Ош!E14+'[1]Чуйская обл.'!E14+'[1]И-Кульская обл.'!E14+'[1]Нарынская область'!E14+'[1]Таласская обл.'!E14+'[1]Ош обл.'!E14+'[1]Ж-Абадская обл.'!E14+'[1]Баткенская область'!E14</f>
        <v>11206212.07</v>
      </c>
      <c r="F14" s="15">
        <f>[1]г.Бишкек!F14+[1]г.Ош!F14+'[1]Чуйская обл.'!F14+'[1]И-Кульская обл.'!F14+'[1]Нарынская область'!F14+'[1]Таласская обл.'!F14+'[1]Ош обл.'!F14+'[1]Ж-Абадская обл.'!F14+'[1]Баткенская область'!F14</f>
        <v>7372927.8499999996</v>
      </c>
      <c r="G14" s="12">
        <f t="shared" si="0"/>
        <v>1752</v>
      </c>
      <c r="H14" s="12">
        <f t="shared" si="0"/>
        <v>1755</v>
      </c>
      <c r="I14" s="15">
        <f>[1]г.Бишкек!I14+[1]г.Ош!I14+'[1]Чуйская обл.'!I14+'[1]И-Кульская обл.'!I14+'[1]Нарынская область'!I14+'[1]Таласская обл.'!I14+'[1]Ош обл.'!I14+'[1]Ж-Абадская обл.'!I14+'[1]Баткенская область'!I14</f>
        <v>2654</v>
      </c>
      <c r="J14" s="15">
        <f>[1]г.Бишкек!J14+[1]г.Ош!J14+'[1]Чуйская обл.'!J14+'[1]И-Кульская обл.'!J14+'[1]Нарынская область'!J14+'[1]Таласская обл.'!J14+'[1]Ош обл.'!J14+'[1]Ж-Абадская обл.'!J14+'[1]Баткенская область'!J14</f>
        <v>1726</v>
      </c>
      <c r="K14" s="15">
        <f>[1]г.Бишкек!K14+[1]г.Ош!K14+'[1]Чуйская обл.'!K14+'[1]И-Кульская обл.'!K14+'[1]Нарынская область'!K14+'[1]Таласская обл.'!K14+'[1]Ош обл.'!K14+'[1]Ж-Абадская обл.'!K14+'[1]Баткенская область'!K14</f>
        <v>4644408.28</v>
      </c>
      <c r="L14" s="15">
        <f>[1]г.Бишкек!L14+[1]г.Ош!L14+'[1]Чуйская обл.'!L14+'[1]И-Кульская обл.'!L14+'[1]Нарынская область'!L14+'[1]Таласская обл.'!L14+'[1]Ош обл.'!L14+'[1]Ж-Абадская обл.'!L14+'[1]Баткенская область'!L14</f>
        <v>3034590.33</v>
      </c>
      <c r="M14" s="2">
        <f t="shared" si="1"/>
        <v>1750</v>
      </c>
      <c r="N14" s="2">
        <f t="shared" si="1"/>
        <v>1758</v>
      </c>
    </row>
    <row r="15" spans="1:14" ht="17.25" customHeight="1">
      <c r="A15" s="6" t="s">
        <v>26</v>
      </c>
      <c r="B15" s="8" t="s">
        <v>30</v>
      </c>
      <c r="C15" s="15">
        <f>[1]г.Бишкек!C15+[1]г.Ош!C15+'[1]Чуйская обл.'!C15+'[1]И-Кульская обл.'!C15+'[1]Нарынская область'!C15+'[1]Таласская обл.'!C15+'[1]Ош обл.'!C15+'[1]Ж-Абадская обл.'!C15+'[1]Баткенская область'!C15</f>
        <v>3941.25</v>
      </c>
      <c r="D15" s="15">
        <f>[1]г.Бишкек!D15+[1]г.Ош!D15+'[1]Чуйская обл.'!D15+'[1]И-Кульская обл.'!D15+'[1]Нарынская область'!D15+'[1]Таласская обл.'!D15+'[1]Ош обл.'!D15+'[1]Ж-Абадская обл.'!D15+'[1]Баткенская область'!D15</f>
        <v>2338</v>
      </c>
      <c r="E15" s="15">
        <f>[1]г.Бишкек!E15+[1]г.Ош!E15+'[1]Чуйская обл.'!E15+'[1]И-Кульская обл.'!E15+'[1]Нарынская область'!E15+'[1]Таласская обл.'!E15+'[1]Ош обл.'!E15+'[1]Ж-Абадская обл.'!E15+'[1]Баткенская область'!E15</f>
        <v>6885960.9219838036</v>
      </c>
      <c r="F15" s="15">
        <f>[1]г.Бишкек!F15+[1]г.Ош!F15+'[1]Чуйская обл.'!F15+'[1]И-Кульская обл.'!F15+'[1]Нарынская область'!F15+'[1]Таласская обл.'!F15+'[1]Ош обл.'!F15+'[1]Ж-Абадская обл.'!F15+'[1]Баткенская область'!F15</f>
        <v>4077881.3086438272</v>
      </c>
      <c r="G15" s="12">
        <f>ROUND((E15/C15),0)</f>
        <v>1747</v>
      </c>
      <c r="H15" s="12">
        <f>ROUND((F15/D15),0)</f>
        <v>1744</v>
      </c>
      <c r="I15" s="15">
        <f>[1]г.Бишкек!I15+[1]г.Ош!I15+'[1]Чуйская обл.'!I15+'[1]И-Кульская обл.'!I15+'[1]Нарынская область'!I15+'[1]Таласская обл.'!I15+'[1]Ош обл.'!I15+'[1]Ж-Абадская обл.'!I15+'[1]Баткенская область'!I15</f>
        <v>1599.25</v>
      </c>
      <c r="J15" s="15">
        <f>[1]г.Бишкек!J15+[1]г.Ош!J15+'[1]Чуйская обл.'!J15+'[1]И-Кульская обл.'!J15+'[1]Нарынская область'!J15+'[1]Таласская обл.'!J15+'[1]Ош обл.'!J15+'[1]Ж-Абадская обл.'!J15+'[1]Баткенская область'!J15</f>
        <v>925.41666666666663</v>
      </c>
      <c r="K15" s="15">
        <f>[1]г.Бишкек!K15+[1]г.Ош!K15+'[1]Чуйская обл.'!K15+'[1]И-Кульская обл.'!K15+'[1]Нарынская область'!K15+'[1]Таласская обл.'!K15+'[1]Ош обл.'!K15+'[1]Ж-Абадская обл.'!K15+'[1]Баткенская область'!K15</f>
        <v>2783763.4460404217</v>
      </c>
      <c r="L15" s="15">
        <f>[1]г.Бишкек!L15+[1]г.Ош!L15+'[1]Чуйская обл.'!L15+'[1]И-Кульская обл.'!L15+'[1]Нарынская область'!L15+'[1]Таласская обл.'!L15+'[1]Ош обл.'!L15+'[1]Ж-Абадская обл.'!L15+'[1]Баткенская область'!L15</f>
        <v>1618617.134023092</v>
      </c>
      <c r="M15" s="2">
        <f t="shared" si="1"/>
        <v>1741</v>
      </c>
      <c r="N15" s="2">
        <f>ROUND((L15/J15),0)</f>
        <v>1749</v>
      </c>
    </row>
    <row r="16" spans="1:14">
      <c r="A16" s="14" t="s">
        <v>31</v>
      </c>
      <c r="B16" s="8" t="s">
        <v>32</v>
      </c>
      <c r="C16" s="15">
        <f>[1]г.Бишкек!C16+[1]г.Ош!C16+'[1]Чуйская обл.'!C16+'[1]И-Кульская обл.'!C16+'[1]Нарынская область'!C16+'[1]Таласская обл.'!C16+'[1]Ош обл.'!C16+'[1]Ж-Абадская обл.'!C16+'[1]Баткенская область'!C16</f>
        <v>45787</v>
      </c>
      <c r="D16" s="15">
        <f>[1]г.Бишкек!D16+[1]г.Ош!D16+'[1]Чуйская обл.'!D16+'[1]И-Кульская обл.'!D16+'[1]Нарынская область'!D16+'[1]Таласская обл.'!D16+'[1]Ош обл.'!D16+'[1]Ж-Абадская обл.'!D16+'[1]Баткенская область'!D16</f>
        <v>33431</v>
      </c>
      <c r="E16" s="15">
        <f>[1]г.Бишкек!E16+[1]г.Ош!E16+'[1]Чуйская обл.'!E16+'[1]И-Кульская обл.'!E16+'[1]Нарынская область'!E16+'[1]Таласская обл.'!E16+'[1]Ош обл.'!E16+'[1]Ж-Абадская обл.'!E16+'[1]Баткенская область'!E16</f>
        <v>120176392.8</v>
      </c>
      <c r="F16" s="15">
        <f>[1]г.Бишкек!F16+[1]г.Ош!F16+'[1]Чуйская обл.'!F16+'[1]И-Кульская обл.'!F16+'[1]Нарынская область'!F16+'[1]Таласская обл.'!F16+'[1]Ош обл.'!F16+'[1]Ж-Абадская обл.'!F16+'[1]Баткенская область'!F16</f>
        <v>84007849.939999998</v>
      </c>
      <c r="G16" s="12">
        <f t="shared" si="0"/>
        <v>2625</v>
      </c>
      <c r="H16" s="12">
        <f t="shared" si="0"/>
        <v>2513</v>
      </c>
      <c r="I16" s="15">
        <f>[1]г.Бишкек!I16+[1]г.Ош!I16+'[1]Чуйская обл.'!I16+'[1]И-Кульская обл.'!I16+'[1]Нарынская область'!I16+'[1]Таласская обл.'!I16+'[1]Ош обл.'!I16+'[1]Ж-Абадская обл.'!I16+'[1]Баткенская область'!I16</f>
        <v>18169</v>
      </c>
      <c r="J16" s="15">
        <f>[1]г.Бишкек!J16+[1]г.Ош!J16+'[1]Чуйская обл.'!J16+'[1]И-Кульская обл.'!J16+'[1]Нарынская область'!J16+'[1]Таласская обл.'!J16+'[1]Ош обл.'!J16+'[1]Ж-Абадская обл.'!J16+'[1]Баткенская область'!J16</f>
        <v>12370</v>
      </c>
      <c r="K16" s="15">
        <f>[1]г.Бишкек!K16+[1]г.Ош!K16+'[1]Чуйская обл.'!K16+'[1]И-Кульская обл.'!K16+'[1]Нарынская область'!K16+'[1]Таласская обл.'!K16+'[1]Ош обл.'!K16+'[1]Ж-Абадская обл.'!K16+'[1]Баткенская область'!K16</f>
        <v>46159244.43</v>
      </c>
      <c r="L16" s="15">
        <f>[1]г.Бишкек!L16+[1]г.Ош!L16+'[1]Чуйская обл.'!L16+'[1]И-Кульская обл.'!L16+'[1]Нарынская область'!L16+'[1]Таласская обл.'!L16+'[1]Ош обл.'!L16+'[1]Ж-Абадская обл.'!L16+'[1]Баткенская область'!L16</f>
        <v>31040561.469999999</v>
      </c>
      <c r="M16" s="2">
        <f t="shared" si="1"/>
        <v>2541</v>
      </c>
      <c r="N16" s="2">
        <f t="shared" si="1"/>
        <v>2509</v>
      </c>
    </row>
    <row r="17" spans="1:14" ht="15.75" customHeight="1">
      <c r="A17" s="6" t="s">
        <v>26</v>
      </c>
      <c r="B17" s="8" t="s">
        <v>33</v>
      </c>
      <c r="C17" s="15">
        <f>[1]г.Бишкек!C17+[1]г.Ош!C17+'[1]Чуйская обл.'!C17+'[1]И-Кульская обл.'!C17+'[1]Нарынская область'!C17+'[1]Таласская обл.'!C17+'[1]Ош обл.'!C17+'[1]Ж-Абадская обл.'!C17+'[1]Баткенская область'!C17</f>
        <v>33745.78571428571</v>
      </c>
      <c r="D17" s="15">
        <f>[1]г.Бишкек!D17+[1]г.Ош!D17+'[1]Чуйская обл.'!D17+'[1]И-Кульская обл.'!D17+'[1]Нарынская область'!D17+'[1]Таласская обл.'!D17+'[1]Ош обл.'!D17+'[1]Ж-Абадская обл.'!D17+'[1]Баткенская область'!D17</f>
        <v>24107.755905511811</v>
      </c>
      <c r="E17" s="15">
        <f>[1]г.Бишкек!E17+[1]г.Ош!E17+'[1]Чуйская обл.'!E17+'[1]И-Кульская обл.'!E17+'[1]Нарынская область'!E17+'[1]Таласская обл.'!E17+'[1]Ош обл.'!E17+'[1]Ж-Абадская обл.'!E17+'[1]Баткенская область'!E17</f>
        <v>88903335.33929646</v>
      </c>
      <c r="F17" s="15">
        <f>[1]г.Бишкек!F17+[1]г.Ош!F17+'[1]Чуйская обл.'!F17+'[1]И-Кульская обл.'!F17+'[1]Нарынская область'!F17+'[1]Таласская обл.'!F17+'[1]Ош обл.'!F17+'[1]Ж-Абадская обл.'!F17+'[1]Баткенская область'!F17</f>
        <v>63353124.02546037</v>
      </c>
      <c r="G17" s="12">
        <f>ROUND((E17/C17),0)</f>
        <v>2635</v>
      </c>
      <c r="H17" s="12">
        <f>ROUND((F17/D17),0)</f>
        <v>2628</v>
      </c>
      <c r="I17" s="15">
        <f>[1]г.Бишкек!I17+[1]г.Ош!I17+'[1]Чуйская обл.'!I17+'[1]И-Кульская обл.'!I17+'[1]Нарынская область'!I17+'[1]Таласская обл.'!I17+'[1]Ош обл.'!I17+'[1]Ж-Абадская обл.'!I17+'[1]Баткенская область'!I17</f>
        <v>13834.178571428572</v>
      </c>
      <c r="J17" s="15">
        <f>[1]г.Бишкек!J17+[1]г.Ош!J17+'[1]Чуйская обл.'!J17+'[1]И-Кульская обл.'!J17+'[1]Нарынская область'!J17+'[1]Таласская обл.'!J17+'[1]Ош обл.'!J17+'[1]Ж-Абадская обл.'!J17+'[1]Баткенская область'!J17</f>
        <v>9043.5511811023625</v>
      </c>
      <c r="K17" s="15">
        <f>[1]г.Бишкек!K17+[1]г.Ош!K17+'[1]Чуйская обл.'!K17+'[1]И-Кульская обл.'!K17+'[1]Нарынская область'!K17+'[1]Таласская обл.'!K17+'[1]Ош обл.'!K17+'[1]Ж-Абадская обл.'!K17+'[1]Баткенская область'!K17</f>
        <v>35139210.218777336</v>
      </c>
      <c r="L17" s="15">
        <f>[1]г.Бишкек!L17+[1]г.Ош!L17+'[1]Чуйская обл.'!L17+'[1]И-Кульская обл.'!L17+'[1]Нарынская область'!L17+'[1]Таласская обл.'!L17+'[1]Ош обл.'!L17+'[1]Ж-Абадская обл.'!L17+'[1]Баткенская область'!L17</f>
        <v>22574891.470820189</v>
      </c>
      <c r="M17" s="2">
        <f t="shared" si="1"/>
        <v>2540</v>
      </c>
      <c r="N17" s="2">
        <f>ROUND((L17/J17),0)</f>
        <v>2496</v>
      </c>
    </row>
    <row r="18" spans="1:14">
      <c r="A18" s="14" t="s">
        <v>34</v>
      </c>
      <c r="B18" s="8" t="s">
        <v>35</v>
      </c>
      <c r="C18" s="15">
        <f>[1]г.Бишкек!C18+[1]г.Ош!C18+'[1]Чуйская обл.'!C18+'[1]И-Кульская обл.'!C18+'[1]Нарынская область'!C18+'[1]Таласская обл.'!C18+'[1]Ош обл.'!C18+'[1]Ж-Абадская обл.'!C18+'[1]Баткенская область'!C18</f>
        <v>72807</v>
      </c>
      <c r="D18" s="15">
        <f>[1]г.Бишкек!D18+[1]г.Ош!D18+'[1]Чуйская обл.'!D18+'[1]И-Кульская обл.'!D18+'[1]Нарынская область'!D18+'[1]Таласская обл.'!D18+'[1]Ош обл.'!D18+'[1]Ж-Абадская обл.'!D18+'[1]Баткенская область'!D18</f>
        <v>48568</v>
      </c>
      <c r="E18" s="15">
        <f>[1]г.Бишкек!E18+[1]г.Ош!E18+'[1]Чуйская обл.'!E18+'[1]И-Кульская обл.'!E18+'[1]Нарынская область'!E18+'[1]Таласская обл.'!E18+'[1]Ош обл.'!E18+'[1]Ж-Абадская обл.'!E18+'[1]Баткенская область'!E18</f>
        <v>253160464.31999999</v>
      </c>
      <c r="F18" s="15">
        <f>[1]г.Бишкек!F18+[1]г.Ош!F18+'[1]Чуйская обл.'!F18+'[1]И-Кульская обл.'!F18+'[1]Нарынская область'!F18+'[1]Таласская обл.'!F18+'[1]Ош обл.'!F18+'[1]Ж-Абадская обл.'!F18+'[1]Баткенская область'!F18</f>
        <v>169044938.81999999</v>
      </c>
      <c r="G18" s="12">
        <f t="shared" si="0"/>
        <v>3477</v>
      </c>
      <c r="H18" s="12">
        <f t="shared" si="0"/>
        <v>3481</v>
      </c>
      <c r="I18" s="15">
        <f>[1]г.Бишкек!I18+[1]г.Ош!I18+'[1]Чуйская обл.'!I18+'[1]И-Кульская обл.'!I18+'[1]Нарынская область'!I18+'[1]Таласская обл.'!I18+'[1]Ош обл.'!I18+'[1]Ж-Абадская обл.'!I18+'[1]Баткенская область'!I18</f>
        <v>7275</v>
      </c>
      <c r="J18" s="15">
        <f>[1]г.Бишкек!J18+[1]г.Ош!J18+'[1]Чуйская обл.'!J18+'[1]И-Кульская обл.'!J18+'[1]Нарынская область'!J18+'[1]Таласская обл.'!J18+'[1]Ош обл.'!J18+'[1]Ж-Абадская обл.'!J18+'[1]Баткенская область'!J18</f>
        <v>3908</v>
      </c>
      <c r="K18" s="15">
        <f>[1]г.Бишкек!K18+[1]г.Ош!K18+'[1]Чуйская обл.'!K18+'[1]И-Кульская обл.'!K18+'[1]Нарынская область'!K18+'[1]Таласская обл.'!K18+'[1]Ош обл.'!K18+'[1]Ж-Абадская обл.'!K18+'[1]Баткенская область'!K18</f>
        <v>24723098.82</v>
      </c>
      <c r="L18" s="15">
        <f>[1]г.Бишкек!L18+[1]г.Ош!L18+'[1]Чуйская обл.'!L18+'[1]И-Кульская обл.'!L18+'[1]Нарынская область'!L18+'[1]Таласская обл.'!L18+'[1]Ош обл.'!L18+'[1]Ж-Абадская обл.'!L18+'[1]Баткенская область'!L18</f>
        <v>13357648.640000001</v>
      </c>
      <c r="M18" s="2">
        <f t="shared" si="1"/>
        <v>3398</v>
      </c>
      <c r="N18" s="2">
        <f t="shared" si="1"/>
        <v>3418</v>
      </c>
    </row>
    <row r="19" spans="1:14" ht="15.75" customHeight="1">
      <c r="A19" s="6" t="s">
        <v>26</v>
      </c>
      <c r="B19" s="8" t="s">
        <v>36</v>
      </c>
      <c r="C19" s="15">
        <f>[1]г.Бишкек!C19+[1]г.Ош!C19+'[1]Чуйская обл.'!C19+'[1]И-Кульская обл.'!C19+'[1]Нарынская область'!C19+'[1]Таласская обл.'!C19+'[1]Ош обл.'!C19+'[1]Ж-Абадская обл.'!C19+'[1]Баткенская область'!C19</f>
        <v>53590.564814814818</v>
      </c>
      <c r="D19" s="15">
        <f>[1]г.Бишкек!D19+[1]г.Ош!D19+'[1]Чуйская обл.'!D19+'[1]И-Кульская обл.'!D19+'[1]Нарынская область'!D19+'[1]Таласская обл.'!D19+'[1]Ош обл.'!D19+'[1]Ж-Абадская обл.'!D19+'[1]Баткенская область'!D19</f>
        <v>34504.517241379312</v>
      </c>
      <c r="E19" s="15">
        <f>[1]г.Бишкек!E19+[1]г.Ош!E19+'[1]Чуйская обл.'!E19+'[1]И-Кульская обл.'!E19+'[1]Нарынская область'!E19+'[1]Таласская обл.'!E19+'[1]Ош обл.'!E19+'[1]Ж-Абадская обл.'!E19+'[1]Баткенская область'!E19</f>
        <v>186457859.50919583</v>
      </c>
      <c r="F19" s="15">
        <f>[1]г.Бишкек!F19+[1]г.Ош!F19+'[1]Чуйская обл.'!F19+'[1]И-Кульская обл.'!F19+'[1]Нарынская область'!F19+'[1]Таласская обл.'!F19+'[1]Ош обл.'!F19+'[1]Ж-Абадская обл.'!F19+'[1]Баткенская область'!F19</f>
        <v>119975151.03152543</v>
      </c>
      <c r="G19" s="12">
        <f>ROUND((E19/C19),0)</f>
        <v>3479</v>
      </c>
      <c r="H19" s="12">
        <f>ROUND((F19/D19),0)</f>
        <v>3477</v>
      </c>
      <c r="I19" s="15">
        <f>[1]г.Бишкек!I19+[1]г.Ош!I19+'[1]Чуйская обл.'!I19+'[1]И-Кульская обл.'!I19+'[1]Нарынская область'!I19+'[1]Таласская обл.'!I19+'[1]Ош обл.'!I19+'[1]Ж-Абадская обл.'!I19+'[1]Баткенская область'!I19</f>
        <v>4688.5648148148148</v>
      </c>
      <c r="J19" s="15">
        <f>[1]г.Бишкек!J19+[1]г.Ош!J19+'[1]Чуйская обл.'!J19+'[1]И-Кульская обл.'!J19+'[1]Нарынская область'!J19+'[1]Таласская обл.'!J19+'[1]Ош обл.'!J19+'[1]Ж-Абадская обл.'!J19+'[1]Баткенская область'!J19</f>
        <v>2331.6896551724139</v>
      </c>
      <c r="K19" s="15">
        <f>[1]г.Бишкек!K19+[1]г.Ош!K19+'[1]Чуйская обл.'!K19+'[1]И-Кульская обл.'!K19+'[1]Нарынская область'!K19+'[1]Таласская обл.'!K19+'[1]Ош обл.'!K19+'[1]Ж-Абадская обл.'!K19+'[1]Баткенская область'!K19</f>
        <v>15862906.400438268</v>
      </c>
      <c r="L19" s="15">
        <f>[1]г.Бишкек!L19+[1]г.Ош!L19+'[1]Чуйская обл.'!L19+'[1]И-Кульская обл.'!L19+'[1]Нарынская область'!L19+'[1]Таласская обл.'!L19+'[1]Ош обл.'!L19+'[1]Ж-Абадская обл.'!L19+'[1]Баткенская область'!L19</f>
        <v>7979502.1107484354</v>
      </c>
      <c r="M19" s="2">
        <f t="shared" si="1"/>
        <v>3383</v>
      </c>
      <c r="N19" s="2">
        <f>ROUND((L19/J19),0)</f>
        <v>3422</v>
      </c>
    </row>
    <row r="20" spans="1:14">
      <c r="A20" s="14" t="s">
        <v>37</v>
      </c>
      <c r="B20" s="8" t="s">
        <v>38</v>
      </c>
      <c r="C20" s="15">
        <f>[1]г.Бишкек!C20+[1]г.Ош!C20+'[1]Чуйская обл.'!C20+'[1]И-Кульская обл.'!C20+'[1]Нарынская область'!C20+'[1]Таласская обл.'!C20+'[1]Ош обл.'!C20+'[1]Ж-Абадская обл.'!C20+'[1]Баткенская область'!C20</f>
        <v>70305</v>
      </c>
      <c r="D20" s="15">
        <f>[1]г.Бишкек!D20+[1]г.Ош!D20+'[1]Чуйская обл.'!D20+'[1]И-Кульская обл.'!D20+'[1]Нарынская область'!D20+'[1]Таласская обл.'!D20+'[1]Ош обл.'!D20+'[1]Ж-Абадская обл.'!D20+'[1]Баткенская область'!D20</f>
        <v>50621</v>
      </c>
      <c r="E20" s="15">
        <f>[1]г.Бишкек!E20+[1]г.Ош!E20+'[1]Чуйская обл.'!E20+'[1]И-Кульская обл.'!E20+'[1]Нарынская область'!E20+'[1]Таласская обл.'!E20+'[1]Ош обл.'!E20+'[1]Ж-Абадская обл.'!E20+'[1]Баткенская область'!E20</f>
        <v>316655921.34500003</v>
      </c>
      <c r="F20" s="15">
        <f>[1]г.Бишкек!F20+[1]г.Ош!F20+'[1]Чуйская обл.'!F20+'[1]И-Кульская обл.'!F20+'[1]Нарынская область'!F20+'[1]Таласская обл.'!F20+'[1]Ош обл.'!F20+'[1]Ж-Абадская обл.'!F20+'[1]Баткенская область'!F20</f>
        <v>228156269.935</v>
      </c>
      <c r="G20" s="12">
        <f t="shared" si="0"/>
        <v>4504</v>
      </c>
      <c r="H20" s="12">
        <f t="shared" si="0"/>
        <v>4507</v>
      </c>
      <c r="I20" s="15">
        <f>[1]г.Бишкек!I20+[1]г.Ош!I20+'[1]Чуйская обл.'!I20+'[1]И-Кульская обл.'!I20+'[1]Нарынская область'!I20+'[1]Таласская обл.'!I20+'[1]Ош обл.'!I20+'[1]Ж-Абадская обл.'!I20+'[1]Баткенская область'!I20</f>
        <v>3042</v>
      </c>
      <c r="J20" s="15">
        <f>[1]г.Бишкек!J20+[1]г.Ош!J20+'[1]Чуйская обл.'!J20+'[1]И-Кульская обл.'!J20+'[1]Нарынская область'!J20+'[1]Таласская обл.'!J20+'[1]Ош обл.'!J20+'[1]Ж-Абадская обл.'!J20+'[1]Баткенская область'!J20</f>
        <v>1808</v>
      </c>
      <c r="K20" s="15">
        <f>[1]г.Бишкек!K20+[1]г.Ош!K20+'[1]Чуйская обл.'!K20+'[1]И-Кульская обл.'!K20+'[1]Нарынская область'!K20+'[1]Таласская обл.'!K20+'[1]Ош обл.'!K20+'[1]Ж-Абадская обл.'!K20+'[1]Баткенская область'!K20</f>
        <v>13441769.32</v>
      </c>
      <c r="L20" s="15">
        <f>[1]г.Бишкек!L20+[1]г.Ош!L20+'[1]Чуйская обл.'!L20+'[1]И-Кульская обл.'!L20+'[1]Нарынская область'!L20+'[1]Таласская обл.'!L20+'[1]Ош обл.'!L20+'[1]Ж-Абадская обл.'!L20+'[1]Баткенская область'!L20</f>
        <v>7949399.1600000001</v>
      </c>
      <c r="M20" s="2">
        <f t="shared" si="1"/>
        <v>4419</v>
      </c>
      <c r="N20" s="2">
        <f t="shared" si="1"/>
        <v>4397</v>
      </c>
    </row>
    <row r="21" spans="1:14" ht="17.25" customHeight="1">
      <c r="A21" s="6" t="s">
        <v>26</v>
      </c>
      <c r="B21" s="8" t="s">
        <v>39</v>
      </c>
      <c r="C21" s="15">
        <f>[1]г.Бишкек!C21+[1]г.Ош!C21+'[1]Чуйская обл.'!C21+'[1]И-Кульская обл.'!C21+'[1]Нарынская область'!C21+'[1]Таласская обл.'!C21+'[1]Ош обл.'!C21+'[1]Ж-Абадская обл.'!C21+'[1]Баткенская область'!C21</f>
        <v>51513.711111111115</v>
      </c>
      <c r="D21" s="15">
        <f>[1]г.Бишкек!D21+[1]г.Ош!D21+'[1]Чуйская обл.'!D21+'[1]И-Кульская обл.'!D21+'[1]Нарынская область'!D21+'[1]Таласская обл.'!D21+'[1]Ош обл.'!D21+'[1]Ж-Абадская обл.'!D21+'[1]Баткенская область'!D21</f>
        <v>36690.821428571428</v>
      </c>
      <c r="E21" s="15">
        <f>[1]г.Бишкек!E21+[1]г.Ош!E21+'[1]Чуйская обл.'!E21+'[1]И-Кульская обл.'!E21+'[1]Нарынская область'!E21+'[1]Таласская обл.'!E21+'[1]Ош обл.'!E21+'[1]Ж-Абадская обл.'!E21+'[1]Баткенская область'!E21</f>
        <v>231999066.66705403</v>
      </c>
      <c r="F21" s="15">
        <f>[1]г.Бишкек!F21+[1]г.Ош!F21+'[1]Чуйская обл.'!F21+'[1]И-Кульская обл.'!F21+'[1]Нарынская область'!F21+'[1]Таласская обл.'!F21+'[1]Ош обл.'!F21+'[1]Ж-Абадская обл.'!F21+'[1]Баткенская область'!F21</f>
        <v>165363342.79146487</v>
      </c>
      <c r="G21" s="12">
        <f>ROUND((E21/C21),0)</f>
        <v>4504</v>
      </c>
      <c r="H21" s="12">
        <f>ROUND((F21/D21),0)</f>
        <v>4507</v>
      </c>
      <c r="I21" s="15">
        <f>[1]г.Бишкек!I21+[1]г.Ош!I21+'[1]Чуйская обл.'!I21+'[1]И-Кульская обл.'!I21+'[1]Нарынская область'!I21+'[1]Таласская обл.'!I21+'[1]Ош обл.'!I21+'[1]Ж-Абадская обл.'!I21+'[1]Баткенская область'!I21</f>
        <v>1733.7777777777778</v>
      </c>
      <c r="J21" s="15">
        <f>[1]г.Бишкек!J21+[1]г.Ош!J21+'[1]Чуйская обл.'!J21+'[1]И-Кульская обл.'!J21+'[1]Нарынская область'!J21+'[1]Таласская обл.'!J21+'[1]Ош обл.'!J21+'[1]Ж-Абадская обл.'!J21+'[1]Баткенская область'!J21</f>
        <v>940.82142857142856</v>
      </c>
      <c r="K21" s="15">
        <f>[1]г.Бишкек!K21+[1]г.Ош!K21+'[1]Чуйская обл.'!K21+'[1]И-Кульская обл.'!K21+'[1]Нарынская область'!K21+'[1]Таласская обл.'!K21+'[1]Ош обл.'!K21+'[1]Ж-Абадская обл.'!K21+'[1]Баткенская область'!K21</f>
        <v>7639048.6764592584</v>
      </c>
      <c r="L21" s="15">
        <f>[1]г.Бишкек!L21+[1]г.Ош!L21+'[1]Чуйская обл.'!L21+'[1]И-Кульская обл.'!L21+'[1]Нарынская область'!L21+'[1]Таласская обл.'!L21+'[1]Ош обл.'!L21+'[1]Ж-Абадская обл.'!L21+'[1]Баткенская область'!L21</f>
        <v>4102430.7491393667</v>
      </c>
      <c r="M21" s="2">
        <f t="shared" si="1"/>
        <v>4406</v>
      </c>
      <c r="N21" s="2">
        <f>ROUND((L21/J21),0)</f>
        <v>4360</v>
      </c>
    </row>
    <row r="22" spans="1:14">
      <c r="A22" s="14" t="s">
        <v>40</v>
      </c>
      <c r="B22" s="8" t="s">
        <v>41</v>
      </c>
      <c r="C22" s="15">
        <f>[1]г.Бишкек!C22+[1]г.Ош!C22+'[1]Чуйская обл.'!C22+'[1]И-Кульская обл.'!C22+'[1]Нарынская область'!C22+'[1]Таласская обл.'!C22+'[1]Ош обл.'!C22+'[1]Ж-Абадская обл.'!C22+'[1]Баткенская область'!C22</f>
        <v>285694</v>
      </c>
      <c r="D22" s="15">
        <f>[1]г.Бишкек!D22+[1]г.Ош!D22+'[1]Чуйская обл.'!D22+'[1]И-Кульская обл.'!D22+'[1]Нарынская область'!D22+'[1]Таласская обл.'!D22+'[1]Ош обл.'!D22+'[1]Ж-Абадская обл.'!D22+'[1]Баткенская область'!D22</f>
        <v>215199</v>
      </c>
      <c r="E22" s="15">
        <f>[1]г.Бишкек!E22+[1]г.Ош!E22+'[1]Чуйская обл.'!E22+'[1]И-Кульская обл.'!E22+'[1]Нарынская область'!E22+'[1]Таласская обл.'!E22+'[1]Ош обл.'!E22+'[1]Ж-Абадская обл.'!E22+'[1]Баткенская область'!E22</f>
        <v>1975154063.1629474</v>
      </c>
      <c r="F22" s="15">
        <f>[1]г.Бишкек!F22+[1]г.Ош!F22+'[1]Чуйская обл.'!F22+'[1]И-Кульская обл.'!F22+'[1]Нарынская область'!F22+'[1]Таласская обл.'!F22+'[1]Ош обл.'!F22+'[1]Ж-Абадская обл.'!F22+'[1]Баткенская область'!F22</f>
        <v>1419020820.5869224</v>
      </c>
      <c r="G22" s="12">
        <f t="shared" si="0"/>
        <v>6914</v>
      </c>
      <c r="H22" s="12">
        <f t="shared" si="0"/>
        <v>6594</v>
      </c>
      <c r="I22" s="15">
        <f>[1]г.Бишкек!I22+[1]г.Ош!I22+'[1]Чуйская обл.'!I22+'[1]И-Кульская обл.'!I22+'[1]Нарынская область'!I22+'[1]Таласская обл.'!I22+'[1]Ош обл.'!I22+'[1]Ж-Абадская обл.'!I22+'[1]Баткенская область'!I22</f>
        <v>2663</v>
      </c>
      <c r="J22" s="15">
        <f>[1]г.Бишкек!J22+[1]г.Ош!J22+'[1]Чуйская обл.'!J22+'[1]И-Кульская обл.'!J22+'[1]Нарынская область'!J22+'[1]Таласская обл.'!J22+'[1]Ош обл.'!J22+'[1]Ж-Абадская обл.'!J22+'[1]Баткенская область'!J22</f>
        <v>1169</v>
      </c>
      <c r="K22" s="15">
        <f>[1]г.Бишкек!K22+[1]г.Ош!K22+'[1]Чуйская обл.'!K22+'[1]И-Кульская обл.'!K22+'[1]Нарынская область'!K22+'[1]Таласская обл.'!K22+'[1]Ош обл.'!K22+'[1]Ж-Абадская обл.'!K22+'[1]Баткенская область'!K22</f>
        <v>17121946.769655172</v>
      </c>
      <c r="L22" s="15">
        <f>[1]г.Бишкек!L22+[1]г.Ош!L22+'[1]Чуйская обл.'!L22+'[1]И-Кульская обл.'!L22+'[1]Нарынская область'!L22+'[1]Таласская обл.'!L22+'[1]Ош обл.'!L22+'[1]Ж-Абадская обл.'!L22+'[1]Баткенская область'!L22</f>
        <v>7427759.8899999997</v>
      </c>
      <c r="M22" s="2">
        <f t="shared" si="1"/>
        <v>6430</v>
      </c>
      <c r="N22" s="2">
        <f t="shared" si="1"/>
        <v>6354</v>
      </c>
    </row>
    <row r="23" spans="1:14" ht="17.25" customHeight="1">
      <c r="A23" s="6" t="s">
        <v>26</v>
      </c>
      <c r="B23" s="8" t="s">
        <v>42</v>
      </c>
      <c r="C23" s="15">
        <f>[1]г.Бишкек!C23+[1]г.Ош!C23+'[1]Чуйская обл.'!C23+'[1]И-Кульская обл.'!C23+'[1]Нарынская область'!C23+'[1]Таласская обл.'!C23+'[1]Ош обл.'!C23+'[1]Ж-Абадская обл.'!C23+'[1]Баткенская область'!C23</f>
        <v>195207.85714285716</v>
      </c>
      <c r="D23" s="15">
        <f>[1]г.Бишкек!D23+[1]г.Ош!D23+'[1]Чуйская обл.'!D23+'[1]И-Кульская обл.'!D23+'[1]Нарынская область'!D23+'[1]Таласская обл.'!D23+'[1]Ош обл.'!D23+'[1]Ж-Абадская обл.'!D23+'[1]Баткенская область'!D23</f>
        <v>144302.5</v>
      </c>
      <c r="E23" s="15">
        <f>[1]г.Бишкек!E23+[1]г.Ош!E23+'[1]Чуйская обл.'!E23+'[1]И-Кульская обл.'!E23+'[1]Нарынская область'!E23+'[1]Таласская обл.'!E23+'[1]Ош обл.'!E23+'[1]Ж-Абадская обл.'!E23+'[1]Баткенская область'!E23</f>
        <v>1309233967.3543715</v>
      </c>
      <c r="F23" s="15">
        <f>[1]г.Бишкек!F23+[1]г.Ош!F23+'[1]Чуйская обл.'!F23+'[1]И-Кульская обл.'!F23+'[1]Нарынская область'!F23+'[1]Таласская обл.'!F23+'[1]Ош обл.'!F23+'[1]Ж-Абадская обл.'!F23+'[1]Баткенская область'!F23</f>
        <v>957945745.49914145</v>
      </c>
      <c r="G23" s="12">
        <f>ROUND((E23/C23),0)</f>
        <v>6707</v>
      </c>
      <c r="H23" s="12">
        <f>ROUND((F23/D23),0)</f>
        <v>6638</v>
      </c>
      <c r="I23" s="15">
        <f>[1]г.Бишкек!I23+[1]г.Ош!I23+'[1]Чуйская обл.'!I23+'[1]И-Кульская обл.'!I23+'[1]Нарынская область'!I23+'[1]Таласская обл.'!I23+'[1]Ош обл.'!I23+'[1]Ж-Абадская обл.'!I23+'[1]Баткенская область'!I23</f>
        <v>979.39285714285711</v>
      </c>
      <c r="J23" s="15">
        <f>[1]г.Бишкек!J23+[1]г.Ош!J23+'[1]Чуйская обл.'!J23+'[1]И-Кульская обл.'!J23+'[1]Нарынская область'!J23+'[1]Таласская обл.'!J23+'[1]Ош обл.'!J23+'[1]Ж-Абадская обл.'!J23+'[1]Баткенская область'!J23</f>
        <v>300</v>
      </c>
      <c r="K23" s="15">
        <f>[1]г.Бишкек!K23+[1]г.Ош!K23+'[1]Чуйская обл.'!K23+'[1]И-Кульская обл.'!K23+'[1]Нарынская область'!K23+'[1]Таласская обл.'!K23+'[1]Ош обл.'!K23+'[1]Ж-Абадская обл.'!K23+'[1]Баткенская область'!K23</f>
        <v>6129001.8382175816</v>
      </c>
      <c r="L23" s="15">
        <f>[1]г.Бишкек!L23+[1]г.Ош!L23+'[1]Чуйская обл.'!L23+'[1]И-Кульская обл.'!L23+'[1]Нарынская область'!L23+'[1]Таласская обл.'!L23+'[1]Ош обл.'!L23+'[1]Ж-Абадская обл.'!L23+'[1]Баткенская область'!L23</f>
        <v>1882689.2964993543</v>
      </c>
      <c r="M23" s="2">
        <f t="shared" si="1"/>
        <v>6258</v>
      </c>
      <c r="N23" s="2">
        <f t="shared" si="1"/>
        <v>6276</v>
      </c>
    </row>
    <row r="24" spans="1:14">
      <c r="A24" s="14" t="s">
        <v>43</v>
      </c>
      <c r="B24" s="8" t="s">
        <v>44</v>
      </c>
      <c r="C24" s="15">
        <f>[1]г.Бишкек!C24+[1]г.Ош!C24+'[1]Чуйская обл.'!C24+'[1]И-Кульская обл.'!C24+'[1]Нарынская область'!C24+'[1]Таласская обл.'!C24+'[1]Ош обл.'!C24+'[1]Ж-Абадская обл.'!C24+'[1]Баткенская область'!C24</f>
        <v>21149</v>
      </c>
      <c r="D24" s="15">
        <f>[1]г.Бишкек!D24+[1]г.Ош!D24+'[1]Чуйская обл.'!D24+'[1]И-Кульская обл.'!D24+'[1]Нарынская область'!D24+'[1]Таласская обл.'!D24+'[1]Ош обл.'!D24+'[1]Ж-Абадская обл.'!D24+'[1]Баткенская область'!D24</f>
        <v>12232</v>
      </c>
      <c r="E24" s="15">
        <f>[1]г.Бишкек!E24+[1]г.Ош!E24+'[1]Чуйская обл.'!E24+'[1]И-Кульская обл.'!E24+'[1]Нарынская область'!E24+'[1]Таласская обл.'!E24+'[1]Ош обл.'!E24+'[1]Ж-Абадская обл.'!E24+'[1]Баткенская область'!E24</f>
        <v>244926405.821125</v>
      </c>
      <c r="F24" s="15">
        <f>[1]г.Бишкек!F24+[1]г.Ош!F24+'[1]Чуйская обл.'!F24+'[1]И-Кульская обл.'!F24+'[1]Нарынская область'!F24+'[1]Таласская обл.'!F24+'[1]Ош обл.'!F24+'[1]Ж-Абадская обл.'!F24+'[1]Баткенская область'!F24</f>
        <v>140623506.38762501</v>
      </c>
      <c r="G24" s="12">
        <f t="shared" si="0"/>
        <v>11581</v>
      </c>
      <c r="H24" s="12">
        <f t="shared" si="0"/>
        <v>11496</v>
      </c>
      <c r="I24" s="15">
        <f>[1]г.Бишкек!I24+[1]г.Ош!I24+'[1]Чуйская обл.'!I24+'[1]И-Кульская обл.'!I24+'[1]Нарынская область'!I24+'[1]Таласская обл.'!I24+'[1]Ош обл.'!I24+'[1]Ж-Абадская обл.'!I24+'[1]Баткенская область'!I24</f>
        <v>199</v>
      </c>
      <c r="J24" s="15">
        <f>[1]г.Бишкек!J24+[1]г.Ош!J24+'[1]Чуйская обл.'!J24+'[1]И-Кульская обл.'!J24+'[1]Нарынская область'!J24+'[1]Таласская обл.'!J24+'[1]Ош обл.'!J24+'[1]Ж-Абадская обл.'!J24+'[1]Баткенская область'!J24</f>
        <v>58</v>
      </c>
      <c r="K24" s="15">
        <f>[1]г.Бишкек!K24+[1]г.Ош!K24+'[1]Чуйская обл.'!K24+'[1]И-Кульская обл.'!K24+'[1]Нарынская область'!K24+'[1]Таласская обл.'!K24+'[1]Ош обл.'!K24+'[1]Ж-Абадская обл.'!K24+'[1]Баткенская область'!K24</f>
        <v>2386819</v>
      </c>
      <c r="L24" s="15">
        <f>[1]г.Бишкек!L24+[1]г.Ош!L24+'[1]Чуйская обл.'!L24+'[1]И-Кульская обл.'!L24+'[1]Нарынская область'!L24+'[1]Таласская обл.'!L24+'[1]Ош обл.'!L24+'[1]Ж-Абадская обл.'!L24+'[1]Баткенская область'!L24</f>
        <v>687607</v>
      </c>
      <c r="M24" s="2">
        <f t="shared" si="1"/>
        <v>11994</v>
      </c>
      <c r="N24" s="2">
        <f t="shared" si="1"/>
        <v>11855</v>
      </c>
    </row>
    <row r="25" spans="1:14" ht="16.5" customHeight="1">
      <c r="A25" s="6" t="s">
        <v>26</v>
      </c>
      <c r="B25" s="8" t="s">
        <v>45</v>
      </c>
      <c r="C25" s="15">
        <f>[1]г.Бишкек!C25+[1]г.Ош!C25+'[1]Чуйская обл.'!C25+'[1]И-Кульская обл.'!C25+'[1]Нарынская область'!C25+'[1]Таласская обл.'!C25+'[1]Ош обл.'!C25+'[1]Ж-Абадская обл.'!C25+'[1]Баткенская область'!C25</f>
        <v>6233.8</v>
      </c>
      <c r="D25" s="15">
        <f>[1]г.Бишкек!D25+[1]г.Ош!D25+'[1]Чуйская обл.'!D25+'[1]И-Кульская обл.'!D25+'[1]Нарынская область'!D25+'[1]Таласская обл.'!D25+'[1]Ош обл.'!D25+'[1]Ж-Абадская обл.'!D25+'[1]Баткенская область'!D25</f>
        <v>3054</v>
      </c>
      <c r="E25" s="15">
        <f>[1]г.Бишкек!E25+[1]г.Ош!E25+'[1]Чуйская обл.'!E25+'[1]И-Кульская обл.'!E25+'[1]Нарынская область'!E25+'[1]Таласская обл.'!E25+'[1]Ош обл.'!E25+'[1]Ж-Абадская обл.'!E25+'[1]Баткенская область'!E25</f>
        <v>70300194.631368548</v>
      </c>
      <c r="F25" s="15">
        <f>[1]г.Бишкек!F25+[1]г.Ош!F25+'[1]Чуйская обл.'!F25+'[1]И-Кульская обл.'!F25+'[1]Нарынская область'!F25+'[1]Таласская обл.'!F25+'[1]Ош обл.'!F25+'[1]Ж-Абадская обл.'!F25+'[1]Баткенская область'!F25</f>
        <v>34071604.387625001</v>
      </c>
      <c r="G25" s="12">
        <f>ROUND((E25/C25),0)</f>
        <v>11277</v>
      </c>
      <c r="H25" s="12">
        <f>ROUND((F25/D25),0)</f>
        <v>11156</v>
      </c>
      <c r="I25" s="15">
        <f>[1]г.Бишкек!I25+[1]г.Ош!I25+'[1]Чуйская обл.'!I25+'[1]И-Кульская обл.'!I25+'[1]Нарынская область'!I25+'[1]Таласская обл.'!I25+'[1]Ош обл.'!I25+'[1]Ж-Абадская обл.'!I25+'[1]Баткенская область'!I25</f>
        <v>45</v>
      </c>
      <c r="J25" s="15">
        <f>[1]г.Бишкек!J25+[1]г.Ош!J25+'[1]Чуйская обл.'!J25+'[1]И-Кульская обл.'!J25+'[1]Нарынская область'!J25+'[1]Таласская обл.'!J25+'[1]Ош обл.'!J25+'[1]Ж-Абадская обл.'!J25+'[1]Баткенская область'!J25</f>
        <v>8</v>
      </c>
      <c r="K25" s="15">
        <f>[1]г.Бишкек!K25+[1]г.Ош!K25+'[1]Чуйская обл.'!K25+'[1]И-Кульская обл.'!K25+'[1]Нарынская область'!K25+'[1]Таласская обл.'!K25+'[1]Ош обл.'!K25+'[1]Ж-Абадская обл.'!K25+'[1]Баткенская область'!K25</f>
        <v>523491</v>
      </c>
      <c r="L25" s="15">
        <f>[1]г.Бишкек!L25+[1]г.Ош!L25+'[1]Чуйская обл.'!L25+'[1]И-Кульская обл.'!L25+'[1]Нарынская область'!L25+'[1]Таласская обл.'!L25+'[1]Ош обл.'!L25+'[1]Ж-Абадская обл.'!L25+'[1]Баткенская область'!L25</f>
        <v>97349</v>
      </c>
      <c r="M25" s="2">
        <f t="shared" si="1"/>
        <v>11633</v>
      </c>
      <c r="N25" s="2">
        <f t="shared" si="1"/>
        <v>12169</v>
      </c>
    </row>
    <row r="26" spans="1:14">
      <c r="A26" s="14" t="s">
        <v>46</v>
      </c>
      <c r="B26" s="8" t="s">
        <v>47</v>
      </c>
      <c r="C26" s="15">
        <f>[1]г.Бишкек!C26+[1]г.Ош!C26+'[1]Чуйская обл.'!C26+'[1]И-Кульская обл.'!C26+'[1]Нарынская область'!C26+'[1]Таласская обл.'!C26+'[1]Ош обл.'!C26+'[1]Ж-Абадская обл.'!C26+'[1]Баткенская область'!C26</f>
        <v>3221</v>
      </c>
      <c r="D26" s="15">
        <f>[1]г.Бишкек!D26+[1]г.Ош!D26+'[1]Чуйская обл.'!D26+'[1]И-Кульская обл.'!D26+'[1]Нарынская область'!D26+'[1]Таласская обл.'!D26+'[1]Ош обл.'!D26+'[1]Ж-Абадская обл.'!D26+'[1]Баткенская область'!D26</f>
        <v>1458</v>
      </c>
      <c r="E26" s="15">
        <f>[1]г.Бишкек!E26+[1]г.Ош!E26+'[1]Чуйская обл.'!E26+'[1]И-Кульская обл.'!E26+'[1]Нарынская область'!E26+'[1]Таласская обл.'!E26+'[1]Ош обл.'!E26+'[1]Ж-Абадская обл.'!E26+'[1]Баткенская область'!E26</f>
        <v>54421385</v>
      </c>
      <c r="F26" s="15">
        <f>[1]г.Бишкек!F26+[1]г.Ош!F26+'[1]Чуйская обл.'!F26+'[1]И-Кульская обл.'!F26+'[1]Нарынская область'!F26+'[1]Таласская обл.'!F26+'[1]Ош обл.'!F26+'[1]Ж-Абадская обл.'!F26+'[1]Баткенская область'!F26</f>
        <v>24483574</v>
      </c>
      <c r="G26" s="12">
        <f t="shared" si="0"/>
        <v>16896</v>
      </c>
      <c r="H26" s="12">
        <f t="shared" si="0"/>
        <v>16793</v>
      </c>
      <c r="I26" s="15">
        <f>[1]г.Бишкек!I26+[1]г.Ош!I26+'[1]Чуйская обл.'!I26+'[1]И-Кульская обл.'!I26+'[1]Нарынская область'!I26+'[1]Таласская обл.'!I26+'[1]Ош обл.'!I26+'[1]Ж-Абадская обл.'!I26+'[1]Баткенская область'!I26</f>
        <v>35</v>
      </c>
      <c r="J26" s="15">
        <f>[1]г.Бишкек!J26+[1]г.Ош!J26+'[1]Чуйская обл.'!J26+'[1]И-Кульская обл.'!J26+'[1]Нарынская область'!J26+'[1]Таласская обл.'!J26+'[1]Ош обл.'!J26+'[1]Ж-Абадская обл.'!J26+'[1]Баткенская область'!J26</f>
        <v>13</v>
      </c>
      <c r="K26" s="15">
        <f>[1]г.Бишкек!K26+[1]г.Ош!K26+'[1]Чуйская обл.'!K26+'[1]И-Кульская обл.'!K26+'[1]Нарынская область'!K26+'[1]Таласская обл.'!K26+'[1]Ош обл.'!K26+'[1]Ж-Абадская обл.'!K26+'[1]Баткенская область'!K26</f>
        <v>531546</v>
      </c>
      <c r="L26" s="15">
        <f>[1]г.Бишкек!L26+[1]г.Ош!L26+'[1]Чуйская обл.'!L26+'[1]И-Кульская обл.'!L26+'[1]Нарынская область'!L26+'[1]Таласская обл.'!L26+'[1]Ош обл.'!L26+'[1]Ж-Абадская обл.'!L26+'[1]Баткенская область'!L26</f>
        <v>204691</v>
      </c>
      <c r="M26" s="2">
        <f t="shared" si="1"/>
        <v>15187</v>
      </c>
      <c r="N26" s="2">
        <f t="shared" si="1"/>
        <v>15745</v>
      </c>
    </row>
    <row r="27" spans="1:14" ht="21.75" customHeight="1">
      <c r="A27" s="6" t="s">
        <v>26</v>
      </c>
      <c r="B27" s="8" t="s">
        <v>48</v>
      </c>
      <c r="C27" s="15">
        <f>[1]г.Бишкек!C27+[1]г.Ош!C27+'[1]Чуйская обл.'!C27+'[1]И-Кульская обл.'!C27+'[1]Нарынская область'!C27+'[1]Таласская обл.'!C27+'[1]Ош обл.'!C27+'[1]Ж-Абадская обл.'!C27+'[1]Баткенская область'!C27</f>
        <v>461</v>
      </c>
      <c r="D27" s="15">
        <f>[1]г.Бишкек!D27+[1]г.Ош!D27+'[1]Чуйская обл.'!D27+'[1]И-Кульская обл.'!D27+'[1]Нарынская область'!D27+'[1]Таласская обл.'!D27+'[1]Ош обл.'!D27+'[1]Ж-Абадская обл.'!D27+'[1]Баткенская область'!D27</f>
        <v>134</v>
      </c>
      <c r="E27" s="15">
        <f>[1]г.Бишкек!E27+[1]г.Ош!E27+'[1]Чуйская обл.'!E27+'[1]И-Кульская обл.'!E27+'[1]Нарынская область'!E27+'[1]Таласская обл.'!E27+'[1]Ош обл.'!E27+'[1]Ж-Абадская обл.'!E27+'[1]Баткенская область'!E27</f>
        <v>7755579</v>
      </c>
      <c r="F27" s="15">
        <f>[1]г.Бишкек!F27+[1]г.Ош!F27+'[1]Чуйская обл.'!F27+'[1]И-Кульская обл.'!F27+'[1]Нарынская область'!F27+'[1]Таласская обл.'!F27+'[1]Ош обл.'!F27+'[1]Ж-Абадская обл.'!F27+'[1]Баткенская область'!F27</f>
        <v>2251459</v>
      </c>
      <c r="G27" s="12">
        <f>ROUND((E27/C27),0)</f>
        <v>16823</v>
      </c>
      <c r="H27" s="12">
        <f>ROUND((F27/D27),0)</f>
        <v>16802</v>
      </c>
      <c r="I27" s="15">
        <f>[1]г.Бишкек!I27+[1]г.Ош!I27+'[1]Чуйская обл.'!I27+'[1]И-Кульская обл.'!I27+'[1]Нарынская область'!I27+'[1]Таласская обл.'!I27+'[1]Ош обл.'!I27+'[1]Ж-Абадская обл.'!I27+'[1]Баткенская область'!I27</f>
        <v>5</v>
      </c>
      <c r="J27" s="15">
        <f>[1]г.Бишкек!J27+[1]г.Ош!J27+'[1]Чуйская обл.'!J27+'[1]И-Кульская обл.'!J27+'[1]Нарынская область'!J27+'[1]Таласская обл.'!J27+'[1]Ош обл.'!J27+'[1]Ж-Абадская обл.'!J27+'[1]Баткенская область'!J27</f>
        <v>2</v>
      </c>
      <c r="K27" s="15">
        <f>[1]г.Бишкек!K27+[1]г.Ош!K27+'[1]Чуйская обл.'!K27+'[1]И-Кульская обл.'!K27+'[1]Нарынская область'!K27+'[1]Таласская обл.'!K27+'[1]Ош обл.'!K27+'[1]Ж-Абадская обл.'!K27+'[1]Баткенская область'!K27</f>
        <v>86333</v>
      </c>
      <c r="L27" s="15">
        <f>[1]г.Бишкек!L27+[1]г.Ош!L27+'[1]Чуйская обл.'!L27+'[1]И-Кульская обл.'!L27+'[1]Нарынская область'!L27+'[1]Таласская обл.'!L27+'[1]Ош обл.'!L27+'[1]Ж-Абадская обл.'!L27+'[1]Баткенская область'!L27</f>
        <v>28201</v>
      </c>
      <c r="M27" s="2">
        <f t="shared" ref="M27:N33" si="2">ROUND((K27/I27),0)</f>
        <v>17267</v>
      </c>
      <c r="N27" s="2">
        <f t="shared" si="2"/>
        <v>14101</v>
      </c>
    </row>
    <row r="28" spans="1:14">
      <c r="A28" s="14" t="s">
        <v>49</v>
      </c>
      <c r="B28" s="8" t="s">
        <v>50</v>
      </c>
      <c r="C28" s="15">
        <f>[1]г.Бишкек!C28+[1]г.Ош!C28+'[1]Чуйская обл.'!C28+'[1]И-Кульская обл.'!C28+'[1]Нарынская область'!C28+'[1]Таласская обл.'!C28+'[1]Ош обл.'!C28+'[1]Ж-Абадская обл.'!C28+'[1]Баткенская область'!C28</f>
        <v>1411</v>
      </c>
      <c r="D28" s="15">
        <f>[1]г.Бишкек!D28+[1]г.Ош!D28+'[1]Чуйская обл.'!D28+'[1]И-Кульская обл.'!D28+'[1]Нарынская область'!D28+'[1]Таласская обл.'!D28+'[1]Ош обл.'!D28+'[1]Ж-Абадская обл.'!D28+'[1]Баткенская область'!D28</f>
        <v>433</v>
      </c>
      <c r="E28" s="15">
        <f>[1]г.Бишкек!E28+[1]г.Ош!E28+'[1]Чуйская обл.'!E28+'[1]И-Кульская обл.'!E28+'[1]Нарынская область'!E28+'[1]Таласская обл.'!E28+'[1]Ош обл.'!E28+'[1]Ж-Абадская обл.'!E28+'[1]Баткенская область'!E28</f>
        <v>33363493.579999998</v>
      </c>
      <c r="F28" s="15">
        <f>[1]г.Бишкек!F28+[1]г.Ош!F28+'[1]Чуйская обл.'!F28+'[1]И-Кульская обл.'!F28+'[1]Нарынская область'!F28+'[1]Таласская обл.'!F28+'[1]Ош обл.'!F28+'[1]Ж-Абадская обл.'!F28+'[1]Баткенская область'!F28</f>
        <v>10033663</v>
      </c>
      <c r="G28" s="12">
        <f t="shared" ref="G28:H32" si="3">ROUND((E28/C28),0)</f>
        <v>23645</v>
      </c>
      <c r="H28" s="12">
        <f t="shared" si="3"/>
        <v>23172</v>
      </c>
      <c r="I28" s="15">
        <f>[1]г.Бишкек!I28+[1]г.Ош!I28+'[1]Чуйская обл.'!I28+'[1]И-Кульская обл.'!I28+'[1]Нарынская область'!I28+'[1]Таласская обл.'!I28+'[1]Ош обл.'!I28+'[1]Ж-Абадская обл.'!I28+'[1]Баткенская область'!I28</f>
        <v>23</v>
      </c>
      <c r="J28" s="15">
        <f>[1]г.Бишкек!J28+[1]г.Ош!J28+'[1]Чуйская обл.'!J28+'[1]И-Кульская обл.'!J28+'[1]Нарынская область'!J28+'[1]Таласская обл.'!J28+'[1]Ош обл.'!J28+'[1]Ж-Абадская обл.'!J28+'[1]Баткенская область'!J28</f>
        <v>6</v>
      </c>
      <c r="K28" s="15">
        <f>[1]г.Бишкек!K28+[1]г.Ош!K28+'[1]Чуйская обл.'!K28+'[1]И-Кульская обл.'!K28+'[1]Нарынская область'!K28+'[1]Таласская обл.'!K28+'[1]Ош обл.'!K28+'[1]Ж-Абадская обл.'!K28+'[1]Баткенская область'!K28</f>
        <v>556298</v>
      </c>
      <c r="L28" s="15">
        <f>[1]г.Бишкек!L28+[1]г.Ош!L28+'[1]Чуйская обл.'!L28+'[1]И-Кульская обл.'!L28+'[1]Нарынская область'!L28+'[1]Таласская обл.'!L28+'[1]Ош обл.'!L28+'[1]Ж-Абадская обл.'!L28+'[1]Баткенская область'!L28</f>
        <v>142592</v>
      </c>
      <c r="M28" s="2">
        <f t="shared" si="2"/>
        <v>24187</v>
      </c>
      <c r="N28" s="2">
        <f t="shared" si="2"/>
        <v>23765</v>
      </c>
    </row>
    <row r="29" spans="1:14" ht="18.75" customHeight="1">
      <c r="A29" s="6" t="s">
        <v>26</v>
      </c>
      <c r="B29" s="8" t="s">
        <v>51</v>
      </c>
      <c r="C29" s="15">
        <f>[1]г.Бишкек!C29+[1]г.Ош!C29+'[1]Чуйская обл.'!C29+'[1]И-Кульская обл.'!C29+'[1]Нарынская область'!C29+'[1]Таласская обл.'!C29+'[1]Ош обл.'!C29+'[1]Ж-Абадская обл.'!C29+'[1]Баткенская область'!C29</f>
        <v>196</v>
      </c>
      <c r="D29" s="15">
        <f>[1]г.Бишкек!D29+[1]г.Ош!D29+'[1]Чуйская обл.'!D29+'[1]И-Кульская обл.'!D29+'[1]Нарынская область'!D29+'[1]Таласская обл.'!D29+'[1]Ош обл.'!D29+'[1]Ж-Абадская обл.'!D29+'[1]Баткенская область'!D29</f>
        <v>35</v>
      </c>
      <c r="E29" s="15">
        <f>[1]г.Бишкек!E29+[1]г.Ош!E29+'[1]Чуйская обл.'!E29+'[1]И-Кульская обл.'!E29+'[1]Нарынская область'!E29+'[1]Таласская обл.'!E29+'[1]Ош обл.'!E29+'[1]Ж-Абадская обл.'!E29+'[1]Баткенская область'!E29</f>
        <v>4599400</v>
      </c>
      <c r="F29" s="15">
        <f>[1]г.Бишкек!F29+[1]г.Ош!F29+'[1]Чуйская обл.'!F29+'[1]И-Кульская обл.'!F29+'[1]Нарынская область'!F29+'[1]Таласская обл.'!F29+'[1]Ош обл.'!F29+'[1]Ж-Абадская обл.'!F29+'[1]Баткенская область'!F29</f>
        <v>787551</v>
      </c>
      <c r="G29" s="12">
        <f t="shared" si="3"/>
        <v>23466</v>
      </c>
      <c r="H29" s="12">
        <f t="shared" si="3"/>
        <v>22501</v>
      </c>
      <c r="I29" s="15">
        <f>[1]г.Бишкек!I29+[1]г.Ош!I29+'[1]Чуйская обл.'!I29+'[1]И-Кульская обл.'!I29+'[1]Нарынская область'!I29+'[1]Таласская обл.'!I29+'[1]Ош обл.'!I29+'[1]Ж-Абадская обл.'!I29+'[1]Баткенская область'!I29</f>
        <v>7</v>
      </c>
      <c r="J29" s="15">
        <f>[1]г.Бишкек!J29+[1]г.Ош!J29+'[1]Чуйская обл.'!J29+'[1]И-Кульская обл.'!J29+'[1]Нарынская область'!J29+'[1]Таласская обл.'!J29+'[1]Ош обл.'!J29+'[1]Ж-Абадская обл.'!J29+'[1]Баткенская область'!J29</f>
        <v>1</v>
      </c>
      <c r="K29" s="15">
        <f>[1]г.Бишкек!K29+[1]г.Ош!K29+'[1]Чуйская обл.'!K29+'[1]И-Кульская обл.'!K29+'[1]Нарынская область'!K29+'[1]Таласская обл.'!K29+'[1]Ош обл.'!K29+'[1]Ж-Абадская обл.'!K29+'[1]Баткенская область'!K29</f>
        <v>173637</v>
      </c>
      <c r="L29" s="15">
        <f>[1]г.Бишкек!L29+[1]г.Ош!L29+'[1]Чуйская обл.'!L29+'[1]И-Кульская обл.'!L29+'[1]Нарынская область'!L29+'[1]Таласская обл.'!L29+'[1]Ош обл.'!L29+'[1]Ж-Абадская обл.'!L29+'[1]Баткенская область'!L29</f>
        <v>28460</v>
      </c>
      <c r="M29" s="2">
        <f t="shared" si="2"/>
        <v>24805</v>
      </c>
      <c r="N29" s="2">
        <f t="shared" si="2"/>
        <v>28460</v>
      </c>
    </row>
    <row r="30" spans="1:14">
      <c r="A30" s="14" t="s">
        <v>52</v>
      </c>
      <c r="B30" s="8" t="s">
        <v>53</v>
      </c>
      <c r="C30" s="15">
        <f>[1]г.Бишкек!C30+[1]г.Ош!C30+'[1]Чуйская обл.'!C30+'[1]И-Кульская обл.'!C30+'[1]Нарынская область'!C30+'[1]Таласская обл.'!C30+'[1]Ош обл.'!C30+'[1]Ж-Абадская обл.'!C30+'[1]Баткенская область'!C30</f>
        <v>414</v>
      </c>
      <c r="D30" s="15">
        <f>[1]г.Бишкек!D30+[1]г.Ош!D30+'[1]Чуйская обл.'!D30+'[1]И-Кульская обл.'!D30+'[1]Нарынская область'!D30+'[1]Таласская обл.'!D30+'[1]Ош обл.'!D30+'[1]Ж-Абадская обл.'!D30+'[1]Баткенская область'!D30</f>
        <v>121</v>
      </c>
      <c r="E30" s="15">
        <f>[1]г.Бишкек!E30+[1]г.Ош!E30+'[1]Чуйская обл.'!E30+'[1]И-Кульская обл.'!E30+'[1]Нарынская область'!E30+'[1]Таласская обл.'!E30+'[1]Ош обл.'!E30+'[1]Ж-Абадская обл.'!E30+'[1]Баткенская область'!E30</f>
        <v>15100336</v>
      </c>
      <c r="F30" s="15">
        <f>[1]г.Бишкек!F30+[1]г.Ош!F30+'[1]Чуйская обл.'!F30+'[1]И-Кульская обл.'!F30+'[1]Нарынская область'!F30+'[1]Таласская обл.'!F30+'[1]Ош обл.'!F30+'[1]Ж-Абадская обл.'!F30+'[1]Баткенская область'!F30</f>
        <v>4395248</v>
      </c>
      <c r="G30" s="12">
        <f t="shared" si="3"/>
        <v>36474</v>
      </c>
      <c r="H30" s="12">
        <f t="shared" si="3"/>
        <v>36324</v>
      </c>
      <c r="I30" s="15">
        <f>[1]г.Бишкек!I30+[1]г.Ош!I30+'[1]Чуйская обл.'!I30+'[1]И-Кульская обл.'!I30+'[1]Нарынская область'!I30+'[1]Таласская обл.'!I30+'[1]Ош обл.'!I30+'[1]Ж-Абадская обл.'!I30+'[1]Баткенская область'!I30</f>
        <v>6</v>
      </c>
      <c r="J30" s="15">
        <f>[1]г.Бишкек!J30+[1]г.Ош!J30+'[1]Чуйская обл.'!J30+'[1]И-Кульская обл.'!J30+'[1]Нарынская область'!J30+'[1]Таласская обл.'!J30+'[1]Ош обл.'!J30+'[1]Ж-Абадская обл.'!J30+'[1]Баткенская область'!J30</f>
        <v>1</v>
      </c>
      <c r="K30" s="15">
        <f>[1]г.Бишкек!K30+[1]г.Ош!K30+'[1]Чуйская обл.'!K30+'[1]И-Кульская обл.'!K30+'[1]Нарынская область'!K30+'[1]Таласская обл.'!K30+'[1]Ош обл.'!K30+'[1]Ж-Абадская обл.'!K30+'[1]Баткенская область'!K30</f>
        <v>216466</v>
      </c>
      <c r="L30" s="15">
        <f>[1]г.Бишкек!L30+[1]г.Ош!L30+'[1]Чуйская обл.'!L30+'[1]И-Кульская обл.'!L30+'[1]Нарынская область'!L30+'[1]Таласская обл.'!L30+'[1]Ош обл.'!L30+'[1]Ж-Абадская обл.'!L30+'[1]Баткенская область'!L30</f>
        <v>37919</v>
      </c>
      <c r="M30" s="2">
        <f t="shared" si="2"/>
        <v>36078</v>
      </c>
      <c r="N30" s="2">
        <f t="shared" si="2"/>
        <v>37919</v>
      </c>
    </row>
    <row r="31" spans="1:14" ht="21.75" customHeight="1">
      <c r="A31" s="6" t="s">
        <v>26</v>
      </c>
      <c r="B31" s="8" t="s">
        <v>54</v>
      </c>
      <c r="C31" s="15">
        <f>[1]г.Бишкек!C31+[1]г.Ош!C31+'[1]Чуйская обл.'!C31+'[1]И-Кульская обл.'!C31+'[1]Нарынская область'!C31+'[1]Таласская обл.'!C31+'[1]Ош обл.'!C31+'[1]Ж-Абадская обл.'!C31+'[1]Баткенская область'!C31</f>
        <v>42</v>
      </c>
      <c r="D31" s="15">
        <f>[1]г.Бишкек!D31+[1]г.Ош!D31+'[1]Чуйская обл.'!D31+'[1]И-Кульская обл.'!D31+'[1]Нарынская область'!D31+'[1]Таласская обл.'!D31+'[1]Ош обл.'!D31+'[1]Ж-Абадская обл.'!D31+'[1]Баткенская область'!D31</f>
        <v>3</v>
      </c>
      <c r="E31" s="15">
        <f>[1]г.Бишкек!E31+[1]г.Ош!E31+'[1]Чуйская обл.'!E31+'[1]И-Кульская обл.'!E31+'[1]Нарынская область'!E31+'[1]Таласская обл.'!E31+'[1]Ош обл.'!E31+'[1]Ж-Абадская обл.'!E31+'[1]Баткенская область'!E31</f>
        <v>1482830</v>
      </c>
      <c r="F31" s="15">
        <f>[1]г.Бишкек!F31+[1]г.Ош!F31+'[1]Чуйская обл.'!F31+'[1]И-Кульская обл.'!F31+'[1]Нарынская область'!F31+'[1]Таласская обл.'!F31+'[1]Ош обл.'!F31+'[1]Ж-Абадская обл.'!F31+'[1]Баткенская область'!F31</f>
        <v>126847</v>
      </c>
      <c r="G31" s="12">
        <f t="shared" si="3"/>
        <v>35305</v>
      </c>
      <c r="H31" s="12">
        <f t="shared" si="3"/>
        <v>42282</v>
      </c>
      <c r="I31" s="15">
        <f>[1]г.Бишкек!I31+[1]г.Ош!I31+'[1]Чуйская обл.'!I31+'[1]И-Кульская обл.'!I31+'[1]Нарынская область'!I31+'[1]Таласская обл.'!I31+'[1]Ош обл.'!I31+'[1]Ж-Абадская обл.'!I31+'[1]Баткенская область'!I31</f>
        <v>1</v>
      </c>
      <c r="J31" s="15">
        <f>[1]г.Бишкек!J31+[1]г.Ош!J31+'[1]Чуйская обл.'!J31+'[1]И-Кульская обл.'!J31+'[1]Нарынская область'!J31+'[1]Таласская обл.'!J31+'[1]Ош обл.'!J31+'[1]Ж-Абадская обл.'!J31+'[1]Баткенская область'!J31</f>
        <v>0</v>
      </c>
      <c r="K31" s="15">
        <f>[1]г.Бишкек!K31+[1]г.Ош!K31+'[1]Чуйская обл.'!K31+'[1]И-Кульская обл.'!K31+'[1]Нарынская область'!K31+'[1]Таласская обл.'!K31+'[1]Ош обл.'!K31+'[1]Ж-Абадская обл.'!K31+'[1]Баткенская область'!K31</f>
        <v>31358</v>
      </c>
      <c r="L31" s="15">
        <f>[1]г.Бишкек!L31+[1]г.Ош!L31+'[1]Чуйская обл.'!L31+'[1]И-Кульская обл.'!L31+'[1]Нарынская область'!L31+'[1]Таласская обл.'!L31+'[1]Ош обл.'!L31+'[1]Ж-Абадская обл.'!L31+'[1]Баткенская область'!L31</f>
        <v>0</v>
      </c>
      <c r="M31" s="2">
        <f t="shared" si="2"/>
        <v>31358</v>
      </c>
      <c r="N31" s="2" t="e">
        <f t="shared" si="2"/>
        <v>#DIV/0!</v>
      </c>
    </row>
    <row r="32" spans="1:14">
      <c r="A32" s="14" t="s">
        <v>55</v>
      </c>
      <c r="B32" s="16">
        <v>14</v>
      </c>
      <c r="C32" s="15">
        <f>[1]г.Бишкек!C32+[1]г.Ош!C32+'[1]Чуйская обл.'!C32+'[1]И-Кульская обл.'!C32+'[1]Нарынская область'!C32+'[1]Таласская обл.'!C32+'[1]Ош обл.'!C32+'[1]Ж-Абадская обл.'!C32+'[1]Баткенская область'!C32</f>
        <v>101</v>
      </c>
      <c r="D32" s="15">
        <f>[1]г.Бишкек!D32+[1]г.Ош!D32+'[1]Чуйская обл.'!D32+'[1]И-Кульская обл.'!D32+'[1]Нарынская область'!D32+'[1]Таласская обл.'!D32+'[1]Ош обл.'!D32+'[1]Ж-Абадская обл.'!D32+'[1]Баткенская область'!D32</f>
        <v>22</v>
      </c>
      <c r="E32" s="15">
        <f>[1]г.Бишкек!E32+[1]г.Ош!E32+'[1]Чуйская обл.'!E32+'[1]И-Кульская обл.'!E32+'[1]Нарынская область'!E32+'[1]Таласская обл.'!E32+'[1]Ош обл.'!E32+'[1]Ж-Абадская обл.'!E32+'[1]Баткенская область'!E32</f>
        <v>6846730</v>
      </c>
      <c r="F32" s="15">
        <f>[1]г.Бишкек!F32+[1]г.Ош!F32+'[1]Чуйская обл.'!F32+'[1]И-Кульская обл.'!F32+'[1]Нарынская область'!F32+'[1]Таласская обл.'!F32+'[1]Ош обл.'!F32+'[1]Ж-Абадская обл.'!F32+'[1]Баткенская область'!F32</f>
        <v>1636763</v>
      </c>
      <c r="G32" s="12">
        <f t="shared" si="3"/>
        <v>67789</v>
      </c>
      <c r="H32" s="12">
        <f t="shared" si="3"/>
        <v>74398</v>
      </c>
      <c r="I32" s="15">
        <f>[1]г.Бишкек!I32+[1]г.Ош!I32+'[1]Чуйская обл.'!I32+'[1]И-Кульская обл.'!I32+'[1]Нарынская область'!I32+'[1]Таласская обл.'!I32+'[1]Ош обл.'!I32+'[1]Ж-Абадская обл.'!I32+'[1]Баткенская область'!I32</f>
        <v>4</v>
      </c>
      <c r="J32" s="15">
        <f>[1]г.Бишкек!J32+[1]г.Ош!J32+'[1]Чуйская обл.'!J32+'[1]И-Кульская обл.'!J32+'[1]Нарынская область'!J32+'[1]Таласская обл.'!J32+'[1]Ош обл.'!J32+'[1]Ж-Абадская обл.'!J32+'[1]Баткенская область'!J32</f>
        <v>0</v>
      </c>
      <c r="K32" s="15">
        <f>[1]г.Бишкек!K32+[1]г.Ош!K32+'[1]Чуйская обл.'!K32+'[1]И-Кульская обл.'!K32+'[1]Нарынская область'!K32+'[1]Таласская обл.'!K32+'[1]Ош обл.'!K32+'[1]Ж-Абадская обл.'!K32+'[1]Баткенская область'!K32</f>
        <v>321532</v>
      </c>
      <c r="L32" s="15">
        <f>[1]г.Бишкек!L32+[1]г.Ош!L32+'[1]Чуйская обл.'!L32+'[1]И-Кульская обл.'!L32+'[1]Нарынская область'!L32+'[1]Таласская обл.'!L32+'[1]Ош обл.'!L32+'[1]Ж-Абадская обл.'!L32+'[1]Баткенская область'!L32</f>
        <v>0</v>
      </c>
      <c r="M32" s="2">
        <f t="shared" si="2"/>
        <v>80383</v>
      </c>
      <c r="N32" s="2" t="e">
        <f t="shared" si="2"/>
        <v>#DIV/0!</v>
      </c>
    </row>
    <row r="33" spans="1:14" ht="19.5" customHeight="1">
      <c r="A33" s="6" t="s">
        <v>26</v>
      </c>
      <c r="B33" s="8" t="s">
        <v>56</v>
      </c>
      <c r="C33" s="15">
        <f>[1]г.Бишкек!C33+[1]г.Ош!C33+'[1]Чуйская обл.'!C33+'[1]И-Кульская обл.'!C33+'[1]Нарынская область'!C33+'[1]Таласская обл.'!C33+'[1]Ош обл.'!C33+'[1]Ж-Абадская обл.'!C33+'[1]Баткенская область'!C33</f>
        <v>5</v>
      </c>
      <c r="D33" s="15">
        <f>[1]г.Бишкек!D33+[1]г.Ош!D33+'[1]Чуйская обл.'!D33+'[1]И-Кульская обл.'!D33+'[1]Нарынская область'!D33+'[1]Таласская обл.'!D33+'[1]Ош обл.'!D33+'[1]Ж-Абадская обл.'!D33+'[1]Баткенская область'!D33</f>
        <v>0</v>
      </c>
      <c r="E33" s="15">
        <f>[1]г.Бишкек!E33+[1]г.Ош!E33+'[1]Чуйская обл.'!E33+'[1]И-Кульская обл.'!E33+'[1]Нарынская область'!E33+'[1]Таласская обл.'!E33+'[1]Ош обл.'!E33+'[1]Ж-Абадская обл.'!E33+'[1]Баткенская область'!E33</f>
        <v>319136</v>
      </c>
      <c r="F33" s="15">
        <f>[1]г.Бишкек!F33+[1]г.Ош!F33+'[1]Чуйская обл.'!F33+'[1]И-Кульская обл.'!F33+'[1]Нарынская область'!F33+'[1]Таласская обл.'!F33+'[1]Ош обл.'!F33+'[1]Ж-Абадская обл.'!F33+'[1]Баткенская область'!F33</f>
        <v>0</v>
      </c>
      <c r="G33" s="12">
        <f>ROUND((E33/C33),0)</f>
        <v>63827</v>
      </c>
      <c r="H33" s="12" t="e">
        <f>ROUND((F33/D33),0)</f>
        <v>#DIV/0!</v>
      </c>
      <c r="I33" s="15">
        <f>[1]г.Бишкек!I33+[1]г.Ош!I33+'[1]Чуйская обл.'!I33+'[1]И-Кульская обл.'!I33+'[1]Нарынская область'!I33+'[1]Таласская обл.'!I33+'[1]Ош обл.'!I33+'[1]Ж-Абадская обл.'!I33+'[1]Баткенская область'!I33</f>
        <v>0</v>
      </c>
      <c r="J33" s="15">
        <f>[1]г.Бишкек!J33+[1]г.Ош!J33+'[1]Чуйская обл.'!J33+'[1]И-Кульская обл.'!J33+'[1]Нарынская область'!J33+'[1]Таласская обл.'!J33+'[1]Ош обл.'!J33+'[1]Ж-Абадская обл.'!J33+'[1]Баткенская область'!J33</f>
        <v>0</v>
      </c>
      <c r="K33" s="15">
        <f>[1]г.Бишкек!K33+[1]г.Ош!K33+'[1]Чуйская обл.'!K33+'[1]И-Кульская обл.'!K33+'[1]Нарынская область'!K33+'[1]Таласская обл.'!K33+'[1]Ош обл.'!K33+'[1]Ж-Абадская обл.'!K33+'[1]Баткенская область'!K33</f>
        <v>0</v>
      </c>
      <c r="L33" s="15">
        <f>[1]г.Бишкек!L33+[1]г.Ош!L33+'[1]Чуйская обл.'!L33+'[1]И-Кульская обл.'!L33+'[1]Нарынская область'!L33+'[1]Таласская обл.'!L33+'[1]Ош обл.'!L33+'[1]Ж-Абадская обл.'!L33+'[1]Баткенская область'!L33</f>
        <v>0</v>
      </c>
      <c r="M33" s="2" t="e">
        <f t="shared" si="2"/>
        <v>#DIV/0!</v>
      </c>
      <c r="N33" s="2" t="e">
        <f t="shared" si="2"/>
        <v>#DIV/0!</v>
      </c>
    </row>
    <row r="34" spans="1:14">
      <c r="A34" s="17" t="s">
        <v>57</v>
      </c>
      <c r="B34" s="18"/>
      <c r="C34" s="19"/>
      <c r="D34" s="19"/>
      <c r="E34" s="19"/>
      <c r="F34" s="19"/>
      <c r="G34" s="12"/>
      <c r="H34" s="12"/>
      <c r="I34" s="19"/>
      <c r="J34" s="19"/>
      <c r="K34" s="19"/>
      <c r="L34" s="19"/>
      <c r="M34" s="19"/>
      <c r="N34" s="20"/>
    </row>
    <row r="35" spans="1:14">
      <c r="A35" s="11" t="s">
        <v>58</v>
      </c>
      <c r="B35" s="8" t="s">
        <v>59</v>
      </c>
      <c r="C35" s="12">
        <f>SUM(C36:C37)</f>
        <v>42189</v>
      </c>
      <c r="D35" s="12">
        <f>SUM(D36:D37)</f>
        <v>30507</v>
      </c>
      <c r="E35" s="12">
        <f>SUM(E36:E37)</f>
        <v>169944406.04082942</v>
      </c>
      <c r="F35" s="12">
        <f>SUM(F36:F37)</f>
        <v>117490602.6722472</v>
      </c>
      <c r="G35" s="12">
        <f t="shared" ref="G35:H50" si="4">ROUND((E35/C35),0)</f>
        <v>4028</v>
      </c>
      <c r="H35" s="12">
        <f t="shared" si="4"/>
        <v>3851</v>
      </c>
      <c r="I35" s="12">
        <f>SUM(I36:I37)</f>
        <v>12409</v>
      </c>
      <c r="J35" s="12">
        <f>SUM(J36:J37)</f>
        <v>7674</v>
      </c>
      <c r="K35" s="12">
        <f>SUM(K36:K37)</f>
        <v>41538123.791719101</v>
      </c>
      <c r="L35" s="12">
        <f>SUM(L36:L37)</f>
        <v>23929962.273494385</v>
      </c>
      <c r="M35" s="13">
        <f>ROUND((K35/I35),0)</f>
        <v>3347</v>
      </c>
      <c r="N35" s="13">
        <f>ROUND((L35/J35),0)</f>
        <v>3118</v>
      </c>
    </row>
    <row r="36" spans="1:14" ht="28.5" customHeight="1">
      <c r="A36" s="3" t="s">
        <v>60</v>
      </c>
      <c r="B36" s="8" t="s">
        <v>61</v>
      </c>
      <c r="C36" s="15">
        <f>[1]г.Бишкек!C36+[1]г.Ош!C36+'[1]Чуйская обл.'!C36+'[1]И-Кульская обл.'!C36+'[1]Нарынская область'!C36+'[1]Таласская обл.'!C36+'[1]Ош обл.'!C36+'[1]Ж-Абадская обл.'!C36+'[1]Баткенская область'!C36</f>
        <v>37806</v>
      </c>
      <c r="D36" s="15">
        <f>[1]г.Бишкек!D36+[1]г.Ош!D36+'[1]Чуйская обл.'!D36+'[1]И-Кульская обл.'!D36+'[1]Нарынская область'!D36+'[1]Таласская обл.'!D36+'[1]Ош обл.'!D36+'[1]Ж-Абадская обл.'!D36+'[1]Баткенская область'!D36</f>
        <v>28299</v>
      </c>
      <c r="E36" s="15">
        <f>[1]г.Бишкек!E36+[1]г.Ош!E36+'[1]Чуйская обл.'!E36+'[1]И-Кульская обл.'!E36+'[1]Нарынская область'!E36+'[1]Таласская обл.'!E36+'[1]Ош обл.'!E36+'[1]Ж-Абадская обл.'!E36+'[1]Баткенская область'!E36</f>
        <v>161072805.59710011</v>
      </c>
      <c r="F36" s="15">
        <f>[1]г.Бишкек!F36+[1]г.Ош!F36+'[1]Чуйская обл.'!F36+'[1]И-Кульская обл.'!F36+'[1]Нарынская область'!F36+'[1]Таласская обл.'!F36+'[1]Ош обл.'!F36+'[1]Ж-Абадская обл.'!F36+'[1]Баткенская область'!F36</f>
        <v>113048398.85943821</v>
      </c>
      <c r="G36" s="12">
        <f t="shared" si="4"/>
        <v>4261</v>
      </c>
      <c r="H36" s="12">
        <f t="shared" si="4"/>
        <v>3995</v>
      </c>
      <c r="I36" s="15">
        <f>[1]г.Бишкек!I36+[1]г.Ош!I36+'[1]Чуйская обл.'!I36+'[1]И-Кульская обл.'!I36+'[1]Нарынская область'!I36+'[1]Таласская обл.'!I36+'[1]Ош обл.'!I36+'[1]Ж-Абадская обл.'!I36+'[1]Баткенская область'!I36</f>
        <v>10419</v>
      </c>
      <c r="J36" s="15">
        <f>[1]г.Бишкек!J36+[1]г.Ош!J36+'[1]Чуйская обл.'!J36+'[1]И-Кульская обл.'!J36+'[1]Нарынская область'!J36+'[1]Таласская обл.'!J36+'[1]Ош обл.'!J36+'[1]Ж-Абадская обл.'!J36+'[1]Баткенская область'!J36</f>
        <v>6759</v>
      </c>
      <c r="K36" s="15">
        <f>[1]г.Бишкек!K36+[1]г.Ош!K36+'[1]Чуйская обл.'!K36+'[1]И-Кульская обл.'!K36+'[1]Нарынская область'!K36+'[1]Таласская обл.'!K36+'[1]Ош обл.'!K36+'[1]Ж-Абадская обл.'!K36+'[1]Баткенская область'!K36</f>
        <v>38023069.916994385</v>
      </c>
      <c r="L36" s="15">
        <f>[1]г.Бишкек!L36+[1]г.Ош!L36+'[1]Чуйская обл.'!L36+'[1]И-Кульская обл.'!L36+'[1]Нарынская область'!L36+'[1]Таласская обл.'!L36+'[1]Ош обл.'!L36+'[1]Ж-Абадская обл.'!L36+'[1]Баткенская область'!L36</f>
        <v>22394663.534500003</v>
      </c>
      <c r="M36" s="2">
        <f t="shared" ref="M36:N51" si="5">ROUND((K36/I36),0)</f>
        <v>3649</v>
      </c>
      <c r="N36" s="2">
        <f t="shared" si="5"/>
        <v>3313</v>
      </c>
    </row>
    <row r="37" spans="1:14" ht="26.25" customHeight="1">
      <c r="A37" s="3" t="s">
        <v>62</v>
      </c>
      <c r="B37" s="8" t="s">
        <v>63</v>
      </c>
      <c r="C37" s="15">
        <f>[1]г.Бишкек!C37+[1]г.Ош!C37+'[1]Чуйская обл.'!C37+'[1]И-Кульская обл.'!C37+'[1]Нарынская область'!C37+'[1]Таласская обл.'!C37+'[1]Ош обл.'!C37+'[1]Ж-Абадская обл.'!C37+'[1]Баткенская область'!C37</f>
        <v>4383</v>
      </c>
      <c r="D37" s="15">
        <f>[1]г.Бишкек!D37+[1]г.Ош!D37+'[1]Чуйская обл.'!D37+'[1]И-Кульская обл.'!D37+'[1]Нарынская область'!D37+'[1]Таласская обл.'!D37+'[1]Ош обл.'!D37+'[1]Ж-Абадская обл.'!D37+'[1]Баткенская область'!D37</f>
        <v>2208</v>
      </c>
      <c r="E37" s="15">
        <f>[1]г.Бишкек!E37+[1]г.Ош!E37+'[1]Чуйская обл.'!E37+'[1]И-Кульская обл.'!E37+'[1]Нарынская область'!E37+'[1]Таласская обл.'!E37+'[1]Ош обл.'!E37+'[1]Ж-Абадская обл.'!E37+'[1]Баткенская область'!E37</f>
        <v>8871600.4437293261</v>
      </c>
      <c r="F37" s="15">
        <f>[1]г.Бишкек!F37+[1]г.Ош!F37+'[1]Чуйская обл.'!F37+'[1]И-Кульская обл.'!F37+'[1]Нарынская область'!F37+'[1]Таласская обл.'!F37+'[1]Ош обл.'!F37+'[1]Ж-Абадская обл.'!F37+'[1]Баткенская область'!F37</f>
        <v>4442203.8128089886</v>
      </c>
      <c r="G37" s="12">
        <f t="shared" si="4"/>
        <v>2024</v>
      </c>
      <c r="H37" s="12">
        <f t="shared" si="4"/>
        <v>2012</v>
      </c>
      <c r="I37" s="15">
        <f>[1]г.Бишкек!I37+[1]г.Ош!I37+'[1]Чуйская обл.'!I37+'[1]И-Кульская обл.'!I37+'[1]Нарынская область'!I37+'[1]Таласская обл.'!I37+'[1]Ош обл.'!I37+'[1]Ж-Абадская обл.'!I37+'[1]Баткенская область'!I37</f>
        <v>1990</v>
      </c>
      <c r="J37" s="15">
        <f>[1]г.Бишкек!J37+[1]г.Ош!J37+'[1]Чуйская обл.'!J37+'[1]И-Кульская обл.'!J37+'[1]Нарынская область'!J37+'[1]Таласская обл.'!J37+'[1]Ош обл.'!J37+'[1]Ж-Абадская обл.'!J37+'[1]Баткенская область'!J37</f>
        <v>915</v>
      </c>
      <c r="K37" s="15">
        <f>[1]г.Бишкек!K37+[1]г.Ош!K37+'[1]Чуйская обл.'!K37+'[1]И-Кульская обл.'!K37+'[1]Нарынская область'!K37+'[1]Таласская обл.'!K37+'[1]Ош обл.'!K37+'[1]Ж-Абадская обл.'!K37+'[1]Баткенская область'!K37</f>
        <v>3515053.8747247192</v>
      </c>
      <c r="L37" s="15">
        <f>[1]г.Бишкек!L37+[1]г.Ош!L37+'[1]Чуйская обл.'!L37+'[1]И-Кульская обл.'!L37+'[1]Нарынская область'!L37+'[1]Таласская обл.'!L37+'[1]Ош обл.'!L37+'[1]Ж-Абадская обл.'!L37+'[1]Баткенская область'!L37</f>
        <v>1535298.7389943821</v>
      </c>
      <c r="M37" s="2">
        <f t="shared" si="5"/>
        <v>1766</v>
      </c>
      <c r="N37" s="2">
        <f t="shared" si="5"/>
        <v>1678</v>
      </c>
    </row>
    <row r="38" spans="1:14" ht="58.5" customHeight="1">
      <c r="A38" s="6" t="s">
        <v>64</v>
      </c>
      <c r="B38" s="8" t="s">
        <v>65</v>
      </c>
      <c r="C38" s="15">
        <f>[1]г.Бишкек!C38+[1]г.Ош!C38+'[1]Чуйская обл.'!C38+'[1]И-Кульская обл.'!C38+'[1]Нарынская область'!C38+'[1]Таласская обл.'!C38+'[1]Ош обл.'!C38+'[1]Ж-Абадская обл.'!C38+'[1]Баткенская область'!C38</f>
        <v>324</v>
      </c>
      <c r="D38" s="15">
        <f>[1]г.Бишкек!D38+[1]г.Ош!D38+'[1]Чуйская обл.'!D38+'[1]И-Кульская обл.'!D38+'[1]Нарынская область'!D38+'[1]Таласская обл.'!D38+'[1]Ош обл.'!D38+'[1]Ж-Абадская обл.'!D38+'[1]Баткенская область'!D38</f>
        <v>148</v>
      </c>
      <c r="E38" s="15">
        <f>[1]г.Бишкек!E38+[1]г.Ош!E38+'[1]Чуйская обл.'!E38+'[1]И-Кульская обл.'!E38+'[1]Нарынская область'!E38+'[1]Таласская обл.'!E38+'[1]Ош обл.'!E38+'[1]Ж-Абадская обл.'!E38+'[1]Баткенская область'!E38</f>
        <v>1396070</v>
      </c>
      <c r="F38" s="15">
        <f>[1]г.Бишкек!F38+[1]г.Ош!F38+'[1]Чуйская обл.'!F38+'[1]И-Кульская обл.'!F38+'[1]Нарынская область'!F38+'[1]Таласская обл.'!F38+'[1]Ош обл.'!F38+'[1]Ж-Абадская обл.'!F38+'[1]Баткенская область'!F38</f>
        <v>701090</v>
      </c>
      <c r="G38" s="12">
        <f t="shared" si="4"/>
        <v>4309</v>
      </c>
      <c r="H38" s="12">
        <f t="shared" si="4"/>
        <v>4737</v>
      </c>
      <c r="I38" s="15">
        <f>[1]г.Бишкек!I38+[1]г.Ош!I38+'[1]Чуйская обл.'!I38+'[1]И-Кульская обл.'!I38+'[1]Нарынская область'!I38+'[1]Таласская обл.'!I38+'[1]Ош обл.'!I38+'[1]Ж-Абадская обл.'!I38+'[1]Баткенская область'!I38</f>
        <v>15</v>
      </c>
      <c r="J38" s="15">
        <f>[1]г.Бишкек!J38+[1]г.Ош!J38+'[1]Чуйская обл.'!J38+'[1]И-Кульская обл.'!J38+'[1]Нарынская область'!J38+'[1]Таласская обл.'!J38+'[1]Ош обл.'!J38+'[1]Ж-Абадская обл.'!J38+'[1]Баткенская область'!J38</f>
        <v>933</v>
      </c>
      <c r="K38" s="15">
        <f>[1]г.Бишкек!K38+[1]г.Ош!K38+'[1]Чуйская обл.'!K38+'[1]И-Кульская обл.'!K38+'[1]Нарынская область'!K38+'[1]Таласская обл.'!K38+'[1]Ош обл.'!K38+'[1]Ж-Абадская обл.'!K38+'[1]Баткенская область'!K38</f>
        <v>65037</v>
      </c>
      <c r="L38" s="15">
        <f>[1]г.Бишкек!L38+[1]г.Ош!L38+'[1]Чуйская обл.'!L38+'[1]И-Кульская обл.'!L38+'[1]Нарынская область'!L38+'[1]Таласская обл.'!L38+'[1]Ош обл.'!L38+'[1]Ж-Абадская обл.'!L38+'[1]Баткенская область'!L38</f>
        <v>28917</v>
      </c>
      <c r="M38" s="2">
        <f t="shared" si="5"/>
        <v>4336</v>
      </c>
      <c r="N38" s="2">
        <f t="shared" si="5"/>
        <v>31</v>
      </c>
    </row>
    <row r="39" spans="1:14" ht="84" customHeight="1">
      <c r="A39" s="6" t="s">
        <v>66</v>
      </c>
      <c r="B39" s="8" t="s">
        <v>67</v>
      </c>
      <c r="C39" s="15">
        <f>[1]г.Бишкек!C39+[1]г.Ош!C39+'[1]Чуйская обл.'!C39+'[1]И-Кульская обл.'!C39+'[1]Нарынская область'!C39+'[1]Таласская обл.'!C39+'[1]Ош обл.'!C39+'[1]Ж-Абадская обл.'!C39+'[1]Баткенская область'!C39</f>
        <v>56</v>
      </c>
      <c r="D39" s="15">
        <f>[1]г.Бишкек!D39+[1]г.Ош!D39+'[1]Чуйская обл.'!D39+'[1]И-Кульская обл.'!D39+'[1]Нарынская область'!D39+'[1]Таласская обл.'!D39+'[1]Ош обл.'!D39+'[1]Ж-Абадская обл.'!D39+'[1]Баткенская область'!D39</f>
        <v>16</v>
      </c>
      <c r="E39" s="15">
        <f>[1]г.Бишкек!E39+[1]г.Ош!E39+'[1]Чуйская обл.'!E39+'[1]И-Кульская обл.'!E39+'[1]Нарынская область'!E39+'[1]Таласская обл.'!E39+'[1]Ош обл.'!E39+'[1]Ж-Абадская обл.'!E39+'[1]Баткенская область'!E39</f>
        <v>67691</v>
      </c>
      <c r="F39" s="15">
        <f>[1]г.Бишкек!F39+[1]г.Ош!F39+'[1]Чуйская обл.'!F39+'[1]И-Кульская обл.'!F39+'[1]Нарынская область'!F39+'[1]Таласская обл.'!F39+'[1]Ош обл.'!F39+'[1]Ж-Абадская обл.'!F39+'[1]Баткенская область'!F39</f>
        <v>18089</v>
      </c>
      <c r="G39" s="12">
        <f t="shared" si="4"/>
        <v>1209</v>
      </c>
      <c r="H39" s="12">
        <f t="shared" si="4"/>
        <v>1131</v>
      </c>
      <c r="I39" s="15">
        <f>[1]г.Бишкек!I39+[1]г.Ош!I39+'[1]Чуйская обл.'!I39+'[1]И-Кульская обл.'!I39+'[1]Нарынская область'!I39+'[1]Таласская обл.'!I39+'[1]Ош обл.'!I39+'[1]Ж-Абадская обл.'!I39+'[1]Баткенская область'!I39</f>
        <v>100</v>
      </c>
      <c r="J39" s="15">
        <f>[1]г.Бишкек!J39+[1]г.Ош!J39+'[1]Чуйская обл.'!J39+'[1]И-Кульская обл.'!J39+'[1]Нарынская область'!J39+'[1]Таласская обл.'!J39+'[1]Ош обл.'!J39+'[1]Ж-Абадская обл.'!J39+'[1]Баткенская область'!J39</f>
        <v>988</v>
      </c>
      <c r="K39" s="15">
        <f>[1]г.Бишкек!K39+[1]г.Ош!K39+'[1]Чуйская обл.'!K39+'[1]И-Кульская обл.'!K39+'[1]Нарынская область'!K39+'[1]Таласская обл.'!K39+'[1]Ош обл.'!K39+'[1]Ж-Абадская обл.'!K39+'[1]Баткенская область'!K39</f>
        <v>220439</v>
      </c>
      <c r="L39" s="15">
        <f>[1]г.Бишкек!L39+[1]г.Ош!L39+'[1]Чуйская обл.'!L39+'[1]И-Кульская обл.'!L39+'[1]Нарынская область'!L39+'[1]Таласская обл.'!L39+'[1]Ош обл.'!L39+'[1]Ж-Абадская обл.'!L39+'[1]Баткенская область'!L39</f>
        <v>125924</v>
      </c>
      <c r="M39" s="2">
        <f t="shared" si="5"/>
        <v>2204</v>
      </c>
      <c r="N39" s="2">
        <f t="shared" si="5"/>
        <v>127</v>
      </c>
    </row>
    <row r="40" spans="1:14" ht="32.25" customHeight="1">
      <c r="A40" s="6" t="s">
        <v>68</v>
      </c>
      <c r="B40" s="8" t="s">
        <v>69</v>
      </c>
      <c r="C40" s="15">
        <f>[1]г.Бишкек!C40+[1]г.Ош!C40+'[1]Чуйская обл.'!C40+'[1]И-Кульская обл.'!C40+'[1]Нарынская область'!C40+'[1]Таласская обл.'!C40+'[1]Ош обл.'!C40+'[1]Ж-Абадская обл.'!C40+'[1]Баткенская область'!C40</f>
        <v>25343</v>
      </c>
      <c r="D40" s="15">
        <f>[1]г.Бишкек!D40+[1]г.Ош!D40+'[1]Чуйская обл.'!D40+'[1]И-Кульская обл.'!D40+'[1]Нарынская область'!D40+'[1]Таласская обл.'!D40+'[1]Ош обл.'!D40+'[1]Ж-Абадская обл.'!D40+'[1]Баткенская область'!D40</f>
        <v>16553</v>
      </c>
      <c r="E40" s="15">
        <f>[1]г.Бишкек!E40+[1]г.Ош!E40+'[1]Чуйская обл.'!E40+'[1]И-Кульская обл.'!E40+'[1]Нарынская область'!E40+'[1]Таласская обл.'!E40+'[1]Ош обл.'!E40+'[1]Ж-Абадская обл.'!E40+'[1]Баткенская область'!E40</f>
        <v>70593121.929999992</v>
      </c>
      <c r="F40" s="15">
        <f>[1]г.Бишкек!F40+[1]г.Ош!F40+'[1]Чуйская обл.'!F40+'[1]И-Кульская обл.'!F40+'[1]Нарынская область'!F40+'[1]Таласская обл.'!F40+'[1]Ош обл.'!F40+'[1]Ж-Абадская обл.'!F40+'[1]Баткенская область'!F40</f>
        <v>45773411.055</v>
      </c>
      <c r="G40" s="12">
        <f t="shared" si="4"/>
        <v>2786</v>
      </c>
      <c r="H40" s="12">
        <f t="shared" si="4"/>
        <v>2765</v>
      </c>
      <c r="I40" s="15">
        <f>[1]г.Бишкек!I40+[1]г.Ош!I40+'[1]Чуйская обл.'!I40+'[1]И-Кульская обл.'!I40+'[1]Нарынская область'!I40+'[1]Таласская обл.'!I40+'[1]Ош обл.'!I40+'[1]Ж-Абадская обл.'!I40+'[1]Баткенская область'!I40</f>
        <v>5859</v>
      </c>
      <c r="J40" s="15">
        <f>[1]г.Бишкек!J40+[1]г.Ош!J40+'[1]Чуйская обл.'!J40+'[1]И-Кульская обл.'!J40+'[1]Нарынская область'!J40+'[1]Таласская обл.'!J40+'[1]Ош обл.'!J40+'[1]Ж-Абадская обл.'!J40+'[1]Баткенская область'!J40</f>
        <v>3587</v>
      </c>
      <c r="K40" s="15">
        <f>[1]г.Бишкек!K40+[1]г.Ош!K40+'[1]Чуйская обл.'!K40+'[1]И-Кульская обл.'!K40+'[1]Нарынская область'!K40+'[1]Таласская обл.'!K40+'[1]Ош обл.'!K40+'[1]Ж-Абадская обл.'!K40+'[1]Баткенская область'!K40</f>
        <v>11953039.290000001</v>
      </c>
      <c r="L40" s="15">
        <f>[1]г.Бишкек!L40+[1]г.Ош!L40+'[1]Чуйская обл.'!L40+'[1]И-Кульская обл.'!L40+'[1]Нарынская область'!L40+'[1]Таласская обл.'!L40+'[1]Ош обл.'!L40+'[1]Ж-Абадская обл.'!L40+'[1]Баткенская область'!L40</f>
        <v>7033623.1500000004</v>
      </c>
      <c r="M40" s="2">
        <f t="shared" si="5"/>
        <v>2040</v>
      </c>
      <c r="N40" s="2">
        <f t="shared" si="5"/>
        <v>1961</v>
      </c>
    </row>
    <row r="41" spans="1:14" ht="48.75" customHeight="1">
      <c r="A41" s="6" t="s">
        <v>70</v>
      </c>
      <c r="B41" s="8" t="s">
        <v>71</v>
      </c>
      <c r="C41" s="12">
        <f>C44+C47+C50+C51+C53+C54+C57+C58+C59+C60+C64</f>
        <v>61815</v>
      </c>
      <c r="D41" s="12">
        <f>D47+D50+D51+D53+D54+D57+D58+D59+D60+D64</f>
        <v>48579</v>
      </c>
      <c r="E41" s="12">
        <f>E47+E50+E51+E53+E54+E57+E58+E59+E60+E64</f>
        <v>242365586.72999999</v>
      </c>
      <c r="F41" s="12">
        <f>F47+F50+F51+F53+F54+F57+F58+F59+F60+F64</f>
        <v>191307224.06999999</v>
      </c>
      <c r="G41" s="12">
        <f t="shared" si="4"/>
        <v>3921</v>
      </c>
      <c r="H41" s="12">
        <f t="shared" si="4"/>
        <v>3938</v>
      </c>
      <c r="I41" s="12">
        <f>I44+I47+I50+I51+I53+I54+I57+I58+I59+I60+I64</f>
        <v>9015</v>
      </c>
      <c r="J41" s="12">
        <f>J44+J47+J50+J51+J53+J54+J57+J58+J59+J60+J64</f>
        <v>6527</v>
      </c>
      <c r="K41" s="12">
        <f>K44+K47+K50+K51+K53+K54+K57+K58+K59+K60+K64</f>
        <v>26790009.789999999</v>
      </c>
      <c r="L41" s="12">
        <f>L44+L47+L50+L51+L53+L54+L57+L58+L59+L60+L64</f>
        <v>18046319.619999997</v>
      </c>
      <c r="M41" s="13">
        <f t="shared" si="5"/>
        <v>2972</v>
      </c>
      <c r="N41" s="13">
        <f t="shared" si="5"/>
        <v>2765</v>
      </c>
    </row>
    <row r="42" spans="1:14" ht="41.25" customHeight="1">
      <c r="A42" s="6" t="s">
        <v>72</v>
      </c>
      <c r="B42" s="8" t="s">
        <v>73</v>
      </c>
      <c r="C42" s="12">
        <f>C45+C48+C55</f>
        <v>17265</v>
      </c>
      <c r="D42" s="12">
        <f t="shared" ref="D42:F43" si="6">D45+D48+D55</f>
        <v>16156</v>
      </c>
      <c r="E42" s="12">
        <f t="shared" si="6"/>
        <v>63673043.670000002</v>
      </c>
      <c r="F42" s="12">
        <f t="shared" si="6"/>
        <v>55896628.160000004</v>
      </c>
      <c r="G42" s="12">
        <f t="shared" si="4"/>
        <v>3688</v>
      </c>
      <c r="H42" s="12">
        <f t="shared" si="4"/>
        <v>3460</v>
      </c>
      <c r="I42" s="12">
        <f t="shared" ref="I42:L43" si="7">I45+I48+I55</f>
        <v>3130</v>
      </c>
      <c r="J42" s="12">
        <f t="shared" si="7"/>
        <v>3062</v>
      </c>
      <c r="K42" s="12">
        <f t="shared" si="7"/>
        <v>8377141.2000000002</v>
      </c>
      <c r="L42" s="12">
        <f t="shared" si="7"/>
        <v>8065739.6900000004</v>
      </c>
      <c r="M42" s="13">
        <f t="shared" si="5"/>
        <v>2676</v>
      </c>
      <c r="N42" s="13">
        <f t="shared" si="5"/>
        <v>2634</v>
      </c>
    </row>
    <row r="43" spans="1:14" ht="47.25" customHeight="1">
      <c r="A43" s="3" t="s">
        <v>74</v>
      </c>
      <c r="B43" s="8" t="s">
        <v>75</v>
      </c>
      <c r="C43" s="12">
        <f>C46+C49+C56</f>
        <v>452</v>
      </c>
      <c r="D43" s="12">
        <f t="shared" si="6"/>
        <v>301</v>
      </c>
      <c r="E43" s="12">
        <f t="shared" si="6"/>
        <v>2197839.12</v>
      </c>
      <c r="F43" s="12">
        <f t="shared" si="6"/>
        <v>941966.12</v>
      </c>
      <c r="G43" s="12">
        <f t="shared" si="4"/>
        <v>4862</v>
      </c>
      <c r="H43" s="12">
        <f t="shared" si="4"/>
        <v>3129</v>
      </c>
      <c r="I43" s="12">
        <f t="shared" si="7"/>
        <v>93</v>
      </c>
      <c r="J43" s="12">
        <f t="shared" si="7"/>
        <v>90</v>
      </c>
      <c r="K43" s="12">
        <f t="shared" si="7"/>
        <v>162311.12</v>
      </c>
      <c r="L43" s="12">
        <f t="shared" si="7"/>
        <v>153013.12</v>
      </c>
      <c r="M43" s="13">
        <f t="shared" si="5"/>
        <v>1745</v>
      </c>
      <c r="N43" s="13">
        <f t="shared" si="5"/>
        <v>1700</v>
      </c>
    </row>
    <row r="44" spans="1:14">
      <c r="A44" s="21" t="s">
        <v>76</v>
      </c>
      <c r="B44" s="8" t="s">
        <v>77</v>
      </c>
      <c r="C44" s="12">
        <f>C45+C46</f>
        <v>1501</v>
      </c>
      <c r="D44" s="12">
        <f t="shared" ref="D44:F44" si="8">D45+D46</f>
        <v>287</v>
      </c>
      <c r="E44" s="12">
        <f t="shared" si="8"/>
        <v>10341866.51</v>
      </c>
      <c r="F44" s="12">
        <f t="shared" si="8"/>
        <v>1684586</v>
      </c>
      <c r="G44" s="12">
        <f t="shared" si="4"/>
        <v>6890</v>
      </c>
      <c r="H44" s="12">
        <f t="shared" si="4"/>
        <v>5870</v>
      </c>
      <c r="I44" s="12">
        <f>I45+I46</f>
        <v>101</v>
      </c>
      <c r="J44" s="12">
        <f t="shared" ref="J44:L44" si="9">J45+J46</f>
        <v>33</v>
      </c>
      <c r="K44" s="12">
        <f t="shared" si="9"/>
        <v>447506.51</v>
      </c>
      <c r="L44" s="12">
        <f t="shared" si="9"/>
        <v>136573</v>
      </c>
      <c r="M44" s="13">
        <f t="shared" si="5"/>
        <v>4431</v>
      </c>
      <c r="N44" s="13">
        <f t="shared" si="5"/>
        <v>4139</v>
      </c>
    </row>
    <row r="45" spans="1:14" ht="36.75" customHeight="1">
      <c r="A45" s="6" t="s">
        <v>78</v>
      </c>
      <c r="B45" s="8" t="s">
        <v>79</v>
      </c>
      <c r="C45" s="15">
        <f>[1]г.Бишкек!C45+[1]г.Ош!C45+'[1]Чуйская обл.'!C45+'[1]И-Кульская обл.'!C45+'[1]Нарынская область'!C45+'[1]Таласская обл.'!C45+'[1]Ош обл.'!C45+'[1]Ж-Абадская обл.'!C45+'[1]Баткенская область'!C45</f>
        <v>1290</v>
      </c>
      <c r="D45" s="15">
        <f>[1]г.Бишкек!D45+[1]г.Ош!D45+'[1]Чуйская обл.'!D45+'[1]И-Кульская обл.'!D45+'[1]Нарынская область'!D45+'[1]Таласская обл.'!D45+'[1]Ош обл.'!D45+'[1]Ж-Абадская обл.'!D45+'[1]Баткенская область'!D45</f>
        <v>225</v>
      </c>
      <c r="E45" s="15">
        <f>[1]г.Бишкек!E45+[1]г.Ош!E45+'[1]Чуйская обл.'!E45+'[1]И-Кульская обл.'!E45+'[1]Нарынская область'!E45+'[1]Таласская обл.'!E45+'[1]Ош обл.'!E45+'[1]Ж-Абадская обл.'!E45+'[1]Баткенская область'!E45</f>
        <v>8675739.5099999998</v>
      </c>
      <c r="F45" s="15">
        <f>[1]г.Бишкек!F45+[1]г.Ош!F45+'[1]Чуйская обл.'!F45+'[1]И-Кульская обл.'!F45+'[1]Нарынская область'!F45+'[1]Таласская обл.'!F45+'[1]Ош обл.'!F45+'[1]Ж-Абадская обл.'!F45+'[1]Баткенская область'!F45</f>
        <v>1272438</v>
      </c>
      <c r="G45" s="12">
        <f t="shared" si="4"/>
        <v>6725</v>
      </c>
      <c r="H45" s="12">
        <f t="shared" si="4"/>
        <v>5655</v>
      </c>
      <c r="I45" s="15">
        <f>[1]г.Бишкек!I45+[1]г.Ош!I45+'[1]Чуйская обл.'!I45+'[1]И-Кульская обл.'!I45+'[1]Нарынская область'!I45+'[1]Таласская обл.'!I45+'[1]Ош обл.'!I45+'[1]Ж-Абадская обл.'!I45+'[1]Баткенская область'!I45</f>
        <v>99</v>
      </c>
      <c r="J45" s="15">
        <f>[1]г.Бишкек!J45+[1]г.Ош!J45+'[1]Чуйская обл.'!J45+'[1]И-Кульская обл.'!J45+'[1]Нарынская область'!J45+'[1]Таласская обл.'!J45+'[1]Ош обл.'!J45+'[1]Ж-Абадская обл.'!J45+'[1]Баткенская область'!J45</f>
        <v>33</v>
      </c>
      <c r="K45" s="15">
        <f>[1]г.Бишкек!K45+[1]г.Ош!K45+'[1]Чуйская обл.'!K45+'[1]И-Кульская обл.'!K45+'[1]Нарынская область'!K45+'[1]Таласская обл.'!K45+'[1]Ош обл.'!K45+'[1]Ж-Абадская обл.'!K45+'[1]Баткенская область'!K45</f>
        <v>440537.51</v>
      </c>
      <c r="L45" s="15">
        <f>[1]г.Бишкек!L45+[1]г.Ош!L45+'[1]Чуйская обл.'!L45+'[1]И-Кульская обл.'!L45+'[1]Нарынская область'!L45+'[1]Таласская обл.'!L45+'[1]Ош обл.'!L45+'[1]Ж-Абадская обл.'!L45+'[1]Баткенская область'!L45</f>
        <v>136573</v>
      </c>
      <c r="M45" s="2">
        <f t="shared" si="5"/>
        <v>4450</v>
      </c>
      <c r="N45" s="2">
        <f t="shared" si="5"/>
        <v>4139</v>
      </c>
    </row>
    <row r="46" spans="1:14" ht="31.5" customHeight="1">
      <c r="A46" s="3" t="s">
        <v>80</v>
      </c>
      <c r="B46" s="8" t="s">
        <v>81</v>
      </c>
      <c r="C46" s="15">
        <f>[1]г.Бишкек!C46+[1]г.Ош!C46+'[1]Чуйская обл.'!C46+'[1]И-Кульская обл.'!C46+'[1]Нарынская область'!C46+'[1]Таласская обл.'!C46+'[1]Ош обл.'!C46+'[1]Ж-Абадская обл.'!C46+'[1]Баткенская область'!C46</f>
        <v>211</v>
      </c>
      <c r="D46" s="15">
        <f>[1]г.Бишкек!D46+[1]г.Ош!D46+'[1]Чуйская обл.'!D46+'[1]И-Кульская обл.'!D46+'[1]Нарынская область'!D46+'[1]Таласская обл.'!D46+'[1]Ош обл.'!D46+'[1]Ж-Абадская обл.'!D46+'[1]Баткенская область'!D46</f>
        <v>62</v>
      </c>
      <c r="E46" s="15">
        <f>[1]г.Бишкек!E46+[1]г.Ош!E46+'[1]Чуйская обл.'!E46+'[1]И-Кульская обл.'!E46+'[1]Нарынская область'!E46+'[1]Таласская обл.'!E46+'[1]Ош обл.'!E46+'[1]Ж-Абадская обл.'!E46+'[1]Баткенская область'!E46</f>
        <v>1666127</v>
      </c>
      <c r="F46" s="15">
        <f>[1]г.Бишкек!F46+[1]г.Ош!F46+'[1]Чуйская обл.'!F46+'[1]И-Кульская обл.'!F46+'[1]Нарынская область'!F46+'[1]Таласская обл.'!F46+'[1]Ош обл.'!F46+'[1]Ж-Абадская обл.'!F46+'[1]Баткенская область'!F46</f>
        <v>412148</v>
      </c>
      <c r="G46" s="12">
        <f t="shared" si="4"/>
        <v>7896</v>
      </c>
      <c r="H46" s="12">
        <f t="shared" si="4"/>
        <v>6648</v>
      </c>
      <c r="I46" s="15">
        <f>[1]г.Бишкек!I46+[1]г.Ош!I46+'[1]Чуйская обл.'!I46+'[1]И-Кульская обл.'!I46+'[1]Нарынская область'!I46+'[1]Таласская обл.'!I46+'[1]Ош обл.'!I46+'[1]Ж-Абадская обл.'!I46+'[1]Баткенская область'!I46</f>
        <v>2</v>
      </c>
      <c r="J46" s="15">
        <f>[1]г.Бишкек!J46+[1]г.Ош!J46+'[1]Чуйская обл.'!J46+'[1]И-Кульская обл.'!J46+'[1]Нарынская область'!J46+'[1]Таласская обл.'!J46+'[1]Ош обл.'!J46+'[1]Ж-Абадская обл.'!J46+'[1]Баткенская область'!J46</f>
        <v>0</v>
      </c>
      <c r="K46" s="15">
        <f>[1]г.Бишкек!K46+[1]г.Ош!K46+'[1]Чуйская обл.'!K46+'[1]И-Кульская обл.'!K46+'[1]Нарынская область'!K46+'[1]Таласская обл.'!K46+'[1]Ош обл.'!K46+'[1]Ж-Абадская обл.'!K46+'[1]Баткенская область'!K46</f>
        <v>6969</v>
      </c>
      <c r="L46" s="15">
        <f>[1]г.Бишкек!L46+[1]г.Ош!L46+'[1]Чуйская обл.'!L46+'[1]И-Кульская обл.'!L46+'[1]Нарынская область'!L46+'[1]Таласская обл.'!L46+'[1]Ош обл.'!L46+'[1]Ж-Абадская обл.'!L46+'[1]Баткенская область'!L46</f>
        <v>0</v>
      </c>
      <c r="M46" s="2">
        <f t="shared" si="5"/>
        <v>3485</v>
      </c>
      <c r="N46" s="2" t="e">
        <f t="shared" si="5"/>
        <v>#DIV/0!</v>
      </c>
    </row>
    <row r="47" spans="1:14" ht="34.5" customHeight="1">
      <c r="A47" s="6" t="s">
        <v>82</v>
      </c>
      <c r="B47" s="8" t="s">
        <v>83</v>
      </c>
      <c r="C47" s="12">
        <f>C48+C49</f>
        <v>47</v>
      </c>
      <c r="D47" s="12">
        <f>D48+D49</f>
        <v>3</v>
      </c>
      <c r="E47" s="12">
        <f>E48+E49</f>
        <v>395661</v>
      </c>
      <c r="F47" s="12">
        <f>F48+F49</f>
        <v>22547</v>
      </c>
      <c r="G47" s="12">
        <f t="shared" si="4"/>
        <v>8418</v>
      </c>
      <c r="H47" s="12">
        <f t="shared" si="4"/>
        <v>7516</v>
      </c>
      <c r="I47" s="12">
        <f>I48+I49</f>
        <v>0</v>
      </c>
      <c r="J47" s="12">
        <f>J48+J49</f>
        <v>0</v>
      </c>
      <c r="K47" s="12">
        <f>K48+K49</f>
        <v>0</v>
      </c>
      <c r="L47" s="12">
        <f>L48+L49</f>
        <v>0</v>
      </c>
      <c r="M47" s="13" t="e">
        <f t="shared" si="5"/>
        <v>#DIV/0!</v>
      </c>
      <c r="N47" s="13" t="e">
        <f t="shared" si="5"/>
        <v>#DIV/0!</v>
      </c>
    </row>
    <row r="48" spans="1:14" ht="32.25" customHeight="1">
      <c r="A48" s="3" t="s">
        <v>78</v>
      </c>
      <c r="B48" s="8" t="s">
        <v>84</v>
      </c>
      <c r="C48" s="15">
        <f>[1]г.Бишкек!C48+[1]г.Ош!C48+'[1]Чуйская обл.'!C48+'[1]И-Кульская обл.'!C48+'[1]Нарынская область'!C48+'[1]Таласская обл.'!C48+'[1]Ош обл.'!C48+'[1]Ж-Абадская обл.'!C48+'[1]Баткенская область'!C48</f>
        <v>47</v>
      </c>
      <c r="D48" s="15">
        <f>[1]г.Бишкек!D48+[1]г.Ош!D48+'[1]Чуйская обл.'!D48+'[1]И-Кульская обл.'!D48+'[1]Нарынская область'!D48+'[1]Таласская обл.'!D48+'[1]Ош обл.'!D48+'[1]Ж-Абадская обл.'!D48+'[1]Баткенская область'!D48</f>
        <v>3</v>
      </c>
      <c r="E48" s="15">
        <f>[1]г.Бишкек!E48+[1]г.Ош!E48+'[1]Чуйская обл.'!E48+'[1]И-Кульская обл.'!E48+'[1]Нарынская область'!E48+'[1]Таласская обл.'!E48+'[1]Ош обл.'!E48+'[1]Ж-Абадская обл.'!E48+'[1]Баткенская область'!E48</f>
        <v>395661</v>
      </c>
      <c r="F48" s="15">
        <f>[1]г.Бишкек!F48+[1]г.Ош!F48+'[1]Чуйская обл.'!F48+'[1]И-Кульская обл.'!F48+'[1]Нарынская область'!F48+'[1]Таласская обл.'!F48+'[1]Ош обл.'!F48+'[1]Ж-Абадская обл.'!F48+'[1]Баткенская область'!F48</f>
        <v>22547</v>
      </c>
      <c r="G48" s="12">
        <f t="shared" si="4"/>
        <v>8418</v>
      </c>
      <c r="H48" s="12">
        <f t="shared" si="4"/>
        <v>7516</v>
      </c>
      <c r="I48" s="15">
        <f>[1]г.Бишкек!I48+[1]г.Ош!I48+'[1]Чуйская обл.'!I48+'[1]И-Кульская обл.'!I48+'[1]Нарынская область'!I48+'[1]Таласская обл.'!I48+'[1]Ош обл.'!I48+'[1]Ж-Абадская обл.'!I48+'[1]Баткенская область'!I48</f>
        <v>0</v>
      </c>
      <c r="J48" s="15">
        <f>[1]г.Бишкек!J48+[1]г.Ош!J48+'[1]Чуйская обл.'!J48+'[1]И-Кульская обл.'!J48+'[1]Нарынская область'!J48+'[1]Таласская обл.'!J48+'[1]Ош обл.'!J48+'[1]Ж-Абадская обл.'!J48+'[1]Баткенская область'!J48</f>
        <v>0</v>
      </c>
      <c r="K48" s="15">
        <f>[1]г.Бишкек!K48+[1]г.Ош!K48+'[1]Чуйская обл.'!K48+'[1]И-Кульская обл.'!K48+'[1]Нарынская область'!K48+'[1]Таласская обл.'!K48+'[1]Ош обл.'!K48+'[1]Ж-Абадская обл.'!K48+'[1]Баткенская область'!K48</f>
        <v>0</v>
      </c>
      <c r="L48" s="15">
        <f>[1]г.Бишкек!L48+[1]г.Ош!L48+'[1]Чуйская обл.'!L48+'[1]И-Кульская обл.'!L48+'[1]Нарынская область'!L48+'[1]Таласская обл.'!L48+'[1]Ош обл.'!L48+'[1]Ж-Абадская обл.'!L48+'[1]Баткенская область'!L48</f>
        <v>0</v>
      </c>
      <c r="M48" s="2" t="e">
        <f t="shared" si="5"/>
        <v>#DIV/0!</v>
      </c>
      <c r="N48" s="2" t="e">
        <f t="shared" si="5"/>
        <v>#DIV/0!</v>
      </c>
    </row>
    <row r="49" spans="1:14" ht="30" customHeight="1">
      <c r="A49" s="3" t="s">
        <v>85</v>
      </c>
      <c r="B49" s="8" t="s">
        <v>86</v>
      </c>
      <c r="C49" s="15">
        <f>[1]г.Бишкек!C49+[1]г.Ош!C49+'[1]Чуйская обл.'!C49+'[1]И-Кульская обл.'!C49+'[1]Нарынская область'!C49+'[1]Таласская обл.'!C49+'[1]Ош обл.'!C49+'[1]Ж-Абадская обл.'!C49+'[1]Баткенская область'!C49</f>
        <v>0</v>
      </c>
      <c r="D49" s="15">
        <f>[1]г.Бишкек!D49+[1]г.Ош!D49+'[1]Чуйская обл.'!D49+'[1]И-Кульская обл.'!D49+'[1]Нарынская область'!D49+'[1]Таласская обл.'!D49+'[1]Ош обл.'!D49+'[1]Ж-Абадская обл.'!D49+'[1]Баткенская область'!D49</f>
        <v>0</v>
      </c>
      <c r="E49" s="15">
        <f>[1]г.Бишкек!E49+[1]г.Ош!E49+'[1]Чуйская обл.'!E49+'[1]И-Кульская обл.'!E49+'[1]Нарынская область'!E49+'[1]Таласская обл.'!E49+'[1]Ош обл.'!E49+'[1]Ж-Абадская обл.'!E49+'[1]Баткенская область'!E49</f>
        <v>0</v>
      </c>
      <c r="F49" s="15">
        <f>[1]г.Бишкек!F49+[1]г.Ош!F49+'[1]Чуйская обл.'!F49+'[1]И-Кульская обл.'!F49+'[1]Нарынская область'!F49+'[1]Таласская обл.'!F49+'[1]Ош обл.'!F49+'[1]Ж-Абадская обл.'!F49+'[1]Баткенская область'!F49</f>
        <v>0</v>
      </c>
      <c r="G49" s="12" t="e">
        <f t="shared" si="4"/>
        <v>#DIV/0!</v>
      </c>
      <c r="H49" s="12" t="e">
        <f t="shared" si="4"/>
        <v>#DIV/0!</v>
      </c>
      <c r="I49" s="15">
        <f>[1]г.Бишкек!I49+[1]г.Ош!I49+'[1]Чуйская обл.'!I49+'[1]И-Кульская обл.'!I49+'[1]Нарынская область'!I49+'[1]Таласская обл.'!I49+'[1]Ош обл.'!I49+'[1]Ж-Абадская обл.'!I49+'[1]Баткенская область'!I49</f>
        <v>0</v>
      </c>
      <c r="J49" s="15">
        <f>[1]г.Бишкек!J49+[1]г.Ош!J49+'[1]Чуйская обл.'!J49+'[1]И-Кульская обл.'!J49+'[1]Нарынская область'!J49+'[1]Таласская обл.'!J49+'[1]Ош обл.'!J49+'[1]Ж-Абадская обл.'!J49+'[1]Баткенская область'!J49</f>
        <v>0</v>
      </c>
      <c r="K49" s="15">
        <f>[1]г.Бишкек!K49+[1]г.Ош!K49+'[1]Чуйская обл.'!K49+'[1]И-Кульская обл.'!K49+'[1]Нарынская область'!K49+'[1]Таласская обл.'!K49+'[1]Ош обл.'!K49+'[1]Ж-Абадская обл.'!K49+'[1]Баткенская область'!K49</f>
        <v>0</v>
      </c>
      <c r="L49" s="15">
        <f>[1]г.Бишкек!L49+[1]г.Ош!L49+'[1]Чуйская обл.'!L49+'[1]И-Кульская обл.'!L49+'[1]Нарынская область'!L49+'[1]Таласская обл.'!L49+'[1]Ош обл.'!L49+'[1]Ж-Абадская обл.'!L49+'[1]Баткенская область'!L49</f>
        <v>0</v>
      </c>
      <c r="M49" s="2" t="e">
        <f t="shared" si="5"/>
        <v>#DIV/0!</v>
      </c>
      <c r="N49" s="2" t="e">
        <f t="shared" si="5"/>
        <v>#DIV/0!</v>
      </c>
    </row>
    <row r="50" spans="1:14" ht="31.5" customHeight="1">
      <c r="A50" s="6" t="s">
        <v>87</v>
      </c>
      <c r="B50" s="8" t="s">
        <v>88</v>
      </c>
      <c r="C50" s="15">
        <f>[1]г.Бишкек!C50+[1]г.Ош!C50+'[1]Чуйская обл.'!C50+'[1]И-Кульская обл.'!C50+'[1]Нарынская область'!C50+'[1]Таласская обл.'!C50+'[1]Ош обл.'!C50+'[1]Ж-Абадская обл.'!C50+'[1]Баткенская область'!C50</f>
        <v>6</v>
      </c>
      <c r="D50" s="15">
        <f>[1]г.Бишкек!D50+[1]г.Ош!D50+'[1]Чуйская обл.'!D50+'[1]И-Кульская обл.'!D50+'[1]Нарынская область'!D50+'[1]Таласская обл.'!D50+'[1]Ош обл.'!D50+'[1]Ж-Абадская обл.'!D50+'[1]Баткенская область'!D50</f>
        <v>2</v>
      </c>
      <c r="E50" s="15">
        <f>[1]г.Бишкек!E50+[1]г.Ош!E50+'[1]Чуйская обл.'!E50+'[1]И-Кульская обл.'!E50+'[1]Нарынская область'!E50+'[1]Таласская обл.'!E50+'[1]Ош обл.'!E50+'[1]Ж-Абадская обл.'!E50+'[1]Баткенская область'!E50</f>
        <v>43985</v>
      </c>
      <c r="F50" s="15">
        <f>[1]г.Бишкек!F50+[1]г.Ош!F50+'[1]Чуйская обл.'!F50+'[1]И-Кульская обл.'!F50+'[1]Нарынская область'!F50+'[1]Таласская обл.'!F50+'[1]Ош обл.'!F50+'[1]Ж-Абадская обл.'!F50+'[1]Баткенская область'!F50</f>
        <v>12934</v>
      </c>
      <c r="G50" s="12">
        <f t="shared" si="4"/>
        <v>7331</v>
      </c>
      <c r="H50" s="12">
        <f t="shared" si="4"/>
        <v>6467</v>
      </c>
      <c r="I50" s="15">
        <f>[1]г.Бишкек!I50+[1]г.Ош!I50+'[1]Чуйская обл.'!I50+'[1]И-Кульская обл.'!I50+'[1]Нарынская область'!I50+'[1]Таласская обл.'!I50+'[1]Ош обл.'!I50+'[1]Ж-Абадская обл.'!I50+'[1]Баткенская область'!I50</f>
        <v>0</v>
      </c>
      <c r="J50" s="15">
        <f>[1]г.Бишкек!J50+[1]г.Ош!J50+'[1]Чуйская обл.'!J50+'[1]И-Кульская обл.'!J50+'[1]Нарынская область'!J50+'[1]Таласская обл.'!J50+'[1]Ош обл.'!J50+'[1]Ж-Абадская обл.'!J50+'[1]Баткенская область'!J50</f>
        <v>0</v>
      </c>
      <c r="K50" s="15">
        <f>[1]г.Бишкек!K50+[1]г.Ош!K50+'[1]Чуйская обл.'!K50+'[1]И-Кульская обл.'!K50+'[1]Нарынская область'!K50+'[1]Таласская обл.'!K50+'[1]Ош обл.'!K50+'[1]Ж-Абадская обл.'!K50+'[1]Баткенская область'!K50</f>
        <v>0</v>
      </c>
      <c r="L50" s="15">
        <f>[1]г.Бишкек!L50+[1]г.Ош!L50+'[1]Чуйская обл.'!L50+'[1]И-Кульская обл.'!L50+'[1]Нарынская область'!L50+'[1]Таласская обл.'!L50+'[1]Ош обл.'!L50+'[1]Ж-Абадская обл.'!L50+'[1]Баткенская область'!L50</f>
        <v>0</v>
      </c>
      <c r="M50" s="2" t="e">
        <f t="shared" si="5"/>
        <v>#DIV/0!</v>
      </c>
      <c r="N50" s="2" t="e">
        <f t="shared" si="5"/>
        <v>#DIV/0!</v>
      </c>
    </row>
    <row r="51" spans="1:14" ht="30.75" customHeight="1">
      <c r="A51" s="6" t="s">
        <v>89</v>
      </c>
      <c r="B51" s="8" t="s">
        <v>90</v>
      </c>
      <c r="C51" s="15">
        <f>[1]г.Бишкек!C51+[1]г.Ош!C51+'[1]Чуйская обл.'!C51+'[1]И-Кульская обл.'!C51+'[1]Нарынская область'!C51+'[1]Таласская обл.'!C51+'[1]Ош обл.'!C51+'[1]Ж-Абадская обл.'!C51+'[1]Баткенская область'!C51</f>
        <v>23025</v>
      </c>
      <c r="D51" s="15">
        <f>[1]г.Бишкек!D51+[1]г.Ош!D51+'[1]Чуйская обл.'!D51+'[1]И-Кульская обл.'!D51+'[1]Нарынская область'!D51+'[1]Таласская обл.'!D51+'[1]Ош обл.'!D51+'[1]Ж-Абадская обл.'!D51+'[1]Баткенская область'!D51</f>
        <v>15530</v>
      </c>
      <c r="E51" s="15">
        <f>[1]г.Бишкек!E51+[1]г.Ош!E51+'[1]Чуйская обл.'!E51+'[1]И-Кульская обл.'!E51+'[1]Нарынская область'!E51+'[1]Таласская обл.'!E51+'[1]Ош обл.'!E51+'[1]Ж-Абадская обл.'!E51+'[1]Баткенская область'!E51</f>
        <v>108501495</v>
      </c>
      <c r="F51" s="15">
        <f>[1]г.Бишкек!F51+[1]г.Ош!F51+'[1]Чуйская обл.'!F51+'[1]И-Кульская обл.'!F51+'[1]Нарынская область'!F51+'[1]Таласская обл.'!F51+'[1]Ош обл.'!F51+'[1]Ж-Абадская обл.'!F51+'[1]Баткенская область'!F51</f>
        <v>75352327</v>
      </c>
      <c r="G51" s="12">
        <f t="shared" ref="G51:H77" si="10">ROUND((E51/C51),0)</f>
        <v>4712</v>
      </c>
      <c r="H51" s="12">
        <f t="shared" si="10"/>
        <v>4852</v>
      </c>
      <c r="I51" s="15">
        <f>[1]г.Бишкек!I51+[1]г.Ош!I51+'[1]Чуйская обл.'!I51+'[1]И-Кульская обл.'!I51+'[1]Нарынская область'!I51+'[1]Таласская обл.'!I51+'[1]Ош обл.'!I51+'[1]Ж-Абадская обл.'!I51+'[1]Баткенская область'!I51</f>
        <v>2333</v>
      </c>
      <c r="J51" s="15">
        <f>[1]г.Бишкек!J51+[1]г.Ош!J51+'[1]Чуйская обл.'!J51+'[1]И-Кульская обл.'!J51+'[1]Нарынская область'!J51+'[1]Таласская обл.'!J51+'[1]Ош обл.'!J51+'[1]Ж-Абадская обл.'!J51+'[1]Баткенская область'!J51</f>
        <v>1292</v>
      </c>
      <c r="K51" s="15">
        <f>[1]г.Бишкек!K51+[1]г.Ош!K51+'[1]Чуйская обл.'!K51+'[1]И-Кульская обл.'!K51+'[1]Нарынская область'!K51+'[1]Таласская обл.'!K51+'[1]Ош обл.'!K51+'[1]Ж-Абадская обл.'!K51+'[1]Баткенская область'!K51</f>
        <v>7319261</v>
      </c>
      <c r="L51" s="15">
        <f>[1]г.Бишкек!L51+[1]г.Ош!L51+'[1]Чуйская обл.'!L51+'[1]И-Кульская обл.'!L51+'[1]Нарынская область'!L51+'[1]Таласская обл.'!L51+'[1]Ош обл.'!L51+'[1]Ж-Абадская обл.'!L51+'[1]Баткенская область'!L51</f>
        <v>3843598</v>
      </c>
      <c r="M51" s="2">
        <f t="shared" si="5"/>
        <v>3137</v>
      </c>
      <c r="N51" s="2">
        <f t="shared" si="5"/>
        <v>2975</v>
      </c>
    </row>
    <row r="52" spans="1:14" ht="32.25" customHeight="1">
      <c r="A52" s="6" t="s">
        <v>91</v>
      </c>
      <c r="B52" s="8" t="s">
        <v>92</v>
      </c>
      <c r="C52" s="15">
        <f>[1]г.Бишкек!C52+[1]г.Ош!C52+'[1]Чуйская обл.'!C52+'[1]И-Кульская обл.'!C52+'[1]Нарынская область'!C52+'[1]Таласская обл.'!C52+'[1]Ош обл.'!C52+'[1]Ж-Абадская обл.'!C52+'[1]Баткенская область'!C52</f>
        <v>14700</v>
      </c>
      <c r="D52" s="15">
        <f>[1]г.Бишкек!D52+[1]г.Ош!D52+'[1]Чуйская обл.'!D52+'[1]И-Кульская обл.'!D52+'[1]Нарынская область'!D52+'[1]Таласская обл.'!D52+'[1]Ош обл.'!D52+'[1]Ж-Абадская обл.'!D52+'[1]Баткенская область'!D52</f>
        <v>14700</v>
      </c>
      <c r="E52" s="15">
        <f>[1]г.Бишкек!E52+[1]г.Ош!E52+'[1]Чуйская обл.'!E52+'[1]И-Кульская обл.'!E52+'[1]Нарынская область'!E52+'[1]Таласская обл.'!E52+'[1]Ош обл.'!E52+'[1]Ж-Абадская обл.'!E52+'[1]Баткенская область'!E52</f>
        <v>70995560</v>
      </c>
      <c r="F52" s="15">
        <f>[1]г.Бишкек!F52+[1]г.Ош!F52+'[1]Чуйская обл.'!F52+'[1]И-Кульская обл.'!F52+'[1]Нарынская область'!F52+'[1]Таласская обл.'!F52+'[1]Ош обл.'!F52+'[1]Ж-Абадская обл.'!F52+'[1]Баткенская область'!F52</f>
        <v>70995560</v>
      </c>
      <c r="G52" s="12">
        <f t="shared" si="10"/>
        <v>4830</v>
      </c>
      <c r="H52" s="12">
        <f t="shared" si="10"/>
        <v>4830</v>
      </c>
      <c r="I52" s="15">
        <f>[1]г.Бишкек!I52+[1]г.Ош!I52+'[1]Чуйская обл.'!I52+'[1]И-Кульская обл.'!I52+'[1]Нарынская область'!I52+'[1]Таласская обл.'!I52+'[1]Ош обл.'!I52+'[1]Ж-Абадская обл.'!I52+'[1]Баткенская область'!I52</f>
        <v>1125</v>
      </c>
      <c r="J52" s="15">
        <f>[1]г.Бишкек!J52+[1]г.Ош!J52+'[1]Чуйская обл.'!J52+'[1]И-Кульская обл.'!J52+'[1]Нарынская область'!J52+'[1]Таласская обл.'!J52+'[1]Ош обл.'!J52+'[1]Ж-Абадская обл.'!J52+'[1]Баткенская область'!J52</f>
        <v>1126</v>
      </c>
      <c r="K52" s="15">
        <f>[1]г.Бишкек!K52+[1]г.Ош!K52+'[1]Чуйская обл.'!K52+'[1]И-Кульская обл.'!K52+'[1]Нарынская область'!K52+'[1]Таласская обл.'!K52+'[1]Ош обл.'!K52+'[1]Ж-Абадская обл.'!K52+'[1]Баткенская область'!K52</f>
        <v>3265427</v>
      </c>
      <c r="L52" s="15">
        <f>[1]г.Бишкек!L52+[1]г.Ош!L52+'[1]Чуйская обл.'!L52+'[1]И-Кульская обл.'!L52+'[1]Нарынская область'!L52+'[1]Таласская обл.'!L52+'[1]Ош обл.'!L52+'[1]Ж-Абадская обл.'!L52+'[1]Баткенская область'!L52</f>
        <v>3268827</v>
      </c>
      <c r="M52" s="2">
        <f t="shared" ref="M52:N76" si="11">ROUND((K52/I52),0)</f>
        <v>2903</v>
      </c>
      <c r="N52" s="2">
        <f t="shared" si="11"/>
        <v>2903</v>
      </c>
    </row>
    <row r="53" spans="1:14" ht="27" customHeight="1">
      <c r="A53" s="6" t="s">
        <v>93</v>
      </c>
      <c r="B53" s="8" t="s">
        <v>94</v>
      </c>
      <c r="C53" s="15">
        <f>[1]г.Бишкек!C53+[1]г.Ош!C53+'[1]Чуйская обл.'!C53+'[1]И-Кульская обл.'!C53+'[1]Нарынская область'!C53+'[1]Таласская обл.'!C53+'[1]Ош обл.'!C53+'[1]Ж-Абадская обл.'!C53+'[1]Баткенская область'!C53</f>
        <v>6383</v>
      </c>
      <c r="D53" s="15">
        <f>[1]г.Бишкек!D53+[1]г.Ош!D53+'[1]Чуйская обл.'!D53+'[1]И-Кульская обл.'!D53+'[1]Нарынская область'!D53+'[1]Таласская обл.'!D53+'[1]Ош обл.'!D53+'[1]Ж-Абадская обл.'!D53+'[1]Баткенская область'!D53</f>
        <v>2917</v>
      </c>
      <c r="E53" s="15">
        <f>[1]г.Бишкек!E53+[1]г.Ош!E53+'[1]Чуйская обл.'!E53+'[1]И-Кульская обл.'!E53+'[1]Нарынская область'!E53+'[1]Таласская обл.'!E53+'[1]Ош обл.'!E53+'[1]Ж-Абадская обл.'!E53+'[1]Баткенская область'!E53</f>
        <v>21577947</v>
      </c>
      <c r="F53" s="15">
        <f>[1]г.Бишкек!F53+[1]г.Ош!F53+'[1]Чуйская обл.'!F53+'[1]И-Кульская обл.'!F53+'[1]Нарынская область'!F53+'[1]Таласская обл.'!F53+'[1]Ош обл.'!F53+'[1]Ж-Абадская обл.'!F53+'[1]Баткенская область'!F53</f>
        <v>9402833</v>
      </c>
      <c r="G53" s="12">
        <f t="shared" si="10"/>
        <v>3381</v>
      </c>
      <c r="H53" s="12">
        <f t="shared" si="10"/>
        <v>3223</v>
      </c>
      <c r="I53" s="15">
        <f>[1]г.Бишкек!I53+[1]г.Ош!I53+'[1]Чуйская обл.'!I53+'[1]И-Кульская обл.'!I53+'[1]Нарынская область'!I53+'[1]Таласская обл.'!I53+'[1]Ош обл.'!I53+'[1]Ж-Абадская обл.'!I53+'[1]Баткенская область'!I53</f>
        <v>2317</v>
      </c>
      <c r="J53" s="15">
        <f>[1]г.Бишкек!J53+[1]г.Ош!J53+'[1]Чуйская обл.'!J53+'[1]И-Кульская обл.'!J53+'[1]Нарынская область'!J53+'[1]Таласская обл.'!J53+'[1]Ош обл.'!J53+'[1]Ж-Абадская обл.'!J53+'[1]Баткенская область'!J53</f>
        <v>1044</v>
      </c>
      <c r="K53" s="15">
        <f>[1]г.Бишкек!K53+[1]г.Ош!K53+'[1]Чуйская обл.'!K53+'[1]И-Кульская обл.'!K53+'[1]Нарынская область'!K53+'[1]Таласская обл.'!K53+'[1]Ош обл.'!K53+'[1]Ж-Абадская обл.'!K53+'[1]Баткенская область'!K53</f>
        <v>7209002</v>
      </c>
      <c r="L53" s="15">
        <f>[1]г.Бишкек!L53+[1]г.Ош!L53+'[1]Чуйская обл.'!L53+'[1]И-Кульская обл.'!L53+'[1]Нарынская область'!L53+'[1]Таласская обл.'!L53+'[1]Ош обл.'!L53+'[1]Ж-Абадская обл.'!L53+'[1]Баткенская область'!L53</f>
        <v>3125065</v>
      </c>
      <c r="M53" s="2">
        <f t="shared" si="11"/>
        <v>3111</v>
      </c>
      <c r="N53" s="2">
        <f t="shared" si="11"/>
        <v>2993</v>
      </c>
    </row>
    <row r="54" spans="1:14" ht="31.5" customHeight="1">
      <c r="A54" s="6" t="s">
        <v>95</v>
      </c>
      <c r="B54" s="8" t="s">
        <v>96</v>
      </c>
      <c r="C54" s="15">
        <f>[1]г.Бишкек!C54+[1]г.Ош!C54+'[1]Чуйская обл.'!C54+'[1]И-Кульская обл.'!C54+'[1]Нарынская область'!C54+'[1]Таласская обл.'!C54+'[1]Ош обл.'!C54+'[1]Ж-Абадская обл.'!C54+'[1]Баткенская область'!C54</f>
        <v>29780</v>
      </c>
      <c r="D54" s="15">
        <f>[1]г.Бишкек!D54+[1]г.Ош!D54+'[1]Чуйская обл.'!D54+'[1]И-Кульская обл.'!D54+'[1]Нарынская область'!D54+'[1]Таласская обл.'!D54+'[1]Ош обл.'!D54+'[1]Ж-Абадская обл.'!D54+'[1]Баткенская область'!D54</f>
        <v>29780</v>
      </c>
      <c r="E54" s="15">
        <f>[1]г.Бишкек!E54+[1]г.Ош!E54+'[1]Чуйская обл.'!E54+'[1]И-Кульская обл.'!E54+'[1]Нарынская область'!E54+'[1]Таласская обл.'!E54+'[1]Ош обл.'!E54+'[1]Ж-Абадская обл.'!E54+'[1]Баткенская область'!E54</f>
        <v>105543461.78</v>
      </c>
      <c r="F54" s="15">
        <f>[1]г.Бишкек!F54+[1]г.Ош!F54+'[1]Чуйская обл.'!F54+'[1]И-Кульская обл.'!F54+'[1]Нарынская область'!F54+'[1]Таласская обл.'!F54+'[1]Ош обл.'!F54+'[1]Ж-Абадская обл.'!F54+'[1]Баткенская область'!F54</f>
        <v>105543461.78</v>
      </c>
      <c r="G54" s="12">
        <f t="shared" si="10"/>
        <v>3544</v>
      </c>
      <c r="H54" s="12">
        <f t="shared" si="10"/>
        <v>3544</v>
      </c>
      <c r="I54" s="15">
        <f>[1]г.Бишкек!I54+[1]г.Ош!I54+'[1]Чуйская обл.'!I54+'[1]И-Кульская обл.'!I54+'[1]Нарынская область'!I54+'[1]Таласская обл.'!I54+'[1]Ош обл.'!I54+'[1]Ж-Абадская обл.'!I54+'[1]Баткенская область'!I54</f>
        <v>4111</v>
      </c>
      <c r="J54" s="15">
        <f>[1]г.Бишкек!J54+[1]г.Ош!J54+'[1]Чуйская обл.'!J54+'[1]И-Кульская обл.'!J54+'[1]Нарынская область'!J54+'[1]Таласская обл.'!J54+'[1]Ош обл.'!J54+'[1]Ж-Абадская обл.'!J54+'[1]Баткенская область'!J54</f>
        <v>4111</v>
      </c>
      <c r="K54" s="15">
        <f>[1]г.Бишкек!K54+[1]г.Ош!K54+'[1]Чуйская обл.'!K54+'[1]И-Кульская обл.'!K54+'[1]Нарынская область'!K54+'[1]Таласская обл.'!K54+'[1]Ош обл.'!K54+'[1]Ж-Абадская обл.'!K54+'[1]Баткенская область'!K54</f>
        <v>10863536.33</v>
      </c>
      <c r="L54" s="15">
        <f>[1]г.Бишкек!L54+[1]г.Ош!L54+'[1]Чуйская обл.'!L54+'[1]И-Кульская обл.'!L54+'[1]Нарынская область'!L54+'[1]Таласская обл.'!L54+'[1]Ош обл.'!L54+'[1]Ж-Абадская обл.'!L54+'[1]Баткенская область'!L54</f>
        <v>10863536.33</v>
      </c>
      <c r="M54" s="2">
        <f t="shared" si="11"/>
        <v>2643</v>
      </c>
      <c r="N54" s="2">
        <f t="shared" si="11"/>
        <v>2643</v>
      </c>
    </row>
    <row r="55" spans="1:14" ht="33.75" customHeight="1">
      <c r="A55" s="3" t="s">
        <v>78</v>
      </c>
      <c r="B55" s="8" t="s">
        <v>97</v>
      </c>
      <c r="C55" s="15">
        <f>[1]г.Бишкек!C55+[1]г.Ош!C55+'[1]Чуйская обл.'!C55+'[1]И-Кульская обл.'!C55+'[1]Нарынская область'!C55+'[1]Таласская обл.'!C55+'[1]Ош обл.'!C55+'[1]Ж-Абадская обл.'!C55+'[1]Баткенская область'!C55</f>
        <v>15928</v>
      </c>
      <c r="D55" s="15">
        <f>[1]г.Бишкек!D55+[1]г.Ош!D55+'[1]Чуйская обл.'!D55+'[1]И-Кульская обл.'!D55+'[1]Нарынская область'!D55+'[1]Таласская обл.'!D55+'[1]Ош обл.'!D55+'[1]Ж-Абадская обл.'!D55+'[1]Баткенская область'!D55</f>
        <v>15928</v>
      </c>
      <c r="E55" s="15">
        <f>[1]г.Бишкек!E55+[1]г.Ош!E55+'[1]Чуйская обл.'!E55+'[1]И-Кульская обл.'!E55+'[1]Нарынская область'!E55+'[1]Таласская обл.'!E55+'[1]Ош обл.'!E55+'[1]Ж-Абадская обл.'!E55+'[1]Баткенская область'!E55</f>
        <v>54601643.160000004</v>
      </c>
      <c r="F55" s="15">
        <f>[1]г.Бишкек!F55+[1]г.Ош!F55+'[1]Чуйская обл.'!F55+'[1]И-Кульская обл.'!F55+'[1]Нарынская область'!F55+'[1]Таласская обл.'!F55+'[1]Ош обл.'!F55+'[1]Ж-Абадская обл.'!F55+'[1]Баткенская область'!F55</f>
        <v>54601643.160000004</v>
      </c>
      <c r="G55" s="12">
        <f t="shared" si="10"/>
        <v>3428</v>
      </c>
      <c r="H55" s="12">
        <f t="shared" si="10"/>
        <v>3428</v>
      </c>
      <c r="I55" s="15">
        <f>[1]г.Бишкек!I55+[1]г.Ош!I55+'[1]Чуйская обл.'!I55+'[1]И-Кульская обл.'!I55+'[1]Нарынская область'!I55+'[1]Таласская обл.'!I55+'[1]Ош обл.'!I55+'[1]Ж-Абадская обл.'!I55+'[1]Баткенская область'!I55</f>
        <v>3031</v>
      </c>
      <c r="J55" s="15">
        <f>[1]г.Бишкек!J55+[1]г.Ош!J55+'[1]Чуйская обл.'!J55+'[1]И-Кульская обл.'!J55+'[1]Нарынская область'!J55+'[1]Таласская обл.'!J55+'[1]Ош обл.'!J55+'[1]Ж-Абадская обл.'!J55+'[1]Баткенская область'!J55</f>
        <v>3029</v>
      </c>
      <c r="K55" s="15">
        <f>[1]г.Бишкек!K55+[1]г.Ош!K55+'[1]Чуйская обл.'!K55+'[1]И-Кульская обл.'!K55+'[1]Нарынская область'!K55+'[1]Таласская обл.'!K55+'[1]Ош обл.'!K55+'[1]Ж-Абадская обл.'!K55+'[1]Баткенская область'!K55</f>
        <v>7936603.6900000004</v>
      </c>
      <c r="L55" s="15">
        <f>[1]г.Бишкек!L55+[1]г.Ош!L55+'[1]Чуйская обл.'!L55+'[1]И-Кульская обл.'!L55+'[1]Нарынская область'!L55+'[1]Таласская обл.'!L55+'[1]Ош обл.'!L55+'[1]Ж-Абадская обл.'!L55+'[1]Баткенская область'!L55</f>
        <v>7929166.6900000004</v>
      </c>
      <c r="M55" s="2">
        <f t="shared" si="11"/>
        <v>2618</v>
      </c>
      <c r="N55" s="2">
        <f t="shared" si="11"/>
        <v>2618</v>
      </c>
    </row>
    <row r="56" spans="1:14" ht="35.25" customHeight="1">
      <c r="A56" s="3" t="s">
        <v>85</v>
      </c>
      <c r="B56" s="8" t="s">
        <v>98</v>
      </c>
      <c r="C56" s="15">
        <f>[1]г.Бишкек!C56+[1]г.Ош!C56+'[1]Чуйская обл.'!C56+'[1]И-Кульская обл.'!C56+'[1]Нарынская область'!C56+'[1]Таласская обл.'!C56+'[1]Ош обл.'!C56+'[1]Ж-Абадская обл.'!C56+'[1]Баткенская область'!C56</f>
        <v>241</v>
      </c>
      <c r="D56" s="15">
        <f>[1]г.Бишкек!D56+[1]г.Ош!D56+'[1]Чуйская обл.'!D56+'[1]И-Кульская обл.'!D56+'[1]Нарынская область'!D56+'[1]Таласская обл.'!D56+'[1]Ош обл.'!D56+'[1]Ж-Абадская обл.'!D56+'[1]Баткенская область'!D56</f>
        <v>239</v>
      </c>
      <c r="E56" s="15">
        <f>[1]г.Бишкек!E56+[1]г.Ош!E56+'[1]Чуйская обл.'!E56+'[1]И-Кульская обл.'!E56+'[1]Нарынская область'!E56+'[1]Таласская обл.'!E56+'[1]Ош обл.'!E56+'[1]Ж-Абадская обл.'!E56+'[1]Баткенская область'!E56</f>
        <v>531712.12</v>
      </c>
      <c r="F56" s="15">
        <f>[1]г.Бишкек!F56+[1]г.Ош!F56+'[1]Чуйская обл.'!F56+'[1]И-Кульская обл.'!F56+'[1]Нарынская область'!F56+'[1]Таласская обл.'!F56+'[1]Ош обл.'!F56+'[1]Ж-Абадская обл.'!F56+'[1]Баткенская область'!F56</f>
        <v>529818.12</v>
      </c>
      <c r="G56" s="12">
        <f t="shared" si="10"/>
        <v>2206</v>
      </c>
      <c r="H56" s="12">
        <f t="shared" si="10"/>
        <v>2217</v>
      </c>
      <c r="I56" s="15">
        <f>[1]г.Бишкек!I56+[1]г.Ош!I56+'[1]Чуйская обл.'!I56+'[1]И-Кульская обл.'!I56+'[1]Нарынская область'!I56+'[1]Таласская обл.'!I56+'[1]Ош обл.'!I56+'[1]Ж-Абадская обл.'!I56+'[1]Баткенская область'!I56</f>
        <v>91</v>
      </c>
      <c r="J56" s="15">
        <f>[1]г.Бишкек!J56+[1]г.Ош!J56+'[1]Чуйская обл.'!J56+'[1]И-Кульская обл.'!J56+'[1]Нарынская область'!J56+'[1]Таласская обл.'!J56+'[1]Ош обл.'!J56+'[1]Ж-Абадская обл.'!J56+'[1]Баткенская область'!J56</f>
        <v>90</v>
      </c>
      <c r="K56" s="15">
        <f>[1]г.Бишкек!K56+[1]г.Ош!K56+'[1]Чуйская обл.'!K56+'[1]И-Кульская обл.'!K56+'[1]Нарынская область'!K56+'[1]Таласская обл.'!K56+'[1]Ош обл.'!K56+'[1]Ж-Абадская обл.'!K56+'[1]Баткенская область'!K56</f>
        <v>155342.12</v>
      </c>
      <c r="L56" s="15">
        <f>[1]г.Бишкек!L56+[1]г.Ош!L56+'[1]Чуйская обл.'!L56+'[1]И-Кульская обл.'!L56+'[1]Нарынская область'!L56+'[1]Таласская обл.'!L56+'[1]Ош обл.'!L56+'[1]Ж-Абадская обл.'!L56+'[1]Баткенская область'!L56</f>
        <v>153013.12</v>
      </c>
      <c r="M56" s="2">
        <f t="shared" si="11"/>
        <v>1707</v>
      </c>
      <c r="N56" s="2">
        <f t="shared" si="11"/>
        <v>1700</v>
      </c>
    </row>
    <row r="57" spans="1:14" ht="53.25" customHeight="1">
      <c r="A57" s="6" t="s">
        <v>99</v>
      </c>
      <c r="B57" s="2">
        <v>25</v>
      </c>
      <c r="C57" s="15">
        <f>[1]г.Бишкек!C57+[1]г.Ош!C57+'[1]Чуйская обл.'!C57+'[1]И-Кульская обл.'!C57+'[1]Нарынская область'!C57+'[1]Таласская обл.'!C57+'[1]Ош обл.'!C57+'[1]Ж-Абадская обл.'!C57+'[1]Баткенская область'!C57</f>
        <v>0</v>
      </c>
      <c r="D57" s="15">
        <f>[1]г.Бишкек!D57+[1]г.Ош!D57+'[1]Чуйская обл.'!D57+'[1]И-Кульская обл.'!D57+'[1]Нарынская область'!D57+'[1]Таласская обл.'!D57+'[1]Ош обл.'!D57+'[1]Ж-Абадская обл.'!D57+'[1]Баткенская область'!D57</f>
        <v>0</v>
      </c>
      <c r="E57" s="15">
        <f>[1]г.Бишкек!E57+[1]г.Ош!E57+'[1]Чуйская обл.'!E57+'[1]И-Кульская обл.'!E57+'[1]Нарынская область'!E57+'[1]Таласская обл.'!E57+'[1]Ош обл.'!E57+'[1]Ж-Абадская обл.'!E57+'[1]Баткенская область'!E57</f>
        <v>0</v>
      </c>
      <c r="F57" s="15">
        <f>[1]г.Бишкек!F57+[1]г.Ош!F57+'[1]Чуйская обл.'!F57+'[1]И-Кульская обл.'!F57+'[1]Нарынская область'!F57+'[1]Таласская обл.'!F57+'[1]Ош обл.'!F57+'[1]Ж-Абадская обл.'!F57+'[1]Баткенская область'!F57</f>
        <v>0</v>
      </c>
      <c r="G57" s="12" t="e">
        <f t="shared" si="10"/>
        <v>#DIV/0!</v>
      </c>
      <c r="H57" s="12" t="e">
        <f t="shared" si="10"/>
        <v>#DIV/0!</v>
      </c>
      <c r="I57" s="15">
        <f>[1]г.Бишкек!I57+[1]г.Ош!I57+'[1]Чуйская обл.'!I57+'[1]И-Кульская обл.'!I57+'[1]Нарынская область'!I57+'[1]Таласская обл.'!I57+'[1]Ош обл.'!I57+'[1]Ж-Абадская обл.'!I57+'[1]Баткенская область'!I57</f>
        <v>0</v>
      </c>
      <c r="J57" s="15">
        <f>[1]г.Бишкек!J57+[1]г.Ош!J57+'[1]Чуйская обл.'!J57+'[1]И-Кульская обл.'!J57+'[1]Нарынская область'!J57+'[1]Таласская обл.'!J57+'[1]Ош обл.'!J57+'[1]Ж-Абадская обл.'!J57+'[1]Баткенская область'!J57</f>
        <v>0</v>
      </c>
      <c r="K57" s="15">
        <f>[1]г.Бишкек!K57+[1]г.Ош!K57+'[1]Чуйская обл.'!K57+'[1]И-Кульская обл.'!K57+'[1]Нарынская область'!K57+'[1]Таласская обл.'!K57+'[1]Ош обл.'!K57+'[1]Ж-Абадская обл.'!K57+'[1]Баткенская область'!K57</f>
        <v>0</v>
      </c>
      <c r="L57" s="15">
        <f>[1]г.Бишкек!L57+[1]г.Ош!L57+'[1]Чуйская обл.'!L57+'[1]И-Кульская обл.'!L57+'[1]Нарынская область'!L57+'[1]Таласская обл.'!L57+'[1]Ош обл.'!L57+'[1]Ж-Абадская обл.'!L57+'[1]Баткенская область'!L57</f>
        <v>0</v>
      </c>
      <c r="M57" s="2" t="e">
        <f t="shared" si="11"/>
        <v>#DIV/0!</v>
      </c>
      <c r="N57" s="2" t="e">
        <f t="shared" si="11"/>
        <v>#DIV/0!</v>
      </c>
    </row>
    <row r="58" spans="1:14" ht="38.25" customHeight="1">
      <c r="A58" s="6" t="s">
        <v>100</v>
      </c>
      <c r="B58" s="2">
        <v>26</v>
      </c>
      <c r="C58" s="15">
        <f>[1]г.Бишкек!C58+[1]г.Ош!C58+'[1]Чуйская обл.'!C58+'[1]И-Кульская обл.'!C58+'[1]Нарынская область'!C58+'[1]Таласская обл.'!C58+'[1]Ош обл.'!C58+'[1]Ж-Абадская обл.'!C58+'[1]Баткенская область'!C58</f>
        <v>17</v>
      </c>
      <c r="D58" s="15">
        <f>[1]г.Бишкек!D58+[1]г.Ош!D58+'[1]Чуйская обл.'!D58+'[1]И-Кульская обл.'!D58+'[1]Нарынская область'!D58+'[1]Таласская обл.'!D58+'[1]Ош обл.'!D58+'[1]Ж-Абадская обл.'!D58+'[1]Баткенская область'!D58</f>
        <v>13</v>
      </c>
      <c r="E58" s="15">
        <f>[1]г.Бишкек!E58+[1]г.Ош!E58+'[1]Чуйская обл.'!E58+'[1]И-Кульская обл.'!E58+'[1]Нарынская область'!E58+'[1]Таласская обл.'!E58+'[1]Ош обл.'!E58+'[1]Ж-Абадская обл.'!E58+'[1]Баткенская область'!E58</f>
        <v>75404</v>
      </c>
      <c r="F58" s="15">
        <f>[1]г.Бишкек!F58+[1]г.Ош!F58+'[1]Чуйская обл.'!F58+'[1]И-Кульская обл.'!F58+'[1]Нарынская область'!F58+'[1]Таласская обл.'!F58+'[1]Ош обл.'!F58+'[1]Ж-Абадская обл.'!F58+'[1]Баткенская область'!F58</f>
        <v>54851</v>
      </c>
      <c r="G58" s="12">
        <f t="shared" si="10"/>
        <v>4436</v>
      </c>
      <c r="H58" s="12">
        <f t="shared" si="10"/>
        <v>4219</v>
      </c>
      <c r="I58" s="15">
        <f>[1]г.Бишкек!I58+[1]г.Ош!I58+'[1]Чуйская обл.'!I58+'[1]И-Кульская обл.'!I58+'[1]Нарынская область'!I58+'[1]Таласская обл.'!I58+'[1]Ош обл.'!I58+'[1]Ж-Абадская обл.'!I58+'[1]Баткенская область'!I58</f>
        <v>1</v>
      </c>
      <c r="J58" s="15">
        <f>[1]г.Бишкек!J58+[1]г.Ош!J58+'[1]Чуйская обл.'!J58+'[1]И-Кульская обл.'!J58+'[1]Нарынская область'!J58+'[1]Таласская обл.'!J58+'[1]Ош обл.'!J58+'[1]Ж-Абадская обл.'!J58+'[1]Баткенская область'!J58</f>
        <v>1</v>
      </c>
      <c r="K58" s="15">
        <f>[1]г.Бишкек!K58+[1]г.Ош!K58+'[1]Чуйская обл.'!K58+'[1]И-Кульская обл.'!K58+'[1]Нарынская область'!K58+'[1]Таласская обл.'!K58+'[1]Ош обл.'!K58+'[1]Ж-Абадская обл.'!K58+'[1]Баткенская область'!K58</f>
        <v>4620</v>
      </c>
      <c r="L58" s="15">
        <f>[1]г.Бишкек!L58+[1]г.Ош!L58+'[1]Чуйская обл.'!L58+'[1]И-Кульская обл.'!L58+'[1]Нарынская область'!L58+'[1]Таласская обл.'!L58+'[1]Ош обл.'!L58+'[1]Ж-Абадская обл.'!L58+'[1]Баткенская область'!L58</f>
        <v>4620</v>
      </c>
      <c r="M58" s="2">
        <f t="shared" si="11"/>
        <v>4620</v>
      </c>
      <c r="N58" s="2">
        <f t="shared" si="11"/>
        <v>4620</v>
      </c>
    </row>
    <row r="59" spans="1:14" ht="62.25" customHeight="1">
      <c r="A59" s="22" t="s">
        <v>101</v>
      </c>
      <c r="B59" s="2">
        <v>27</v>
      </c>
      <c r="C59" s="15">
        <f>[1]г.Бишкек!C59+[1]г.Ош!C59+'[1]Чуйская обл.'!C59+'[1]И-Кульская обл.'!C59+'[1]Нарынская область'!C59+'[1]Таласская обл.'!C59+'[1]Ош обл.'!C59+'[1]Ж-Абадская обл.'!C59+'[1]Баткенская область'!C59</f>
        <v>59</v>
      </c>
      <c r="D59" s="15">
        <f>[1]г.Бишкек!D59+[1]г.Ош!D59+'[1]Чуйская обл.'!D59+'[1]И-Кульская обл.'!D59+'[1]Нарынская область'!D59+'[1]Таласская обл.'!D59+'[1]Ош обл.'!D59+'[1]Ж-Абадская обл.'!D59+'[1]Баткенская область'!D59</f>
        <v>14</v>
      </c>
      <c r="E59" s="15">
        <f>[1]г.Бишкек!E59+[1]г.Ош!E59+'[1]Чуйская обл.'!E59+'[1]И-Кульская обл.'!E59+'[1]Нарынская область'!E59+'[1]Таласская обл.'!E59+'[1]Ош обл.'!E59+'[1]Ж-Абадская обл.'!E59+'[1]Баткенская область'!E59</f>
        <v>274532</v>
      </c>
      <c r="F59" s="15">
        <f>[1]г.Бишкек!F59+[1]г.Ош!F59+'[1]Чуйская обл.'!F59+'[1]И-Кульская обл.'!F59+'[1]Нарынская область'!F59+'[1]Таласская обл.'!F59+'[1]Ош обл.'!F59+'[1]Ж-Абадская обл.'!F59+'[1]Баткенская область'!F59</f>
        <v>59394</v>
      </c>
      <c r="G59" s="12">
        <f t="shared" si="10"/>
        <v>4653</v>
      </c>
      <c r="H59" s="12">
        <f t="shared" si="10"/>
        <v>4242</v>
      </c>
      <c r="I59" s="15">
        <f>[1]г.Бишкек!I59+[1]г.Ош!I59+'[1]Чуйская обл.'!I59+'[1]И-Кульская обл.'!I59+'[1]Нарынская область'!I59+'[1]Таласская обл.'!I59+'[1]Ош обл.'!I59+'[1]Ж-Абадская обл.'!I59+'[1]Баткенская область'!I59</f>
        <v>7</v>
      </c>
      <c r="J59" s="15">
        <f>[1]г.Бишкек!J59+[1]г.Ош!J59+'[1]Чуйская обл.'!J59+'[1]И-Кульская обл.'!J59+'[1]Нарынская область'!J59+'[1]Таласская обл.'!J59+'[1]Ош обл.'!J59+'[1]Ж-Абадская обл.'!J59+'[1]Баткенская область'!J59</f>
        <v>0</v>
      </c>
      <c r="K59" s="15">
        <f>[1]г.Бишкек!K59+[1]г.Ош!K59+'[1]Чуйская обл.'!K59+'[1]И-Кульская обл.'!K59+'[1]Нарынская область'!K59+'[1]Таласская обл.'!K59+'[1]Ош обл.'!K59+'[1]Ж-Абадская обл.'!K59+'[1]Баткенская область'!K59</f>
        <v>24952</v>
      </c>
      <c r="L59" s="15">
        <f>[1]г.Бишкек!L59+[1]г.Ош!L59+'[1]Чуйская обл.'!L59+'[1]И-Кульская обл.'!L59+'[1]Нарынская область'!L59+'[1]Таласская обл.'!L59+'[1]Ош обл.'!L59+'[1]Ж-Абадская обл.'!L59+'[1]Баткенская область'!L59</f>
        <v>0</v>
      </c>
      <c r="M59" s="2">
        <f t="shared" si="11"/>
        <v>3565</v>
      </c>
      <c r="N59" s="2" t="e">
        <f t="shared" si="11"/>
        <v>#DIV/0!</v>
      </c>
    </row>
    <row r="60" spans="1:14" ht="53.25" customHeight="1">
      <c r="A60" s="6" t="s">
        <v>102</v>
      </c>
      <c r="B60" s="2">
        <v>28</v>
      </c>
      <c r="C60" s="12">
        <f>C61+C62+C63</f>
        <v>928</v>
      </c>
      <c r="D60" s="12">
        <f>D61+D62+D63</f>
        <v>320</v>
      </c>
      <c r="E60" s="12">
        <f>E61+E62+E63</f>
        <v>5079752.95</v>
      </c>
      <c r="F60" s="12">
        <f>F61+F62+F63</f>
        <v>858876.29</v>
      </c>
      <c r="G60" s="12">
        <f t="shared" si="10"/>
        <v>5474</v>
      </c>
      <c r="H60" s="12">
        <f t="shared" si="10"/>
        <v>2684</v>
      </c>
      <c r="I60" s="12">
        <f>I61+I62+I63</f>
        <v>144</v>
      </c>
      <c r="J60" s="12">
        <f>J61+J62+J63</f>
        <v>46</v>
      </c>
      <c r="K60" s="12">
        <f>K61+K62+K63</f>
        <v>905907.95</v>
      </c>
      <c r="L60" s="12">
        <f>L61+L62+L63</f>
        <v>72927.290000000008</v>
      </c>
      <c r="M60" s="13">
        <f t="shared" si="11"/>
        <v>6291</v>
      </c>
      <c r="N60" s="13">
        <f t="shared" si="11"/>
        <v>1585</v>
      </c>
    </row>
    <row r="61" spans="1:14" ht="45" customHeight="1">
      <c r="A61" s="6" t="s">
        <v>103</v>
      </c>
      <c r="B61" s="8" t="s">
        <v>104</v>
      </c>
      <c r="C61" s="15">
        <f>[1]г.Бишкек!C61+[1]г.Ош!C61+'[1]Чуйская обл.'!C61+'[1]И-Кульская обл.'!C61+'[1]Нарынская область'!C61+'[1]Таласская обл.'!C61+'[1]Ош обл.'!C61+'[1]Ж-Абадская обл.'!C61+'[1]Баткенская область'!C61</f>
        <v>14</v>
      </c>
      <c r="D61" s="15">
        <f>[1]г.Бишкек!D61+[1]г.Ош!D61+'[1]Чуйская обл.'!D61+'[1]И-Кульская обл.'!D61+'[1]Нарынская область'!D61+'[1]Таласская обл.'!D61+'[1]Ош обл.'!D61+'[1]Ж-Абадская обл.'!D61+'[1]Баткенская область'!D61</f>
        <v>8</v>
      </c>
      <c r="E61" s="15">
        <f>[1]г.Бишкек!E61+[1]г.Ош!E61+'[1]Чуйская обл.'!E61+'[1]И-Кульская обл.'!E61+'[1]Нарынская область'!E61+'[1]Таласская обл.'!E61+'[1]Ош обл.'!E61+'[1]Ж-Абадская обл.'!E61+'[1]Баткенская область'!E61</f>
        <v>3385</v>
      </c>
      <c r="F61" s="15">
        <f>[1]г.Бишкек!F61+[1]г.Ош!F61+'[1]Чуйская обл.'!F61+'[1]И-Кульская обл.'!F61+'[1]Нарынская область'!F61+'[1]Таласская обл.'!F61+'[1]Ош обл.'!F61+'[1]Ж-Абадская обл.'!F61+'[1]Баткенская область'!F61</f>
        <v>2023</v>
      </c>
      <c r="G61" s="12">
        <f t="shared" si="10"/>
        <v>242</v>
      </c>
      <c r="H61" s="12">
        <f t="shared" si="10"/>
        <v>253</v>
      </c>
      <c r="I61" s="15">
        <f>[1]г.Бишкек!I61+[1]г.Ош!I61+'[1]Чуйская обл.'!I61+'[1]И-Кульская обл.'!I61+'[1]Нарынская область'!I61+'[1]Таласская обл.'!I61+'[1]Ош обл.'!I61+'[1]Ж-Абадская обл.'!I61+'[1]Баткенская область'!I61</f>
        <v>3</v>
      </c>
      <c r="J61" s="15">
        <f>[1]г.Бишкек!J61+[1]г.Ош!J61+'[1]Чуйская обл.'!J61+'[1]И-Кульская обл.'!J61+'[1]Нарынская область'!J61+'[1]Таласская обл.'!J61+'[1]Ош обл.'!J61+'[1]Ж-Абадская обл.'!J61+'[1]Баткенская область'!J61</f>
        <v>2</v>
      </c>
      <c r="K61" s="15">
        <f>[1]г.Бишкек!K61+[1]г.Ош!K61+'[1]Чуйская обл.'!K61+'[1]И-Кульская обл.'!K61+'[1]Нарынская область'!K61+'[1]Таласская обл.'!K61+'[1]Ош обл.'!K61+'[1]Ж-Абадская обл.'!K61+'[1]Баткенская область'!K61</f>
        <v>789</v>
      </c>
      <c r="L61" s="15">
        <f>[1]г.Бишкек!L61+[1]г.Ош!L61+'[1]Чуйская обл.'!L61+'[1]И-Кульская обл.'!L61+'[1]Нарынская область'!L61+'[1]Таласская обл.'!L61+'[1]Ош обл.'!L61+'[1]Ж-Абадская обл.'!L61+'[1]Баткенская область'!L61</f>
        <v>752</v>
      </c>
      <c r="M61" s="2">
        <f t="shared" si="11"/>
        <v>263</v>
      </c>
      <c r="N61" s="2">
        <f t="shared" si="11"/>
        <v>376</v>
      </c>
    </row>
    <row r="62" spans="1:14" ht="42.75" customHeight="1">
      <c r="A62" s="6" t="s">
        <v>105</v>
      </c>
      <c r="B62" s="8" t="s">
        <v>106</v>
      </c>
      <c r="C62" s="15">
        <f>[1]г.Бишкек!C62+[1]г.Ош!C62+'[1]Чуйская обл.'!C62+'[1]И-Кульская обл.'!C62+'[1]Нарынская область'!C62+'[1]Таласская обл.'!C62+'[1]Ош обл.'!C62+'[1]Ж-Абадская обл.'!C62+'[1]Баткенская область'!C62</f>
        <v>15</v>
      </c>
      <c r="D62" s="15">
        <f>[1]г.Бишкек!D62+[1]г.Ош!D62+'[1]Чуйская обл.'!D62+'[1]И-Кульская обл.'!D62+'[1]Нарынская область'!D62+'[1]Таласская обл.'!D62+'[1]Ош обл.'!D62+'[1]Ж-Абадская обл.'!D62+'[1]Баткенская область'!D62</f>
        <v>13</v>
      </c>
      <c r="E62" s="15">
        <f>[1]г.Бишкек!E62+[1]г.Ош!E62+'[1]Чуйская обл.'!E62+'[1]И-Кульская обл.'!E62+'[1]Нарынская область'!E62+'[1]Таласская обл.'!E62+'[1]Ош обл.'!E62+'[1]Ж-Абадская обл.'!E62+'[1]Баткенская область'!E62</f>
        <v>7745</v>
      </c>
      <c r="F62" s="15">
        <f>[1]г.Бишкек!F62+[1]г.Ош!F62+'[1]Чуйская обл.'!F62+'[1]И-Кульская обл.'!F62+'[1]Нарынская область'!F62+'[1]Таласская обл.'!F62+'[1]Ош обл.'!F62+'[1]Ж-Абадская обл.'!F62+'[1]Баткенская область'!F62</f>
        <v>6729</v>
      </c>
      <c r="G62" s="12">
        <f t="shared" si="10"/>
        <v>516</v>
      </c>
      <c r="H62" s="12">
        <f t="shared" si="10"/>
        <v>518</v>
      </c>
      <c r="I62" s="15">
        <f>[1]г.Бишкек!I62+[1]г.Ош!I62+'[1]Чуйская обл.'!I62+'[1]И-Кульская обл.'!I62+'[1]Нарынская область'!I62+'[1]Таласская обл.'!I62+'[1]Ош обл.'!I62+'[1]Ж-Абадская обл.'!I62+'[1]Баткенская область'!I62</f>
        <v>2</v>
      </c>
      <c r="J62" s="15">
        <f>[1]г.Бишкек!J62+[1]г.Ош!J62+'[1]Чуйская обл.'!J62+'[1]И-Кульская обл.'!J62+'[1]Нарынская область'!J62+'[1]Таласская обл.'!J62+'[1]Ош обл.'!J62+'[1]Ж-Абадская обл.'!J62+'[1]Баткенская область'!J62</f>
        <v>2</v>
      </c>
      <c r="K62" s="15">
        <f>[1]г.Бишкек!K62+[1]г.Ош!K62+'[1]Чуйская обл.'!K62+'[1]И-Кульская обл.'!K62+'[1]Нарынская область'!K62+'[1]Таласская обл.'!K62+'[1]Ош обл.'!K62+'[1]Ж-Абадская обл.'!K62+'[1]Баткенская область'!K62</f>
        <v>995</v>
      </c>
      <c r="L62" s="15">
        <f>[1]г.Бишкек!L62+[1]г.Ош!L62+'[1]Чуйская обл.'!L62+'[1]И-Кульская обл.'!L62+'[1]Нарынская область'!L62+'[1]Таласская обл.'!L62+'[1]Ош обл.'!L62+'[1]Ж-Абадская обл.'!L62+'[1]Баткенская область'!L62</f>
        <v>995</v>
      </c>
      <c r="M62" s="2">
        <f t="shared" si="11"/>
        <v>498</v>
      </c>
      <c r="N62" s="2">
        <f t="shared" si="11"/>
        <v>498</v>
      </c>
    </row>
    <row r="63" spans="1:14" ht="42" customHeight="1">
      <c r="A63" s="6" t="s">
        <v>107</v>
      </c>
      <c r="B63" s="8" t="s">
        <v>108</v>
      </c>
      <c r="C63" s="15">
        <f>[1]г.Бишкек!C63+[1]г.Ош!C63+'[1]Чуйская обл.'!C63+'[1]И-Кульская обл.'!C63+'[1]Нарынская область'!C63+'[1]Таласская обл.'!C63+'[1]Ош обл.'!C63+'[1]Ж-Абадская обл.'!C63+'[1]Баткенская область'!C63</f>
        <v>899</v>
      </c>
      <c r="D63" s="15">
        <f>[1]г.Бишкек!D63+[1]г.Ош!D63+'[1]Чуйская обл.'!D63+'[1]И-Кульская обл.'!D63+'[1]Нарынская область'!D63+'[1]Таласская обл.'!D63+'[1]Ош обл.'!D63+'[1]Ж-Абадская обл.'!D63+'[1]Баткенская область'!D63</f>
        <v>299</v>
      </c>
      <c r="E63" s="15">
        <f>[1]г.Бишкек!E63+[1]г.Ош!E63+'[1]Чуйская обл.'!E63+'[1]И-Кульская обл.'!E63+'[1]Нарынская область'!E63+'[1]Таласская обл.'!E63+'[1]Ош обл.'!E63+'[1]Ж-Абадская обл.'!E63+'[1]Баткенская область'!E63</f>
        <v>5068622.95</v>
      </c>
      <c r="F63" s="15">
        <f>[1]г.Бишкек!F63+[1]г.Ош!F63+'[1]Чуйская обл.'!F63+'[1]И-Кульская обл.'!F63+'[1]Нарынская область'!F63+'[1]Таласская обл.'!F63+'[1]Ош обл.'!F63+'[1]Ж-Абадская обл.'!F63+'[1]Баткенская область'!F63</f>
        <v>850124.29</v>
      </c>
      <c r="G63" s="12">
        <f t="shared" si="10"/>
        <v>5638</v>
      </c>
      <c r="H63" s="12">
        <f t="shared" si="10"/>
        <v>2843</v>
      </c>
      <c r="I63" s="15">
        <f>[1]г.Бишкек!I63+[1]г.Ош!I63+'[1]Чуйская обл.'!I63+'[1]И-Кульская обл.'!I63+'[1]Нарынская область'!I63+'[1]Таласская обл.'!I63+'[1]Ош обл.'!I63+'[1]Ж-Абадская обл.'!I63+'[1]Баткенская область'!I63</f>
        <v>139</v>
      </c>
      <c r="J63" s="15">
        <f>[1]г.Бишкек!J63+[1]г.Ош!J63+'[1]Чуйская обл.'!J63+'[1]И-Кульская обл.'!J63+'[1]Нарынская область'!J63+'[1]Таласская обл.'!J63+'[1]Ош обл.'!J63+'[1]Ж-Абадская обл.'!J63+'[1]Баткенская область'!J63</f>
        <v>42</v>
      </c>
      <c r="K63" s="15">
        <f>[1]г.Бишкек!K63+[1]г.Ош!K63+'[1]Чуйская обл.'!K63+'[1]И-Кульская обл.'!K63+'[1]Нарынская область'!K63+'[1]Таласская обл.'!K63+'[1]Ош обл.'!K63+'[1]Ж-Абадская обл.'!K63+'[1]Баткенская область'!K63</f>
        <v>904123.95</v>
      </c>
      <c r="L63" s="15">
        <f>[1]г.Бишкек!L63+[1]г.Ош!L63+'[1]Чуйская обл.'!L63+'[1]И-Кульская обл.'!L63+'[1]Нарынская область'!L63+'[1]Таласская обл.'!L63+'[1]Ош обл.'!L63+'[1]Ж-Абадская обл.'!L63+'[1]Баткенская область'!L63</f>
        <v>71180.290000000008</v>
      </c>
      <c r="M63" s="2">
        <f t="shared" si="11"/>
        <v>6504</v>
      </c>
      <c r="N63" s="2">
        <f t="shared" si="11"/>
        <v>1695</v>
      </c>
    </row>
    <row r="64" spans="1:14" ht="48.75" customHeight="1">
      <c r="A64" s="6" t="s">
        <v>109</v>
      </c>
      <c r="B64" s="2">
        <v>29</v>
      </c>
      <c r="C64" s="12">
        <f>C65+C66+C67</f>
        <v>69</v>
      </c>
      <c r="D64" s="12">
        <f>D65+D66+D67</f>
        <v>0</v>
      </c>
      <c r="E64" s="12">
        <f>E65+E66+E67</f>
        <v>873348</v>
      </c>
      <c r="F64" s="12">
        <f>F65+F66+F67</f>
        <v>0</v>
      </c>
      <c r="G64" s="12">
        <f t="shared" si="10"/>
        <v>12657</v>
      </c>
      <c r="H64" s="12" t="e">
        <f t="shared" si="10"/>
        <v>#DIV/0!</v>
      </c>
      <c r="I64" s="12">
        <f>I65+I66+I67</f>
        <v>1</v>
      </c>
      <c r="J64" s="12">
        <f>J65+J66+J67</f>
        <v>0</v>
      </c>
      <c r="K64" s="12">
        <f>K65+K66+K67</f>
        <v>15224</v>
      </c>
      <c r="L64" s="12">
        <f>L65+L66+L67</f>
        <v>0</v>
      </c>
      <c r="M64" s="13">
        <f t="shared" si="11"/>
        <v>15224</v>
      </c>
      <c r="N64" s="13" t="e">
        <f t="shared" si="11"/>
        <v>#DIV/0!</v>
      </c>
    </row>
    <row r="65" spans="1:14">
      <c r="A65" s="21" t="s">
        <v>110</v>
      </c>
      <c r="B65" s="8" t="s">
        <v>111</v>
      </c>
      <c r="C65" s="15">
        <f>[1]г.Бишкек!C65+[1]г.Ош!C65+'[1]Чуйская обл.'!C65+'[1]И-Кульская обл.'!C65+'[1]Нарынская область'!C65+'[1]Таласская обл.'!C65+'[1]Ош обл.'!C65+'[1]Ж-Абадская обл.'!C65+'[1]Баткенская область'!C65</f>
        <v>0</v>
      </c>
      <c r="D65" s="15">
        <f>[1]г.Бишкек!D65+[1]г.Ош!D65+'[1]Чуйская обл.'!D65+'[1]И-Кульская обл.'!D65+'[1]Нарынская область'!D65+'[1]Таласская обл.'!D65+'[1]Ош обл.'!D65+'[1]Ж-Абадская обл.'!D65+'[1]Баткенская область'!D65</f>
        <v>0</v>
      </c>
      <c r="E65" s="15">
        <f>[1]г.Бишкек!E65+[1]г.Ош!E65+'[1]Чуйская обл.'!E65+'[1]И-Кульская обл.'!E65+'[1]Нарынская область'!E65+'[1]Таласская обл.'!E65+'[1]Ош обл.'!E65+'[1]Ж-Абадская обл.'!E65+'[1]Баткенская область'!E65</f>
        <v>0</v>
      </c>
      <c r="F65" s="15">
        <f>[1]г.Бишкек!F65+[1]г.Ош!F65+'[1]Чуйская обл.'!F65+'[1]И-Кульская обл.'!F65+'[1]Нарынская область'!F65+'[1]Таласская обл.'!F65+'[1]Ош обл.'!F65+'[1]Ж-Абадская обл.'!F65+'[1]Баткенская область'!F65</f>
        <v>0</v>
      </c>
      <c r="G65" s="12" t="e">
        <f t="shared" si="10"/>
        <v>#DIV/0!</v>
      </c>
      <c r="H65" s="12" t="e">
        <f t="shared" si="10"/>
        <v>#DIV/0!</v>
      </c>
      <c r="I65" s="15">
        <f>[1]г.Бишкек!I65+[1]г.Ош!I65+'[1]Чуйская обл.'!I65+'[1]И-Кульская обл.'!I65+'[1]Нарынская область'!I65+'[1]Таласская обл.'!I65+'[1]Ош обл.'!I65+'[1]Ж-Абадская обл.'!I65+'[1]Баткенская область'!I65</f>
        <v>0</v>
      </c>
      <c r="J65" s="15">
        <f>[1]г.Бишкек!J65+[1]г.Ош!J65+'[1]Чуйская обл.'!J65+'[1]И-Кульская обл.'!J65+'[1]Нарынская область'!J65+'[1]Таласская обл.'!J65+'[1]Ош обл.'!J65+'[1]Ж-Абадская обл.'!J65+'[1]Баткенская область'!J65</f>
        <v>0</v>
      </c>
      <c r="K65" s="15">
        <f>[1]г.Бишкек!K65+[1]г.Ош!K65+'[1]Чуйская обл.'!K65+'[1]И-Кульская обл.'!K65+'[1]Нарынская область'!K65+'[1]Таласская обл.'!K65+'[1]Ош обл.'!K65+'[1]Ж-Абадская обл.'!K65+'[1]Баткенская область'!K65</f>
        <v>0</v>
      </c>
      <c r="L65" s="15">
        <f>[1]г.Бишкек!L65+[1]г.Ош!L65+'[1]Чуйская обл.'!L65+'[1]И-Кульская обл.'!L65+'[1]Нарынская область'!L65+'[1]Таласская обл.'!L65+'[1]Ош обл.'!L65+'[1]Ж-Абадская обл.'!L65+'[1]Баткенская область'!L65</f>
        <v>0</v>
      </c>
      <c r="M65" s="2" t="e">
        <f t="shared" si="11"/>
        <v>#DIV/0!</v>
      </c>
      <c r="N65" s="2" t="e">
        <f t="shared" si="11"/>
        <v>#DIV/0!</v>
      </c>
    </row>
    <row r="66" spans="1:14">
      <c r="A66" s="21" t="s">
        <v>112</v>
      </c>
      <c r="B66" s="8" t="s">
        <v>113</v>
      </c>
      <c r="C66" s="15">
        <f>[1]г.Бишкек!C66+[1]г.Ош!C66+'[1]Чуйская обл.'!C66+'[1]И-Кульская обл.'!C66+'[1]Нарынская область'!C66+'[1]Таласская обл.'!C66+'[1]Ош обл.'!C66+'[1]Ж-Абадская обл.'!C66+'[1]Баткенская область'!C66</f>
        <v>0</v>
      </c>
      <c r="D66" s="15">
        <f>[1]г.Бишкек!D66+[1]г.Ош!D66+'[1]Чуйская обл.'!D66+'[1]И-Кульская обл.'!D66+'[1]Нарынская область'!D66+'[1]Таласская обл.'!D66+'[1]Ош обл.'!D66+'[1]Ж-Абадская обл.'!D66+'[1]Баткенская область'!D66</f>
        <v>0</v>
      </c>
      <c r="E66" s="15">
        <f>[1]г.Бишкек!E66+[1]г.Ош!E66+'[1]Чуйская обл.'!E66+'[1]И-Кульская обл.'!E66+'[1]Нарынская область'!E66+'[1]Таласская обл.'!E66+'[1]Ош обл.'!E66+'[1]Ж-Абадская обл.'!E66+'[1]Баткенская область'!E66</f>
        <v>0</v>
      </c>
      <c r="F66" s="15">
        <f>[1]г.Бишкек!F66+[1]г.Ош!F66+'[1]Чуйская обл.'!F66+'[1]И-Кульская обл.'!F66+'[1]Нарынская область'!F66+'[1]Таласская обл.'!F66+'[1]Ош обл.'!F66+'[1]Ж-Абадская обл.'!F66+'[1]Баткенская область'!F66</f>
        <v>0</v>
      </c>
      <c r="G66" s="12" t="e">
        <f t="shared" si="10"/>
        <v>#DIV/0!</v>
      </c>
      <c r="H66" s="12" t="e">
        <f t="shared" si="10"/>
        <v>#DIV/0!</v>
      </c>
      <c r="I66" s="15">
        <f>[1]г.Бишкек!I66+[1]г.Ош!I66+'[1]Чуйская обл.'!I66+'[1]И-Кульская обл.'!I66+'[1]Нарынская область'!I66+'[1]Таласская обл.'!I66+'[1]Ош обл.'!I66+'[1]Ж-Абадская обл.'!I66+'[1]Баткенская область'!I66</f>
        <v>0</v>
      </c>
      <c r="J66" s="15">
        <f>[1]г.Бишкек!J66+[1]г.Ош!J66+'[1]Чуйская обл.'!J66+'[1]И-Кульская обл.'!J66+'[1]Нарынская область'!J66+'[1]Таласская обл.'!J66+'[1]Ош обл.'!J66+'[1]Ж-Абадская обл.'!J66+'[1]Баткенская область'!J66</f>
        <v>0</v>
      </c>
      <c r="K66" s="15">
        <f>[1]г.Бишкек!K66+[1]г.Ош!K66+'[1]Чуйская обл.'!K66+'[1]И-Кульская обл.'!K66+'[1]Нарынская область'!K66+'[1]Таласская обл.'!K66+'[1]Ош обл.'!K66+'[1]Ж-Абадская обл.'!K66+'[1]Баткенская область'!K66</f>
        <v>0</v>
      </c>
      <c r="L66" s="15">
        <f>[1]г.Бишкек!L66+[1]г.Ош!L66+'[1]Чуйская обл.'!L66+'[1]И-Кульская обл.'!L66+'[1]Нарынская область'!L66+'[1]Таласская обл.'!L66+'[1]Ош обл.'!L66+'[1]Ж-Абадская обл.'!L66+'[1]Баткенская область'!L66</f>
        <v>0</v>
      </c>
      <c r="M66" s="2" t="e">
        <f t="shared" si="11"/>
        <v>#DIV/0!</v>
      </c>
      <c r="N66" s="2" t="e">
        <f t="shared" si="11"/>
        <v>#DIV/0!</v>
      </c>
    </row>
    <row r="67" spans="1:14" ht="54.75" customHeight="1">
      <c r="A67" s="3" t="s">
        <v>114</v>
      </c>
      <c r="B67" s="8" t="s">
        <v>115</v>
      </c>
      <c r="C67" s="15">
        <f>[1]г.Бишкек!C67+[1]г.Ош!C67+'[1]Чуйская обл.'!C67+'[1]И-Кульская обл.'!C67+'[1]Нарынская область'!C67+'[1]Таласская обл.'!C67+'[1]Ош обл.'!C67+'[1]Ж-Абадская обл.'!C67+'[1]Баткенская область'!C67</f>
        <v>69</v>
      </c>
      <c r="D67" s="15">
        <f>[1]г.Бишкек!D67+[1]г.Ош!D67+'[1]Чуйская обл.'!D67+'[1]И-Кульская обл.'!D67+'[1]Нарынская область'!D67+'[1]Таласская обл.'!D67+'[1]Ош обл.'!D67+'[1]Ж-Абадская обл.'!D67+'[1]Баткенская область'!D67</f>
        <v>0</v>
      </c>
      <c r="E67" s="15">
        <f>[1]г.Бишкек!E67+[1]г.Ош!E67+'[1]Чуйская обл.'!E67+'[1]И-Кульская обл.'!E67+'[1]Нарынская область'!E67+'[1]Таласская обл.'!E67+'[1]Ош обл.'!E67+'[1]Ж-Абадская обл.'!E67+'[1]Баткенская область'!E67</f>
        <v>873348</v>
      </c>
      <c r="F67" s="15">
        <f>[1]г.Бишкек!F67+[1]г.Ош!F67+'[1]Чуйская обл.'!F67+'[1]И-Кульская обл.'!F67+'[1]Нарынская область'!F67+'[1]Таласская обл.'!F67+'[1]Ош обл.'!F67+'[1]Ж-Абадская обл.'!F67+'[1]Баткенская область'!F67</f>
        <v>0</v>
      </c>
      <c r="G67" s="12">
        <f>ROUND((E67/C67),0)</f>
        <v>12657</v>
      </c>
      <c r="H67" s="12" t="e">
        <f>ROUND((F67/D67),0)</f>
        <v>#DIV/0!</v>
      </c>
      <c r="I67" s="15">
        <f>[1]г.Бишкек!I67+[1]г.Ош!I67+'[1]Чуйская обл.'!I67+'[1]И-Кульская обл.'!I67+'[1]Нарынская область'!I67+'[1]Таласская обл.'!I67+'[1]Ош обл.'!I67+'[1]Ж-Абадская обл.'!I67+'[1]Баткенская область'!I67</f>
        <v>1</v>
      </c>
      <c r="J67" s="15">
        <f>[1]г.Бишкек!J67+[1]г.Ош!J67+'[1]Чуйская обл.'!J67+'[1]И-Кульская обл.'!J67+'[1]Нарынская область'!J67+'[1]Таласская обл.'!J67+'[1]Ош обл.'!J67+'[1]Ж-Абадская обл.'!J67+'[1]Баткенская область'!J67</f>
        <v>0</v>
      </c>
      <c r="K67" s="15">
        <f>[1]г.Бишкек!K67+[1]г.Ош!K67+'[1]Чуйская обл.'!K67+'[1]И-Кульская обл.'!K67+'[1]Нарынская область'!K67+'[1]Таласская обл.'!K67+'[1]Ош обл.'!K67+'[1]Ж-Абадская обл.'!K67+'[1]Баткенская область'!K67</f>
        <v>15224</v>
      </c>
      <c r="L67" s="15">
        <f>[1]г.Бишкек!L67+[1]г.Ош!L67+'[1]Чуйская обл.'!L67+'[1]И-Кульская обл.'!L67+'[1]Нарынская область'!L67+'[1]Таласская обл.'!L67+'[1]Ош обл.'!L67+'[1]Ж-Абадская обл.'!L67+'[1]Баткенская область'!L67</f>
        <v>0</v>
      </c>
      <c r="M67" s="2">
        <f>ROUND((K67/I67),0)</f>
        <v>15224</v>
      </c>
      <c r="N67" s="2" t="e">
        <f>ROUND((L67/J67),0)</f>
        <v>#DIV/0!</v>
      </c>
    </row>
    <row r="68" spans="1:14" ht="47.25" customHeight="1">
      <c r="A68" s="6" t="s">
        <v>116</v>
      </c>
      <c r="B68" s="8" t="s">
        <v>117</v>
      </c>
      <c r="C68" s="15">
        <f>[1]г.Бишкек!C68+[1]г.Ош!C68+'[1]Чуйская обл.'!C68+'[1]И-Кульская обл.'!C68+'[1]Нарынская область'!C68+'[1]Таласская обл.'!C68+'[1]Ош обл.'!C68+'[1]Ж-Абадская обл.'!C68+'[1]Баткенская область'!C68</f>
        <v>1960</v>
      </c>
      <c r="D68" s="15">
        <f>[1]г.Бишкек!D68+[1]г.Ош!D68+'[1]Чуйская обл.'!D68+'[1]И-Кульская обл.'!D68+'[1]Нарынская область'!D68+'[1]Таласская обл.'!D68+'[1]Ош обл.'!D68+'[1]Ж-Абадская обл.'!D68+'[1]Баткенская область'!D68</f>
        <v>759</v>
      </c>
      <c r="E68" s="15">
        <f>[1]г.Бишкек!E68+[1]г.Ош!E68+'[1]Чуйская обл.'!E68+'[1]И-Кульская обл.'!E68+'[1]Нарынская область'!E68+'[1]Таласская обл.'!E68+'[1]Ош обл.'!E68+'[1]Ж-Абадская обл.'!E68+'[1]Баткенская область'!E68</f>
        <v>42470825.560000002</v>
      </c>
      <c r="F68" s="15">
        <f>[1]г.Бишкек!F68+[1]г.Ош!F68+'[1]Чуйская обл.'!F68+'[1]И-Кульская обл.'!F68+'[1]Нарынская область'!F68+'[1]Таласская обл.'!F68+'[1]Ош обл.'!F68+'[1]Ж-Абадская обл.'!F68+'[1]Баткенская область'!F68</f>
        <v>14301599</v>
      </c>
      <c r="G68" s="12">
        <f t="shared" si="10"/>
        <v>21669</v>
      </c>
      <c r="H68" s="12">
        <f t="shared" si="10"/>
        <v>18843</v>
      </c>
      <c r="I68" s="15">
        <f>[1]г.Бишкек!I68+[1]г.Ош!I68+'[1]Чуйская обл.'!I68+'[1]И-Кульская обл.'!I68+'[1]Нарынская область'!I68+'[1]Таласская обл.'!I68+'[1]Ош обл.'!I68+'[1]Ж-Абадская обл.'!I68+'[1]Баткенская область'!I68</f>
        <v>0</v>
      </c>
      <c r="J68" s="15">
        <f>[1]г.Бишкек!J68+[1]г.Ош!J68+'[1]Чуйская обл.'!J68+'[1]И-Кульская обл.'!J68+'[1]Нарынская область'!J68+'[1]Таласская обл.'!J68+'[1]Ош обл.'!J68+'[1]Ж-Абадская обл.'!J68+'[1]Баткенская область'!J68</f>
        <v>0</v>
      </c>
      <c r="K68" s="15">
        <f>[1]г.Бишкек!K68+[1]г.Ош!K68+'[1]Чуйская обл.'!K68+'[1]И-Кульская обл.'!K68+'[1]Нарынская область'!K68+'[1]Таласская обл.'!K68+'[1]Ош обл.'!K68+'[1]Ж-Абадская обл.'!K68+'[1]Баткенская область'!K68</f>
        <v>0</v>
      </c>
      <c r="L68" s="15">
        <f>[1]г.Бишкек!L68+[1]г.Ош!L68+'[1]Чуйская обл.'!L68+'[1]И-Кульская обл.'!L68+'[1]Нарынская область'!L68+'[1]Таласская обл.'!L68+'[1]Ош обл.'!L68+'[1]Ж-Абадская обл.'!L68+'[1]Баткенская область'!L68</f>
        <v>0</v>
      </c>
      <c r="M68" s="2" t="e">
        <f t="shared" si="11"/>
        <v>#DIV/0!</v>
      </c>
      <c r="N68" s="2" t="e">
        <f t="shared" si="11"/>
        <v>#DIV/0!</v>
      </c>
    </row>
    <row r="69" spans="1:14" ht="37.5" customHeight="1">
      <c r="A69" s="6" t="s">
        <v>118</v>
      </c>
      <c r="B69" s="8" t="s">
        <v>119</v>
      </c>
      <c r="C69" s="12">
        <f>C13+C15+C17+C19+C21+C23+C25</f>
        <v>347019.84378306876</v>
      </c>
      <c r="D69" s="12">
        <f>D13+D15+D17+D19+D21+D23+D25</f>
        <v>246571.94751663902</v>
      </c>
      <c r="E69" s="12">
        <f>E13+E15+E17+E19+E21+E23+E25</f>
        <v>1897229840.1878586</v>
      </c>
      <c r="F69" s="12">
        <f>F13+F15+F17+F19+F21+F23+F25</f>
        <v>1346875257.7192819</v>
      </c>
      <c r="G69" s="13">
        <f t="shared" si="10"/>
        <v>5467</v>
      </c>
      <c r="H69" s="13">
        <f t="shared" si="10"/>
        <v>5462</v>
      </c>
      <c r="I69" s="12">
        <f>I13+I15+I17+I19+I21+I23+I25</f>
        <v>24502.976521164022</v>
      </c>
      <c r="J69" s="12">
        <f>J13+J15+J17+J19+J21+J23+J25</f>
        <v>14466.831872689343</v>
      </c>
      <c r="K69" s="12">
        <f>K13+K15+K17+K19+K21+K23+K25</f>
        <v>70017213.628561765</v>
      </c>
      <c r="L69" s="12">
        <f>L13+L15+L17+L19+L21+L23+L25</f>
        <v>39371392.501967281</v>
      </c>
      <c r="M69" s="13">
        <f t="shared" si="11"/>
        <v>2857</v>
      </c>
      <c r="N69" s="13">
        <f t="shared" si="11"/>
        <v>2721</v>
      </c>
    </row>
    <row r="70" spans="1:14" ht="33" customHeight="1">
      <c r="A70" s="5" t="s">
        <v>120</v>
      </c>
      <c r="B70" s="8" t="s">
        <v>121</v>
      </c>
      <c r="C70" s="12">
        <f>C74+C80</f>
        <v>119776</v>
      </c>
      <c r="D70" s="12">
        <f>D74+D80</f>
        <v>54843</v>
      </c>
      <c r="E70" s="12">
        <f>E74+E80</f>
        <v>543437850.33916843</v>
      </c>
      <c r="F70" s="12">
        <f>F74+F80</f>
        <v>246098372.91145</v>
      </c>
      <c r="G70" s="13">
        <f t="shared" si="10"/>
        <v>4537</v>
      </c>
      <c r="H70" s="13">
        <f t="shared" si="10"/>
        <v>4487</v>
      </c>
      <c r="I70" s="12">
        <f>I74+I80</f>
        <v>8075</v>
      </c>
      <c r="J70" s="12">
        <f>J74+J80</f>
        <v>3458</v>
      </c>
      <c r="K70" s="12">
        <f>K74+K80</f>
        <v>20355899.920000002</v>
      </c>
      <c r="L70" s="12">
        <f>L74+L80</f>
        <v>8399894.4399999995</v>
      </c>
      <c r="M70" s="13">
        <f t="shared" si="11"/>
        <v>2521</v>
      </c>
      <c r="N70" s="13">
        <f t="shared" si="11"/>
        <v>2429</v>
      </c>
    </row>
    <row r="71" spans="1:14" ht="42.75" customHeight="1">
      <c r="A71" s="7" t="s">
        <v>122</v>
      </c>
      <c r="B71" s="8" t="s">
        <v>123</v>
      </c>
      <c r="C71" s="12">
        <f>C75+C81</f>
        <v>10441</v>
      </c>
      <c r="D71" s="12">
        <f t="shared" ref="D71:F73" si="12">D75+D81</f>
        <v>4292</v>
      </c>
      <c r="E71" s="12">
        <f>E81+E75</f>
        <v>64869583.85543</v>
      </c>
      <c r="F71" s="12">
        <f t="shared" si="12"/>
        <v>26755028.53345</v>
      </c>
      <c r="G71" s="13">
        <f t="shared" si="10"/>
        <v>6213</v>
      </c>
      <c r="H71" s="13">
        <f t="shared" si="10"/>
        <v>6234</v>
      </c>
      <c r="I71" s="12">
        <f t="shared" ref="I71:L73" si="13">I75+I81</f>
        <v>694</v>
      </c>
      <c r="J71" s="12">
        <f t="shared" si="13"/>
        <v>255</v>
      </c>
      <c r="K71" s="12">
        <f t="shared" si="13"/>
        <v>3363700.37</v>
      </c>
      <c r="L71" s="12">
        <f t="shared" si="13"/>
        <v>1231086.18</v>
      </c>
      <c r="M71" s="13">
        <f t="shared" si="11"/>
        <v>4847</v>
      </c>
      <c r="N71" s="13">
        <f t="shared" si="11"/>
        <v>4828</v>
      </c>
    </row>
    <row r="72" spans="1:14">
      <c r="A72" s="23" t="s">
        <v>124</v>
      </c>
      <c r="B72" s="8" t="s">
        <v>125</v>
      </c>
      <c r="C72" s="12">
        <f>C76+C82</f>
        <v>86914</v>
      </c>
      <c r="D72" s="12">
        <f t="shared" si="12"/>
        <v>41605</v>
      </c>
      <c r="E72" s="12">
        <f>E82+E76</f>
        <v>417084430.8162384</v>
      </c>
      <c r="F72" s="12">
        <f t="shared" si="12"/>
        <v>195595083.84299999</v>
      </c>
      <c r="G72" s="13">
        <f t="shared" si="10"/>
        <v>4799</v>
      </c>
      <c r="H72" s="13">
        <f t="shared" si="10"/>
        <v>4701</v>
      </c>
      <c r="I72" s="12">
        <f t="shared" si="13"/>
        <v>5844</v>
      </c>
      <c r="J72" s="12">
        <f t="shared" si="13"/>
        <v>2541</v>
      </c>
      <c r="K72" s="12">
        <f t="shared" si="13"/>
        <v>14968780.789999999</v>
      </c>
      <c r="L72" s="12">
        <f t="shared" si="13"/>
        <v>6296507.3200000003</v>
      </c>
      <c r="M72" s="13">
        <f t="shared" si="11"/>
        <v>2561</v>
      </c>
      <c r="N72" s="13">
        <f t="shared" si="11"/>
        <v>2478</v>
      </c>
    </row>
    <row r="73" spans="1:14">
      <c r="A73" s="23" t="s">
        <v>126</v>
      </c>
      <c r="B73" s="8" t="s">
        <v>127</v>
      </c>
      <c r="C73" s="12">
        <f>C77+C83</f>
        <v>22421</v>
      </c>
      <c r="D73" s="12">
        <f t="shared" si="12"/>
        <v>8946</v>
      </c>
      <c r="E73" s="12">
        <f t="shared" si="12"/>
        <v>61483835.667500004</v>
      </c>
      <c r="F73" s="12">
        <f t="shared" si="12"/>
        <v>23748260.535000004</v>
      </c>
      <c r="G73" s="13">
        <f t="shared" si="10"/>
        <v>2742</v>
      </c>
      <c r="H73" s="13">
        <f t="shared" si="10"/>
        <v>2655</v>
      </c>
      <c r="I73" s="12">
        <f>I77+I83</f>
        <v>1537</v>
      </c>
      <c r="J73" s="12">
        <f t="shared" si="13"/>
        <v>662</v>
      </c>
      <c r="K73" s="12">
        <f t="shared" si="13"/>
        <v>2023418.76</v>
      </c>
      <c r="L73" s="12">
        <f t="shared" si="13"/>
        <v>872300.94</v>
      </c>
      <c r="M73" s="13">
        <f t="shared" si="11"/>
        <v>1316</v>
      </c>
      <c r="N73" s="13">
        <f t="shared" si="11"/>
        <v>1318</v>
      </c>
    </row>
    <row r="74" spans="1:14" ht="77.25" customHeight="1">
      <c r="A74" s="6" t="s">
        <v>128</v>
      </c>
      <c r="B74" s="8" t="s">
        <v>129</v>
      </c>
      <c r="C74" s="12">
        <f>C75+C76+C77</f>
        <v>744</v>
      </c>
      <c r="D74" s="12">
        <f>D75+D76+D77</f>
        <v>106</v>
      </c>
      <c r="E74" s="12">
        <f>E75+E76+E77</f>
        <v>3776631.85</v>
      </c>
      <c r="F74" s="12">
        <f>F75+F76+F77</f>
        <v>519441</v>
      </c>
      <c r="G74" s="13">
        <f t="shared" si="10"/>
        <v>5076</v>
      </c>
      <c r="H74" s="13">
        <f t="shared" si="10"/>
        <v>4900</v>
      </c>
      <c r="I74" s="12">
        <f>I75+I76+I77</f>
        <v>3</v>
      </c>
      <c r="J74" s="12">
        <f>J75+J76+J77</f>
        <v>0</v>
      </c>
      <c r="K74" s="12">
        <f>K75+K76+K77</f>
        <v>9143</v>
      </c>
      <c r="L74" s="12">
        <f>L75+L76+L77</f>
        <v>0</v>
      </c>
      <c r="M74" s="13">
        <f t="shared" si="11"/>
        <v>3048</v>
      </c>
      <c r="N74" s="13" t="e">
        <f t="shared" si="11"/>
        <v>#DIV/0!</v>
      </c>
    </row>
    <row r="75" spans="1:14">
      <c r="A75" s="2" t="s">
        <v>130</v>
      </c>
      <c r="B75" s="8" t="s">
        <v>131</v>
      </c>
      <c r="C75" s="15">
        <f>[1]г.Бишкек!C75+[1]г.Ош!C75+'[1]Чуйская обл.'!C75+'[1]И-Кульская обл.'!C75+'[1]Нарынская область'!C75+'[1]Таласская обл.'!C75+'[1]Ош обл.'!C75+'[1]Ж-Абадская обл.'!C75+'[1]Баткенская область'!C75</f>
        <v>39</v>
      </c>
      <c r="D75" s="15">
        <f>[1]г.Бишкек!D75+[1]г.Ош!D75+'[1]Чуйская обл.'!D75+'[1]И-Кульская обл.'!D75+'[1]Нарынская область'!D75+'[1]Таласская обл.'!D75+'[1]Ош обл.'!D75+'[1]Ж-Абадская обл.'!D75+'[1]Баткенская область'!D75</f>
        <v>6</v>
      </c>
      <c r="E75" s="15">
        <f>[1]г.Бишкек!E75+[1]г.Ош!E75+'[1]Чуйская обл.'!E75+'[1]И-Кульская обл.'!E75+'[1]Нарынская область'!E75+'[1]Таласская обл.'!E75+'[1]Ош обл.'!E75+'[1]Ж-Абадская обл.'!E75+'[1]Баткенская область'!E75</f>
        <v>263344</v>
      </c>
      <c r="F75" s="15">
        <f>[1]г.Бишкек!F75+[1]г.Ош!F75+'[1]Чуйская обл.'!F75+'[1]И-Кульская обл.'!F75+'[1]Нарынская область'!F75+'[1]Таласская обл.'!F75+'[1]Ош обл.'!F75+'[1]Ж-Абадская обл.'!F75+'[1]Баткенская область'!F75</f>
        <v>22928</v>
      </c>
      <c r="G75" s="13">
        <f t="shared" si="10"/>
        <v>6752</v>
      </c>
      <c r="H75" s="13">
        <f t="shared" si="10"/>
        <v>3821</v>
      </c>
      <c r="I75" s="15">
        <f>[1]г.Бишкек!I75+[1]г.Ош!I75+'[1]Чуйская обл.'!I75+'[1]И-Кульская обл.'!I75+'[1]Нарынская область'!I75+'[1]Таласская обл.'!I75+'[1]Ош обл.'!I75+'[1]Ж-Абадская обл.'!I75+'[1]Баткенская область'!I75</f>
        <v>1</v>
      </c>
      <c r="J75" s="15">
        <f>[1]г.Бишкек!J75+[1]г.Ош!J75+'[1]Чуйская обл.'!J75+'[1]И-Кульская обл.'!J75+'[1]Нарынская область'!J75+'[1]Таласская обл.'!J75+'[1]Ош обл.'!J75+'[1]Ж-Абадская обл.'!J75+'[1]Баткенская область'!J75</f>
        <v>0</v>
      </c>
      <c r="K75" s="15">
        <f>[1]г.Бишкек!K75+[1]г.Ош!K75+'[1]Чуйская обл.'!K75+'[1]И-Кульская обл.'!K75+'[1]Нарынская область'!K75+'[1]Таласская обл.'!K75+'[1]Ош обл.'!K75+'[1]Ж-Абадская обл.'!K75+'[1]Баткенская область'!K75</f>
        <v>4683</v>
      </c>
      <c r="L75" s="15">
        <f>[1]г.Бишкек!L75+[1]г.Ош!L75+'[1]Чуйская обл.'!L75+'[1]И-Кульская обл.'!L75+'[1]Нарынская область'!L75+'[1]Таласская обл.'!L75+'[1]Ош обл.'!L75+'[1]Ж-Абадская обл.'!L75+'[1]Баткенская область'!L75</f>
        <v>0</v>
      </c>
      <c r="M75" s="2">
        <f t="shared" si="11"/>
        <v>4683</v>
      </c>
      <c r="N75" s="2" t="e">
        <f t="shared" si="11"/>
        <v>#DIV/0!</v>
      </c>
    </row>
    <row r="76" spans="1:14">
      <c r="A76" s="23" t="s">
        <v>132</v>
      </c>
      <c r="B76" s="8" t="s">
        <v>133</v>
      </c>
      <c r="C76" s="15">
        <f>[1]г.Бишкек!C76+[1]г.Ош!C76+'[1]Чуйская обл.'!C76+'[1]И-Кульская обл.'!C76+'[1]Нарынская область'!C76+'[1]Таласская обл.'!C76+'[1]Ош обл.'!C76+'[1]Ж-Абадская обл.'!C76+'[1]Баткенская область'!C76</f>
        <v>323</v>
      </c>
      <c r="D76" s="15">
        <f>[1]г.Бишкек!D76+[1]г.Ош!D76+'[1]Чуйская обл.'!D76+'[1]И-Кульская обл.'!D76+'[1]Нарынская область'!D76+'[1]Таласская обл.'!D76+'[1]Ош обл.'!D76+'[1]Ж-Абадская обл.'!D76+'[1]Баткенская область'!D76</f>
        <v>47</v>
      </c>
      <c r="E76" s="15">
        <f>[1]г.Бишкек!E76+[1]г.Ош!E76+'[1]Чуйская обл.'!E76+'[1]И-Кульская обл.'!E76+'[1]Нарынская область'!E76+'[1]Таласская обл.'!E76+'[1]Ош обл.'!E76+'[1]Ж-Абадская обл.'!E76+'[1]Баткенская область'!E76</f>
        <v>2054635</v>
      </c>
      <c r="F76" s="15">
        <f>[1]г.Бишкек!F76+[1]г.Ош!F76+'[1]Чуйская обл.'!F76+'[1]И-Кульская обл.'!F76+'[1]Нарынская область'!F76+'[1]Таласская обл.'!F76+'[1]Ош обл.'!F76+'[1]Ж-Абадская обл.'!F76+'[1]Баткенская область'!F76</f>
        <v>289065</v>
      </c>
      <c r="G76" s="13">
        <f t="shared" si="10"/>
        <v>6361</v>
      </c>
      <c r="H76" s="13">
        <f t="shared" si="10"/>
        <v>6150</v>
      </c>
      <c r="I76" s="15">
        <f>[1]г.Бишкек!I76+[1]г.Ош!I76+'[1]Чуйская обл.'!I76+'[1]И-Кульская обл.'!I76+'[1]Нарынская область'!I76+'[1]Таласская обл.'!I76+'[1]Ош обл.'!I76+'[1]Ж-Абадская обл.'!I76+'[1]Баткенская область'!I76</f>
        <v>1</v>
      </c>
      <c r="J76" s="15">
        <f>[1]г.Бишкек!J76+[1]г.Ош!J76+'[1]Чуйская обл.'!J76+'[1]И-Кульская обл.'!J76+'[1]Нарынская область'!J76+'[1]Таласская обл.'!J76+'[1]Ош обл.'!J76+'[1]Ж-Абадская обл.'!J76+'[1]Баткенская область'!J76</f>
        <v>0</v>
      </c>
      <c r="K76" s="15">
        <f>[1]г.Бишкек!K76+[1]г.Ош!K76+'[1]Чуйская обл.'!K76+'[1]И-Кульская обл.'!K76+'[1]Нарынская область'!K76+'[1]Таласская обл.'!K76+'[1]Ош обл.'!K76+'[1]Ж-Абадская обл.'!K76+'[1]Баткенская область'!K76</f>
        <v>2607</v>
      </c>
      <c r="L76" s="15">
        <f>[1]г.Бишкек!L76+[1]г.Ош!L76+'[1]Чуйская обл.'!L76+'[1]И-Кульская обл.'!L76+'[1]Нарынская область'!L76+'[1]Таласская обл.'!L76+'[1]Ош обл.'!L76+'[1]Ж-Абадская обл.'!L76+'[1]Баткенская область'!L76</f>
        <v>0</v>
      </c>
      <c r="M76" s="2">
        <f t="shared" si="11"/>
        <v>2607</v>
      </c>
      <c r="N76" s="2" t="e">
        <f t="shared" si="11"/>
        <v>#DIV/0!</v>
      </c>
    </row>
    <row r="77" spans="1:14">
      <c r="A77" s="23" t="s">
        <v>134</v>
      </c>
      <c r="B77" s="8" t="s">
        <v>135</v>
      </c>
      <c r="C77" s="15">
        <f>[1]г.Бишкек!C77+[1]г.Ош!C77+'[1]Чуйская обл.'!C77+'[1]И-Кульская обл.'!C77+'[1]Нарынская область'!C77+'[1]Таласская обл.'!C77+'[1]Ош обл.'!C77+'[1]Ж-Абадская обл.'!C77+'[1]Баткенская область'!C77</f>
        <v>382</v>
      </c>
      <c r="D77" s="15">
        <f>[1]г.Бишкек!D77+[1]г.Ош!D77+'[1]Чуйская обл.'!D77+'[1]И-Кульская обл.'!D77+'[1]Нарынская область'!D77+'[1]Таласская обл.'!D77+'[1]Ош обл.'!D77+'[1]Ж-Абадская обл.'!D77+'[1]Баткенская область'!D77</f>
        <v>53</v>
      </c>
      <c r="E77" s="15">
        <f>[1]г.Бишкек!E77+[1]г.Ош!E77+'[1]Чуйская обл.'!E77+'[1]И-Кульская обл.'!E77+'[1]Нарынская область'!E77+'[1]Таласская обл.'!E77+'[1]Ош обл.'!E77+'[1]Ж-Абадская обл.'!E77+'[1]Баткенская область'!E77</f>
        <v>1458652.85</v>
      </c>
      <c r="F77" s="15">
        <f>[1]г.Бишкек!F77+[1]г.Ош!F77+'[1]Чуйская обл.'!F77+'[1]И-Кульская обл.'!F77+'[1]Нарынская область'!F77+'[1]Таласская обл.'!F77+'[1]Ош обл.'!F77+'[1]Ж-Абадская обл.'!F77+'[1]Баткенская область'!F77</f>
        <v>207448</v>
      </c>
      <c r="G77" s="13">
        <f t="shared" si="10"/>
        <v>3818</v>
      </c>
      <c r="H77" s="13">
        <f t="shared" si="10"/>
        <v>3914</v>
      </c>
      <c r="I77" s="15">
        <f>[1]г.Бишкек!I77+[1]г.Ош!I77+'[1]Чуйская обл.'!I77+'[1]И-Кульская обл.'!I77+'[1]Нарынская область'!I77+'[1]Таласская обл.'!I77+'[1]Ош обл.'!I77+'[1]Ж-Абадская обл.'!I77+'[1]Баткенская область'!I77</f>
        <v>1</v>
      </c>
      <c r="J77" s="15">
        <f>[1]г.Бишкек!J77+[1]г.Ош!J77+'[1]Чуйская обл.'!J77+'[1]И-Кульская обл.'!J77+'[1]Нарынская область'!J77+'[1]Таласская обл.'!J77+'[1]Ош обл.'!J77+'[1]Ж-Абадская обл.'!J77+'[1]Баткенская область'!J77</f>
        <v>0</v>
      </c>
      <c r="K77" s="15">
        <f>[1]г.Бишкек!K77+[1]г.Ош!K77+'[1]Чуйская обл.'!K77+'[1]И-Кульская обл.'!K77+'[1]Нарынская область'!K77+'[1]Таласская обл.'!K77+'[1]Ош обл.'!K77+'[1]Ж-Абадская обл.'!K77+'[1]Баткенская область'!K77</f>
        <v>1853</v>
      </c>
      <c r="L77" s="15">
        <f>[1]г.Бишкек!L77+[1]г.Ош!L77+'[1]Чуйская обл.'!L77+'[1]И-Кульская обл.'!L77+'[1]Нарынская область'!L77+'[1]Таласская обл.'!L77+'[1]Ош обл.'!L77+'[1]Ж-Абадская обл.'!L77+'[1]Баткенская область'!L77</f>
        <v>0</v>
      </c>
      <c r="M77" s="2">
        <f>ROUND((K77/I77),0)</f>
        <v>1853</v>
      </c>
      <c r="N77" s="2" t="e">
        <f>ROUND((L77/J77),0)</f>
        <v>#DIV/0!</v>
      </c>
    </row>
    <row r="78" spans="1:14">
      <c r="A78" s="11" t="s">
        <v>136</v>
      </c>
      <c r="B78" s="18"/>
      <c r="C78" s="24"/>
      <c r="D78" s="24"/>
      <c r="E78" s="24"/>
      <c r="F78" s="24"/>
      <c r="G78" s="13"/>
      <c r="H78" s="13"/>
      <c r="I78" s="24"/>
      <c r="J78" s="24"/>
      <c r="K78" s="24"/>
      <c r="L78" s="24"/>
      <c r="M78" s="24"/>
      <c r="N78" s="25"/>
    </row>
    <row r="79" spans="1:14" ht="45" customHeight="1">
      <c r="A79" s="3" t="s">
        <v>137</v>
      </c>
      <c r="B79" s="8" t="s">
        <v>138</v>
      </c>
      <c r="C79" s="15">
        <f>[1]г.Бишкек!C79+[1]г.Ош!C79+'[1]Чуйская обл.'!C79+'[1]И-Кульская обл.'!C79+'[1]Нарынская область'!C79+'[1]Таласская обл.'!C79+'[1]Ош обл.'!C79+'[1]Ж-Абадская обл.'!C79+'[1]Баткенская область'!C79</f>
        <v>74</v>
      </c>
      <c r="D79" s="15">
        <f>[1]г.Бишкек!D79+[1]г.Ош!D79+'[1]Чуйская обл.'!D79+'[1]И-Кульская обл.'!D79+'[1]Нарынская область'!D79+'[1]Таласская обл.'!D79+'[1]Ош обл.'!D79+'[1]Ж-Абадская обл.'!D79+'[1]Баткенская область'!D79</f>
        <v>3</v>
      </c>
      <c r="E79" s="15">
        <f>[1]г.Бишкек!E79+[1]г.Ош!E79+'[1]Чуйская обл.'!E79+'[1]И-Кульская обл.'!E79+'[1]Нарынская область'!E79+'[1]Таласская обл.'!E79+'[1]Ош обл.'!E79+'[1]Ж-Абадская обл.'!E79+'[1]Баткенская область'!E79</f>
        <v>469575</v>
      </c>
      <c r="F79" s="15">
        <f>[1]г.Бишкек!F79+[1]г.Ош!F79+'[1]Чуйская обл.'!F79+'[1]И-Кульская обл.'!F79+'[1]Нарынская область'!F79+'[1]Таласская обл.'!F79+'[1]Ош обл.'!F79+'[1]Ж-Абадская обл.'!F79+'[1]Баткенская область'!F79</f>
        <v>23568</v>
      </c>
      <c r="G79" s="13">
        <f t="shared" ref="G79:H91" si="14">ROUND((E79/C79),0)</f>
        <v>6346</v>
      </c>
      <c r="H79" s="13">
        <f t="shared" si="14"/>
        <v>7856</v>
      </c>
      <c r="I79" s="15">
        <f>[1]г.Бишкек!I79+[1]г.Ош!I79+'[1]Чуйская обл.'!I79+'[1]И-Кульская обл.'!I79+'[1]Нарынская область'!I79+'[1]Таласская обл.'!I79+'[1]Ош обл.'!I79+'[1]Ж-Абадская обл.'!I79+'[1]Баткенская область'!I79</f>
        <v>0</v>
      </c>
      <c r="J79" s="15">
        <f>[1]г.Бишкек!J79+[1]г.Ош!J79+'[1]Чуйская обл.'!J79+'[1]И-Кульская обл.'!J79+'[1]Нарынская область'!J79+'[1]Таласская обл.'!J79+'[1]Ош обл.'!J79+'[1]Ж-Абадская обл.'!J79+'[1]Баткенская область'!J79</f>
        <v>0</v>
      </c>
      <c r="K79" s="15">
        <f>[1]г.Бишкек!K79+[1]г.Ош!K79+'[1]Чуйская обл.'!K79+'[1]И-Кульская обл.'!K79+'[1]Нарынская область'!K79+'[1]Таласская обл.'!K79+'[1]Ош обл.'!K79+'[1]Ж-Абадская обл.'!K79+'[1]Баткенская область'!K79</f>
        <v>0</v>
      </c>
      <c r="L79" s="15">
        <f>[1]г.Бишкек!L79+[1]г.Ош!L79+'[1]Чуйская обл.'!L79+'[1]И-Кульская обл.'!L79+'[1]Нарынская область'!L79+'[1]Таласская обл.'!L79+'[1]Ош обл.'!L79+'[1]Ж-Абадская обл.'!L79+'[1]Баткенская область'!L79</f>
        <v>0</v>
      </c>
      <c r="M79" s="2" t="e">
        <f t="shared" ref="M79:N91" si="15">ROUND((K79/I79),0)</f>
        <v>#DIV/0!</v>
      </c>
      <c r="N79" s="2" t="e">
        <f t="shared" si="15"/>
        <v>#DIV/0!</v>
      </c>
    </row>
    <row r="80" spans="1:14" ht="48.75" customHeight="1">
      <c r="A80" s="6" t="s">
        <v>139</v>
      </c>
      <c r="B80" s="2">
        <v>35</v>
      </c>
      <c r="C80" s="13">
        <f>C81+C82+C83</f>
        <v>119032</v>
      </c>
      <c r="D80" s="13">
        <f>D81+D82+D83</f>
        <v>54737</v>
      </c>
      <c r="E80" s="13">
        <f>E81+E82+E83</f>
        <v>539661218.48916841</v>
      </c>
      <c r="F80" s="13">
        <f>F81+F82+F83</f>
        <v>245578931.91145</v>
      </c>
      <c r="G80" s="13">
        <f t="shared" si="14"/>
        <v>4534</v>
      </c>
      <c r="H80" s="13">
        <f t="shared" si="14"/>
        <v>4487</v>
      </c>
      <c r="I80" s="13">
        <f>I81+I82+I83</f>
        <v>8072</v>
      </c>
      <c r="J80" s="13">
        <f>J81+J82+J83</f>
        <v>3458</v>
      </c>
      <c r="K80" s="13">
        <f>K81+K82+K83</f>
        <v>20346756.920000002</v>
      </c>
      <c r="L80" s="13">
        <f>L81+L82+L83</f>
        <v>8399894.4399999995</v>
      </c>
      <c r="M80" s="13">
        <f t="shared" si="15"/>
        <v>2521</v>
      </c>
      <c r="N80" s="13">
        <f t="shared" si="15"/>
        <v>2429</v>
      </c>
    </row>
    <row r="81" spans="1:14">
      <c r="A81" s="21" t="s">
        <v>140</v>
      </c>
      <c r="B81" s="8" t="s">
        <v>141</v>
      </c>
      <c r="C81" s="15">
        <f>[1]г.Бишкек!C81+[1]г.Ош!C81+'[1]Чуйская обл.'!C81+'[1]И-Кульская обл.'!C81+'[1]Нарынская область'!C81+'[1]Таласская обл.'!C81+'[1]Ош обл.'!C81+'[1]Ж-Абадская обл.'!C81+'[1]Баткенская область'!C81</f>
        <v>10402</v>
      </c>
      <c r="D81" s="15">
        <f>[1]г.Бишкек!D81+[1]г.Ош!D81+'[1]Чуйская обл.'!D81+'[1]И-Кульская обл.'!D81+'[1]Нарынская область'!D81+'[1]Таласская обл.'!D81+'[1]Ош обл.'!D81+'[1]Ж-Абадская обл.'!D81+'[1]Баткенская область'!D81</f>
        <v>4286</v>
      </c>
      <c r="E81" s="15">
        <f>[1]г.Бишкек!E81+[1]г.Ош!E81+'[1]Чуйская обл.'!E81+'[1]И-Кульская обл.'!E81+'[1]Нарынская область'!E81+'[1]Таласская обл.'!E81+'[1]Ош обл.'!E81+'[1]Ж-Абадская обл.'!E81+'[1]Баткенская область'!E81</f>
        <v>64606239.85543</v>
      </c>
      <c r="F81" s="15">
        <f>[1]г.Бишкек!F81+[1]г.Ош!F81+'[1]Чуйская обл.'!F81+'[1]И-Кульская обл.'!F81+'[1]Нарынская область'!F81+'[1]Таласская обл.'!F81+'[1]Ош обл.'!F81+'[1]Ж-Абадская обл.'!F81+'[1]Баткенская область'!F81</f>
        <v>26732100.53345</v>
      </c>
      <c r="G81" s="13">
        <f t="shared" si="14"/>
        <v>6211</v>
      </c>
      <c r="H81" s="13">
        <f t="shared" si="14"/>
        <v>6237</v>
      </c>
      <c r="I81" s="15">
        <f>[1]г.Бишкек!I81+[1]г.Ош!I81+'[1]Чуйская обл.'!I81+'[1]И-Кульская обл.'!I81+'[1]Нарынская область'!I81+'[1]Таласская обл.'!I81+'[1]Ош обл.'!I81+'[1]Ж-Абадская обл.'!I81+'[1]Баткенская область'!I81</f>
        <v>693</v>
      </c>
      <c r="J81" s="15">
        <f>[1]г.Бишкек!J81+[1]г.Ош!J81+'[1]Чуйская обл.'!J81+'[1]И-Кульская обл.'!J81+'[1]Нарынская область'!J81+'[1]Таласская обл.'!J81+'[1]Ош обл.'!J81+'[1]Ж-Абадская обл.'!J81+'[1]Баткенская область'!J81</f>
        <v>255</v>
      </c>
      <c r="K81" s="15">
        <f>[1]г.Бишкек!K81+[1]г.Ош!K81+'[1]Чуйская обл.'!K81+'[1]И-Кульская обл.'!K81+'[1]Нарынская область'!K81+'[1]Таласская обл.'!K81+'[1]Ош обл.'!K81+'[1]Ж-Абадская обл.'!K81+'[1]Баткенская область'!K81</f>
        <v>3359017.37</v>
      </c>
      <c r="L81" s="15">
        <f>[1]г.Бишкек!L81+[1]г.Ош!L81+'[1]Чуйская обл.'!L81+'[1]И-Кульская обл.'!L81+'[1]Нарынская область'!L81+'[1]Таласская обл.'!L81+'[1]Ош обл.'!L81+'[1]Ж-Абадская обл.'!L81+'[1]Баткенская область'!L81</f>
        <v>1231086.18</v>
      </c>
      <c r="M81" s="2">
        <f t="shared" si="15"/>
        <v>4847</v>
      </c>
      <c r="N81" s="2">
        <f t="shared" si="15"/>
        <v>4828</v>
      </c>
    </row>
    <row r="82" spans="1:14">
      <c r="A82" s="21" t="s">
        <v>142</v>
      </c>
      <c r="B82" s="8" t="s">
        <v>143</v>
      </c>
      <c r="C82" s="15">
        <f>[1]г.Бишкек!C82+[1]г.Ош!C82+'[1]Чуйская обл.'!C82+'[1]И-Кульская обл.'!C82+'[1]Нарынская область'!C82+'[1]Таласская обл.'!C82+'[1]Ош обл.'!C82+'[1]Ж-Абадская обл.'!C82+'[1]Баткенская область'!C82</f>
        <v>86591</v>
      </c>
      <c r="D82" s="15">
        <f>[1]г.Бишкек!D82+[1]г.Ош!D82+'[1]Чуйская обл.'!D82+'[1]И-Кульская обл.'!D82+'[1]Нарынская область'!D82+'[1]Таласская обл.'!D82+'[1]Ош обл.'!D82+'[1]Ж-Абадская обл.'!D82+'[1]Баткенская область'!D82</f>
        <v>41558</v>
      </c>
      <c r="E82" s="15">
        <f>[1]г.Бишкек!E82+[1]г.Ош!E82+'[1]Чуйская обл.'!E82+'[1]И-Кульская обл.'!E82+'[1]Нарынская область'!E82+'[1]Таласская обл.'!E82+'[1]Ош обл.'!E82+'[1]Ж-Абадская обл.'!E82+'[1]Баткенская область'!E82</f>
        <v>415029795.8162384</v>
      </c>
      <c r="F82" s="15">
        <f>[1]г.Бишкек!F82+[1]г.Ош!F82+'[1]Чуйская обл.'!F82+'[1]И-Кульская обл.'!F82+'[1]Нарынская область'!F82+'[1]Таласская обл.'!F82+'[1]Ош обл.'!F82+'[1]Ж-Абадская обл.'!F82+'[1]Баткенская область'!F82</f>
        <v>195306018.84299999</v>
      </c>
      <c r="G82" s="13">
        <f t="shared" si="14"/>
        <v>4793</v>
      </c>
      <c r="H82" s="13">
        <f t="shared" si="14"/>
        <v>4700</v>
      </c>
      <c r="I82" s="15">
        <f>[1]г.Бишкек!I82+[1]г.Ош!I82+'[1]Чуйская обл.'!I82+'[1]И-Кульская обл.'!I82+'[1]Нарынская область'!I82+'[1]Таласская обл.'!I82+'[1]Ош обл.'!I82+'[1]Ж-Абадская обл.'!I82+'[1]Баткенская область'!I82</f>
        <v>5843</v>
      </c>
      <c r="J82" s="15">
        <f>[1]г.Бишкек!J82+[1]г.Ош!J82+'[1]Чуйская обл.'!J82+'[1]И-Кульская обл.'!J82+'[1]Нарынская область'!J82+'[1]Таласская обл.'!J82+'[1]Ош обл.'!J82+'[1]Ж-Абадская обл.'!J82+'[1]Баткенская область'!J82</f>
        <v>2541</v>
      </c>
      <c r="K82" s="15">
        <f>[1]г.Бишкек!K82+[1]г.Ош!K82+'[1]Чуйская обл.'!K82+'[1]И-Кульская обл.'!K82+'[1]Нарынская область'!K82+'[1]Таласская обл.'!K82+'[1]Ош обл.'!K82+'[1]Ж-Абадская обл.'!K82+'[1]Баткенская область'!K82</f>
        <v>14966173.789999999</v>
      </c>
      <c r="L82" s="15">
        <f>[1]г.Бишкек!L82+[1]г.Ош!L82+'[1]Чуйская обл.'!L82+'[1]И-Кульская обл.'!L82+'[1]Нарынская область'!L82+'[1]Таласская обл.'!L82+'[1]Ош обл.'!L82+'[1]Ж-Абадская обл.'!L82+'[1]Баткенская область'!L82</f>
        <v>6296507.3200000003</v>
      </c>
      <c r="M82" s="2">
        <f t="shared" si="15"/>
        <v>2561</v>
      </c>
      <c r="N82" s="2">
        <f t="shared" si="15"/>
        <v>2478</v>
      </c>
    </row>
    <row r="83" spans="1:14">
      <c r="A83" s="21" t="s">
        <v>144</v>
      </c>
      <c r="B83" s="8" t="s">
        <v>145</v>
      </c>
      <c r="C83" s="15">
        <f>[1]г.Бишкек!C83+[1]г.Ош!C83+'[1]Чуйская обл.'!C83+'[1]И-Кульская обл.'!C83+'[1]Нарынская область'!C83+'[1]Таласская обл.'!C83+'[1]Ош обл.'!C83+'[1]Ж-Абадская обл.'!C83+'[1]Баткенская область'!C83</f>
        <v>22039</v>
      </c>
      <c r="D83" s="15">
        <f>[1]г.Бишкек!D83+[1]г.Ош!D83+'[1]Чуйская обл.'!D83+'[1]И-Кульская обл.'!D83+'[1]Нарынская область'!D83+'[1]Таласская обл.'!D83+'[1]Ош обл.'!D83+'[1]Ж-Абадская обл.'!D83+'[1]Баткенская область'!D83</f>
        <v>8893</v>
      </c>
      <c r="E83" s="15">
        <f>[1]г.Бишкек!E83+[1]г.Ош!E83+'[1]Чуйская обл.'!E83+'[1]И-Кульская обл.'!E83+'[1]Нарынская область'!E83+'[1]Таласская обл.'!E83+'[1]Ош обл.'!E83+'[1]Ж-Абадская обл.'!E83+'[1]Баткенская область'!E83</f>
        <v>60025182.817500003</v>
      </c>
      <c r="F83" s="15">
        <f>[1]г.Бишкек!F83+[1]г.Ош!F83+'[1]Чуйская обл.'!F83+'[1]И-Кульская обл.'!F83+'[1]Нарынская область'!F83+'[1]Таласская обл.'!F83+'[1]Ош обл.'!F83+'[1]Ж-Абадская обл.'!F83+'[1]Баткенская область'!F83</f>
        <v>23540812.535000004</v>
      </c>
      <c r="G83" s="13">
        <f t="shared" si="14"/>
        <v>2724</v>
      </c>
      <c r="H83" s="13">
        <f t="shared" si="14"/>
        <v>2647</v>
      </c>
      <c r="I83" s="15">
        <f>[1]г.Бишкек!I83+[1]г.Ош!I83+'[1]Чуйская обл.'!I83+'[1]И-Кульская обл.'!I83+'[1]Нарынская область'!I83+'[1]Таласская обл.'!I83+'[1]Ош обл.'!I83+'[1]Ж-Абадская обл.'!I83+'[1]Баткенская область'!I83</f>
        <v>1536</v>
      </c>
      <c r="J83" s="15">
        <f>[1]г.Бишкек!J83+[1]г.Ош!J83+'[1]Чуйская обл.'!J83+'[1]И-Кульская обл.'!J83+'[1]Нарынская область'!J83+'[1]Таласская обл.'!J83+'[1]Ош обл.'!J83+'[1]Ж-Абадская обл.'!J83+'[1]Баткенская область'!J83</f>
        <v>662</v>
      </c>
      <c r="K83" s="15">
        <f>[1]г.Бишкек!K83+[1]г.Ош!K83+'[1]Чуйская обл.'!K83+'[1]И-Кульская обл.'!K83+'[1]Нарынская область'!K83+'[1]Таласская обл.'!K83+'[1]Ош обл.'!K83+'[1]Ж-Абадская обл.'!K83+'[1]Баткенская область'!K83</f>
        <v>2021565.76</v>
      </c>
      <c r="L83" s="15">
        <f>[1]г.Бишкек!L83+[1]г.Ош!L83+'[1]Чуйская обл.'!L83+'[1]И-Кульская обл.'!L83+'[1]Нарынская область'!L83+'[1]Таласская обл.'!L83+'[1]Ош обл.'!L83+'[1]Ж-Абадская обл.'!L83+'[1]Баткенская область'!L83</f>
        <v>872300.94</v>
      </c>
      <c r="M83" s="2">
        <f t="shared" si="15"/>
        <v>1316</v>
      </c>
      <c r="N83" s="2">
        <f t="shared" si="15"/>
        <v>1318</v>
      </c>
    </row>
    <row r="84" spans="1:14" ht="29.25" customHeight="1">
      <c r="A84" s="5" t="s">
        <v>146</v>
      </c>
      <c r="B84" s="2">
        <v>36</v>
      </c>
      <c r="C84" s="15">
        <f>[1]г.Бишкек!C84+[1]г.Ош!C84+'[1]Чуйская обл.'!C84+'[1]И-Кульская обл.'!C84+'[1]Нарынская область'!C84+'[1]Таласская обл.'!C84+'[1]Ош обл.'!C84+'[1]Ж-Абадская обл.'!C84+'[1]Баткенская область'!C84</f>
        <v>84433.540899999993</v>
      </c>
      <c r="D84" s="15">
        <f>[1]г.Бишкек!D84+[1]г.Ош!D84+'[1]Чуйская обл.'!D84+'[1]И-Кульская обл.'!D84+'[1]Нарынская область'!D84+'[1]Таласская обл.'!D84+'[1]Ош обл.'!D84+'[1]Ж-Абадская обл.'!D84+'[1]Баткенская область'!D84</f>
        <v>36681.004000000001</v>
      </c>
      <c r="E84" s="15">
        <f>[1]г.Бишкек!E84+[1]г.Ош!E84+'[1]Чуйская обл.'!E84+'[1]И-Кульская обл.'!E84+'[1]Нарынская область'!E84+'[1]Таласская обл.'!E84+'[1]Ош обл.'!E84+'[1]Ж-Абадская обл.'!E84+'[1]Баткенская область'!E84</f>
        <v>369646383.88880497</v>
      </c>
      <c r="F84" s="15">
        <f>[1]г.Бишкек!F84+[1]г.Ош!F84+'[1]Чуйская обл.'!F84+'[1]И-Кульская обл.'!F84+'[1]Нарынская область'!F84+'[1]Таласская обл.'!F84+'[1]Ош обл.'!F84+'[1]Ж-Абадская обл.'!F84+'[1]Баткенская область'!F84</f>
        <v>161352584.54662502</v>
      </c>
      <c r="G84" s="13">
        <f t="shared" si="14"/>
        <v>4378</v>
      </c>
      <c r="H84" s="13">
        <f t="shared" si="14"/>
        <v>4399</v>
      </c>
      <c r="I84" s="15">
        <f>[1]г.Бишкек!I84+[1]г.Ош!I84+'[1]Чуйская обл.'!I84+'[1]И-Кульская обл.'!I84+'[1]Нарынская область'!I84+'[1]Таласская обл.'!I84+'[1]Ош обл.'!I84+'[1]Ж-Абадская обл.'!I84+'[1]Баткенская область'!I84</f>
        <v>5746.1383000000005</v>
      </c>
      <c r="J84" s="15">
        <f>[1]г.Бишкек!J84+[1]г.Ош!J84+'[1]Чуйская обл.'!J84+'[1]И-Кульская обл.'!J84+'[1]Нарынская область'!J84+'[1]Таласская обл.'!J84+'[1]Ош обл.'!J84+'[1]Ж-Абадская обл.'!J84+'[1]Баткенская область'!J84</f>
        <v>2366.58</v>
      </c>
      <c r="K84" s="15">
        <f>[1]г.Бишкек!K84+[1]г.Ош!K84+'[1]Чуйская обл.'!K84+'[1]И-Кульская обл.'!K84+'[1]Нарынская область'!K84+'[1]Таласская обл.'!K84+'[1]Ош обл.'!K84+'[1]Ж-Абадская обл.'!K84+'[1]Баткенская область'!K84</f>
        <v>13951488.529999999</v>
      </c>
      <c r="L84" s="15">
        <f>[1]г.Бишкек!L84+[1]г.Ош!L84+'[1]Чуйская обл.'!L84+'[1]И-Кульская обл.'!L84+'[1]Нарынская область'!L84+'[1]Таласская обл.'!L84+'[1]Ош обл.'!L84+'[1]Ж-Абадская обл.'!L84+'[1]Баткенская область'!L84</f>
        <v>5586597.1652000006</v>
      </c>
      <c r="M84" s="2">
        <f t="shared" si="15"/>
        <v>2428</v>
      </c>
      <c r="N84" s="2">
        <f t="shared" si="15"/>
        <v>2361</v>
      </c>
    </row>
    <row r="85" spans="1:14" ht="42.75" customHeight="1">
      <c r="A85" s="4" t="s">
        <v>147</v>
      </c>
      <c r="B85" s="2">
        <v>37</v>
      </c>
      <c r="C85" s="15">
        <f>[1]г.Бишкек!C85+[1]г.Ош!C85+'[1]Чуйская обл.'!C85+'[1]И-Кульская обл.'!C85+'[1]Нарынская область'!C85+'[1]Таласская обл.'!C85+'[1]Ош обл.'!C85+'[1]Ж-Абадская обл.'!C85+'[1]Баткенская область'!C85</f>
        <v>37692</v>
      </c>
      <c r="D85" s="15">
        <f>[1]г.Бишкек!D85+[1]г.Ош!D85+'[1]Чуйская обл.'!D85+'[1]И-Кульская обл.'!D85+'[1]Нарынская область'!D85+'[1]Таласская обл.'!D85+'[1]Ош обл.'!D85+'[1]Ж-Абадская обл.'!D85+'[1]Баткенская область'!D85</f>
        <v>25883</v>
      </c>
      <c r="E85" s="15">
        <f>[1]г.Бишкек!E85+[1]г.Ош!E85+'[1]Чуйская обл.'!E85+'[1]И-Кульская обл.'!E85+'[1]Нарынская область'!E85+'[1]Таласская обл.'!E85+'[1]Ош обл.'!E85+'[1]Ж-Абадская обл.'!E85+'[1]Баткенская область'!E85</f>
        <v>134109955.68000001</v>
      </c>
      <c r="F85" s="15">
        <f>[1]г.Бишкек!F85+[1]г.Ош!F85+'[1]Чуйская обл.'!F85+'[1]И-Кульская обл.'!F85+'[1]Нарынская область'!F85+'[1]Таласская обл.'!F85+'[1]Ош обл.'!F85+'[1]Ж-Абадская обл.'!F85+'[1]Баткенская область'!F85</f>
        <v>91521893.060000002</v>
      </c>
      <c r="G85" s="13">
        <f t="shared" si="14"/>
        <v>3558</v>
      </c>
      <c r="H85" s="13">
        <f t="shared" si="14"/>
        <v>3536</v>
      </c>
      <c r="I85" s="15">
        <f>[1]г.Бишкек!I85+[1]г.Ош!I85+'[1]Чуйская обл.'!I85+'[1]И-Кульская обл.'!I85+'[1]Нарынская область'!I85+'[1]Таласская обл.'!I85+'[1]Ош обл.'!I85+'[1]Ж-Абадская обл.'!I85+'[1]Баткенская область'!I85</f>
        <v>2920</v>
      </c>
      <c r="J85" s="15">
        <f>[1]г.Бишкек!J85+[1]г.Ош!J85+'[1]Чуйская обл.'!J85+'[1]И-Кульская обл.'!J85+'[1]Нарынская область'!J85+'[1]Таласская обл.'!J85+'[1]Ош обл.'!J85+'[1]Ж-Абадская обл.'!J85+'[1]Баткенская область'!J85</f>
        <v>1869</v>
      </c>
      <c r="K85" s="15">
        <f>[1]г.Бишкек!K85+[1]г.Ош!K85+'[1]Чуйская обл.'!K85+'[1]И-Кульская обл.'!K85+'[1]Нарынская область'!K85+'[1]Таласская обл.'!K85+'[1]Ош обл.'!K85+'[1]Ж-Абадская обл.'!K85+'[1]Баткенская область'!K85</f>
        <v>7747877.0899999999</v>
      </c>
      <c r="L85" s="15">
        <f>[1]г.Бишкек!L85+[1]г.Ош!L85+'[1]Чуйская обл.'!L85+'[1]И-Кульская обл.'!L85+'[1]Нарынская область'!L85+'[1]Таласская обл.'!L85+'[1]Ош обл.'!L85+'[1]Ж-Абадская обл.'!L85+'[1]Баткенская область'!L85</f>
        <v>4983001.4399999995</v>
      </c>
      <c r="M85" s="2">
        <f t="shared" si="15"/>
        <v>2653</v>
      </c>
      <c r="N85" s="2">
        <f t="shared" si="15"/>
        <v>2666</v>
      </c>
    </row>
    <row r="86" spans="1:14" ht="50.25" customHeight="1">
      <c r="A86" s="6" t="s">
        <v>148</v>
      </c>
      <c r="B86" s="2">
        <v>38</v>
      </c>
      <c r="C86" s="15">
        <f>[1]г.Бишкек!C86+[1]г.Ош!C86+'[1]Чуйская обл.'!C86+'[1]И-Кульская обл.'!C86+'[1]Нарынская область'!C86+'[1]Таласская обл.'!C86+'[1]Ош обл.'!C86+'[1]Ж-Абадская обл.'!C86+'[1]Баткенская область'!C86</f>
        <v>60968.5</v>
      </c>
      <c r="D86" s="15" t="e">
        <f>[1]г.Бишкек!D86+[1]г.Ош!D86+'[1]Чуйская обл.'!D86+'[1]И-Кульская обл.'!D86+'[1]Нарынская область'!D86+'[1]Таласская обл.'!D86+'[1]Ош обл.'!D86+'[1]Ж-Абадская обл.'!D86+'[1]Баткенская область'!D86</f>
        <v>#VALUE!</v>
      </c>
      <c r="E86" s="15">
        <f>[1]г.Бишкек!E86+[1]г.Ош!E86+'[1]Чуйская обл.'!E86+'[1]И-Кульская обл.'!E86+'[1]Нарынская область'!E86+'[1]Таласская обл.'!E86+'[1]Ош обл.'!E86+'[1]Ж-Абадская обл.'!E86+'[1]Баткенская область'!E86</f>
        <v>134109955.68000001</v>
      </c>
      <c r="F86" s="15" t="e">
        <f>[1]г.Бишкек!F86+[1]г.Ош!F86+'[1]Чуйская обл.'!F86+'[1]И-Кульская обл.'!F86+'[1]Нарынская область'!F86+'[1]Таласская обл.'!F86+'[1]Ош обл.'!F86+'[1]Ж-Абадская обл.'!F86+'[1]Баткенская область'!F86</f>
        <v>#VALUE!</v>
      </c>
      <c r="G86" s="13">
        <f t="shared" si="14"/>
        <v>2200</v>
      </c>
      <c r="H86" s="13" t="s">
        <v>149</v>
      </c>
      <c r="I86" s="15">
        <f>[1]г.Бишкек!I86+[1]г.Ош!I86+'[1]Чуйская обл.'!I86+'[1]И-Кульская обл.'!I86+'[1]Нарынская область'!I86+'[1]Таласская обл.'!I86+'[1]Ош обл.'!I86+'[1]Ж-Абадская обл.'!I86+'[1]Баткенская область'!I86</f>
        <v>5128</v>
      </c>
      <c r="J86" s="15" t="e">
        <f>[1]г.Бишкек!J86+[1]г.Ош!J86+'[1]Чуйская обл.'!J86+'[1]И-Кульская обл.'!J86+'[1]Нарынская область'!J86+'[1]Таласская обл.'!J86+'[1]Ош обл.'!J86+'[1]Ж-Абадская обл.'!J86+'[1]Баткенская область'!J86</f>
        <v>#VALUE!</v>
      </c>
      <c r="K86" s="15">
        <f>[1]г.Бишкек!K86+[1]г.Ош!K86+'[1]Чуйская обл.'!K86+'[1]И-Кульская обл.'!K86+'[1]Нарынская область'!K86+'[1]Таласская обл.'!K86+'[1]Ош обл.'!K86+'[1]Ж-Абадская обл.'!K86+'[1]Баткенская область'!K86</f>
        <v>7747877.0899999999</v>
      </c>
      <c r="L86" s="15" t="e">
        <f>[1]г.Бишкек!L86+[1]г.Ош!L86+'[1]Чуйская обл.'!L86+'[1]И-Кульская обл.'!L86+'[1]Нарынская область'!L86+'[1]Таласская обл.'!L86+'[1]Ош обл.'!L86+'[1]Ж-Абадская обл.'!L86+'[1]Баткенская область'!L86</f>
        <v>#VALUE!</v>
      </c>
      <c r="M86" s="2">
        <f t="shared" si="15"/>
        <v>1511</v>
      </c>
      <c r="N86" s="2" t="s">
        <v>149</v>
      </c>
    </row>
    <row r="87" spans="1:14" ht="34.5" customHeight="1">
      <c r="A87" s="6" t="s">
        <v>150</v>
      </c>
      <c r="B87" s="2" t="s">
        <v>151</v>
      </c>
      <c r="C87" s="15">
        <f>[1]г.Бишкек!C87+[1]г.Ош!C87+'[1]Чуйская обл.'!C87+'[1]И-Кульская обл.'!C87+'[1]Нарынская область'!C87+'[1]Таласская обл.'!C87+'[1]Ош обл.'!C87+'[1]Ж-Абадская обл.'!C87+'[1]Баткенская область'!C87</f>
        <v>22147</v>
      </c>
      <c r="D87" s="15" t="e">
        <f>[1]г.Бишкек!D87+[1]г.Ош!D87+'[1]Чуйская обл.'!D87+'[1]И-Кульская обл.'!D87+'[1]Нарынская область'!D87+'[1]Таласская обл.'!D87+'[1]Ош обл.'!D87+'[1]Ж-Абадская обл.'!D87+'[1]Баткенская область'!D87</f>
        <v>#VALUE!</v>
      </c>
      <c r="E87" s="15">
        <f>[1]г.Бишкек!E87+[1]г.Ош!E87+'[1]Чуйская обл.'!E87+'[1]И-Кульская обл.'!E87+'[1]Нарынская область'!E87+'[1]Таласская обл.'!E87+'[1]Ош обл.'!E87+'[1]Ж-Абадская обл.'!E87+'[1]Баткенская область'!E87</f>
        <v>68848215.800000012</v>
      </c>
      <c r="F87" s="15" t="e">
        <f>[1]г.Бишкек!F87+[1]г.Ош!F87+'[1]Чуйская обл.'!F87+'[1]И-Кульская обл.'!F87+'[1]Нарынская область'!F87+'[1]Таласская обл.'!F87+'[1]Ош обл.'!F87+'[1]Ж-Абадская обл.'!F87+'[1]Баткенская область'!F87</f>
        <v>#VALUE!</v>
      </c>
      <c r="G87" s="13">
        <f t="shared" si="14"/>
        <v>3109</v>
      </c>
      <c r="H87" s="13" t="s">
        <v>149</v>
      </c>
      <c r="I87" s="15">
        <f>[1]г.Бишкек!I87+[1]г.Ош!I87+'[1]Чуйская обл.'!I87+'[1]И-Кульская обл.'!I87+'[1]Нарынская область'!I87+'[1]Таласская обл.'!I87+'[1]Ош обл.'!I87+'[1]Ж-Абадская обл.'!I87+'[1]Баткенская область'!I87</f>
        <v>1409</v>
      </c>
      <c r="J87" s="15" t="e">
        <f>[1]г.Бишкек!J87+[1]г.Ош!J87+'[1]Чуйская обл.'!J87+'[1]И-Кульская обл.'!J87+'[1]Нарынская область'!J87+'[1]Таласская обл.'!J87+'[1]Ош обл.'!J87+'[1]Ж-Абадская обл.'!J87+'[1]Баткенская область'!J87</f>
        <v>#VALUE!</v>
      </c>
      <c r="K87" s="15">
        <f>[1]г.Бишкек!K87+[1]г.Ош!K87+'[1]Чуйская обл.'!K87+'[1]И-Кульская обл.'!K87+'[1]Нарынская область'!K87+'[1]Таласская обл.'!K87+'[1]Ош обл.'!K87+'[1]Ж-Абадская обл.'!K87+'[1]Баткенская область'!K87</f>
        <v>3081825.83</v>
      </c>
      <c r="L87" s="15" t="e">
        <f>[1]г.Бишкек!L87+[1]г.Ош!L87+'[1]Чуйская обл.'!L87+'[1]И-Кульская обл.'!L87+'[1]Нарынская область'!L87+'[1]Таласская обл.'!L87+'[1]Ош обл.'!L87+'[1]Ж-Абадская обл.'!L87+'[1]Баткенская область'!L87</f>
        <v>#VALUE!</v>
      </c>
      <c r="M87" s="2">
        <f t="shared" si="15"/>
        <v>2187</v>
      </c>
      <c r="N87" s="2" t="s">
        <v>149</v>
      </c>
    </row>
    <row r="88" spans="1:14" ht="24.75" customHeight="1">
      <c r="A88" s="6" t="s">
        <v>152</v>
      </c>
      <c r="B88" s="2" t="s">
        <v>153</v>
      </c>
      <c r="C88" s="15">
        <f>[1]г.Бишкек!C88+[1]г.Ош!C88+'[1]Чуйская обл.'!C88+'[1]И-Кульская обл.'!C88+'[1]Нарынская область'!C88+'[1]Таласская обл.'!C88+'[1]Ош обл.'!C88+'[1]Ж-Абадская обл.'!C88+'[1]Баткенская область'!C88</f>
        <v>19252</v>
      </c>
      <c r="D88" s="15" t="e">
        <f>[1]г.Бишкек!D88+[1]г.Ош!D88+'[1]Чуйская обл.'!D88+'[1]И-Кульская обл.'!D88+'[1]Нарынская область'!D88+'[1]Таласская обл.'!D88+'[1]Ош обл.'!D88+'[1]Ж-Абадская обл.'!D88+'[1]Баткенская область'!D88</f>
        <v>#VALUE!</v>
      </c>
      <c r="E88" s="15">
        <f>[1]г.Бишкек!E88+[1]г.Ош!E88+'[1]Чуйская обл.'!E88+'[1]И-Кульская обл.'!E88+'[1]Нарынская область'!E88+'[1]Таласская обл.'!E88+'[1]Ош обл.'!E88+'[1]Ж-Абадская обл.'!E88+'[1]Баткенская область'!E88</f>
        <v>37066835.650000006</v>
      </c>
      <c r="F88" s="15" t="e">
        <f>[1]г.Бишкек!F88+[1]г.Ош!F88+'[1]Чуйская обл.'!F88+'[1]И-Кульская обл.'!F88+'[1]Нарынская область'!F88+'[1]Таласская обл.'!F88+'[1]Ош обл.'!F88+'[1]Ж-Абадская обл.'!F88+'[1]Баткенская область'!F88</f>
        <v>#VALUE!</v>
      </c>
      <c r="G88" s="13">
        <f t="shared" si="14"/>
        <v>1925</v>
      </c>
      <c r="H88" s="13" t="s">
        <v>149</v>
      </c>
      <c r="I88" s="15">
        <f>[1]г.Бишкек!I88+[1]г.Ош!I88+'[1]Чуйская обл.'!I88+'[1]И-Кульская обл.'!I88+'[1]Нарынская область'!I88+'[1]Таласская обл.'!I88+'[1]Ош обл.'!I88+'[1]Ж-Абадская обл.'!I88+'[1]Баткенская область'!I88</f>
        <v>1365</v>
      </c>
      <c r="J88" s="15" t="e">
        <f>[1]г.Бишкек!J88+[1]г.Ош!J88+'[1]Чуйская обл.'!J88+'[1]И-Кульская обл.'!J88+'[1]Нарынская область'!J88+'[1]Таласская обл.'!J88+'[1]Ош обл.'!J88+'[1]Ж-Абадская обл.'!J88+'[1]Баткенская область'!J88</f>
        <v>#VALUE!</v>
      </c>
      <c r="K88" s="15">
        <f>[1]г.Бишкек!K88+[1]г.Ош!K88+'[1]Чуйская обл.'!K88+'[1]И-Кульская обл.'!K88+'[1]Нарынская область'!K88+'[1]Таласская обл.'!K88+'[1]Ош обл.'!K88+'[1]Ж-Абадская обл.'!K88+'[1]Баткенская область'!K88</f>
        <v>1935966.03</v>
      </c>
      <c r="L88" s="15" t="e">
        <f>[1]г.Бишкек!L88+[1]г.Ош!L88+'[1]Чуйская обл.'!L88+'[1]И-Кульская обл.'!L88+'[1]Нарынская область'!L88+'[1]Таласская обл.'!L88+'[1]Ош обл.'!L88+'[1]Ж-Абадская обл.'!L88+'[1]Баткенская область'!L88</f>
        <v>#VALUE!</v>
      </c>
      <c r="M88" s="2">
        <f t="shared" si="15"/>
        <v>1418</v>
      </c>
      <c r="N88" s="2" t="s">
        <v>149</v>
      </c>
    </row>
    <row r="89" spans="1:14" ht="26.25" customHeight="1">
      <c r="A89" s="6" t="s">
        <v>154</v>
      </c>
      <c r="B89" s="2" t="s">
        <v>155</v>
      </c>
      <c r="C89" s="15">
        <f>[1]г.Бишкек!C89+[1]г.Ош!C89+'[1]Чуйская обл.'!C89+'[1]И-Кульская обл.'!C89+'[1]Нарынская область'!C89+'[1]Таласская обл.'!C89+'[1]Ош обл.'!C89+'[1]Ж-Абадская обл.'!C89+'[1]Баткенская область'!C89</f>
        <v>12167</v>
      </c>
      <c r="D89" s="15" t="e">
        <f>[1]г.Бишкек!D89+[1]г.Ош!D89+'[1]Чуйская обл.'!D89+'[1]И-Кульская обл.'!D89+'[1]Нарынская область'!D89+'[1]Таласская обл.'!D89+'[1]Ош обл.'!D89+'[1]Ж-Абадская обл.'!D89+'[1]Баткенская область'!D89</f>
        <v>#VALUE!</v>
      </c>
      <c r="E89" s="15">
        <f>[1]г.Бишкек!E89+[1]г.Ош!E89+'[1]Чуйская обл.'!E89+'[1]И-Кульская обл.'!E89+'[1]Нарынская область'!E89+'[1]Таласская обл.'!E89+'[1]Ош обл.'!E89+'[1]Ж-Абадская обл.'!E89+'[1]Баткенская область'!E89</f>
        <v>18484681.23</v>
      </c>
      <c r="F89" s="15" t="e">
        <f>[1]г.Бишкек!F89+[1]г.Ош!F89+'[1]Чуйская обл.'!F89+'[1]И-Кульская обл.'!F89+'[1]Нарынская область'!F89+'[1]Таласская обл.'!F89+'[1]Ош обл.'!F89+'[1]Ж-Абадская обл.'!F89+'[1]Баткенская область'!F89</f>
        <v>#VALUE!</v>
      </c>
      <c r="G89" s="13">
        <f t="shared" si="14"/>
        <v>1519</v>
      </c>
      <c r="H89" s="13" t="s">
        <v>149</v>
      </c>
      <c r="I89" s="15">
        <f>[1]г.Бишкек!I89+[1]г.Ош!I89+'[1]Чуйская обл.'!I89+'[1]И-Кульская обл.'!I89+'[1]Нарынская область'!I89+'[1]Таласская обл.'!I89+'[1]Ош обл.'!I89+'[1]Ж-Абадская обл.'!I89+'[1]Баткенская область'!I89</f>
        <v>1414</v>
      </c>
      <c r="J89" s="15" t="e">
        <f>[1]г.Бишкек!J89+[1]г.Ош!J89+'[1]Чуйская обл.'!J89+'[1]И-Кульская обл.'!J89+'[1]Нарынская область'!J89+'[1]Таласская обл.'!J89+'[1]Ош обл.'!J89+'[1]Ж-Абадская обл.'!J89+'[1]Баткенская область'!J89</f>
        <v>#VALUE!</v>
      </c>
      <c r="K89" s="15">
        <f>[1]г.Бишкек!K89+[1]г.Ош!K89+'[1]Чуйская обл.'!K89+'[1]И-Кульская обл.'!K89+'[1]Нарынская область'!K89+'[1]Таласская обл.'!K89+'[1]Ош обл.'!K89+'[1]Ж-Абадская обл.'!K89+'[1]Баткенская область'!K89</f>
        <v>1762176.23</v>
      </c>
      <c r="L89" s="15" t="e">
        <f>[1]г.Бишкек!L89+[1]г.Ош!L89+'[1]Чуйская обл.'!L89+'[1]И-Кульская обл.'!L89+'[1]Нарынская область'!L89+'[1]Таласская обл.'!L89+'[1]Ош обл.'!L89+'[1]Ж-Абадская обл.'!L89+'[1]Баткенская область'!L89</f>
        <v>#VALUE!</v>
      </c>
      <c r="M89" s="2">
        <f t="shared" si="15"/>
        <v>1246</v>
      </c>
      <c r="N89" s="2" t="s">
        <v>149</v>
      </c>
    </row>
    <row r="90" spans="1:14" ht="31.5" customHeight="1">
      <c r="A90" s="6" t="s">
        <v>156</v>
      </c>
      <c r="B90" s="2" t="s">
        <v>157</v>
      </c>
      <c r="C90" s="15">
        <f>[1]г.Бишкек!C90+[1]г.Ош!C90+'[1]Чуйская обл.'!C90+'[1]И-Кульская обл.'!C90+'[1]Нарынская область'!C90+'[1]Таласская обл.'!C90+'[1]Ош обл.'!C90+'[1]Ж-Абадская обл.'!C90+'[1]Баткенская область'!C90</f>
        <v>7402.5</v>
      </c>
      <c r="D90" s="15" t="e">
        <f>[1]г.Бишкек!D90+[1]г.Ош!D90+'[1]Чуйская обл.'!D90+'[1]И-Кульская обл.'!D90+'[1]Нарынская область'!D90+'[1]Таласская обл.'!D90+'[1]Ош обл.'!D90+'[1]Ж-Абадская обл.'!D90+'[1]Баткенская область'!D90</f>
        <v>#VALUE!</v>
      </c>
      <c r="E90" s="15">
        <f>[1]г.Бишкек!E90+[1]г.Ош!E90+'[1]Чуйская обл.'!E90+'[1]И-Кульская обл.'!E90+'[1]Нарынская область'!E90+'[1]Таласская обл.'!E90+'[1]Ош обл.'!E90+'[1]Ж-Абадская обл.'!E90+'[1]Баткенская область'!E90</f>
        <v>9710223</v>
      </c>
      <c r="F90" s="15" t="e">
        <f>[1]г.Бишкек!F90+[1]г.Ош!F90+'[1]Чуйская обл.'!F90+'[1]И-Кульская обл.'!F90+'[1]Нарынская область'!F90+'[1]Таласская обл.'!F90+'[1]Ош обл.'!F90+'[1]Ж-Абадская обл.'!F90+'[1]Баткенская область'!F90</f>
        <v>#VALUE!</v>
      </c>
      <c r="G90" s="13">
        <f t="shared" si="14"/>
        <v>1312</v>
      </c>
      <c r="H90" s="13" t="s">
        <v>149</v>
      </c>
      <c r="I90" s="15">
        <f>[1]г.Бишкек!I90+[1]г.Ош!I90+'[1]Чуйская обл.'!I90+'[1]И-Кульская обл.'!I90+'[1]Нарынская область'!I90+'[1]Таласская обл.'!I90+'[1]Ош обл.'!I90+'[1]Ж-Абадская обл.'!I90+'[1]Баткенская область'!I90</f>
        <v>940</v>
      </c>
      <c r="J90" s="15" t="e">
        <f>[1]г.Бишкек!J90+[1]г.Ош!J90+'[1]Чуйская обл.'!J90+'[1]И-Кульская обл.'!J90+'[1]Нарынская область'!J90+'[1]Таласская обл.'!J90+'[1]Ош обл.'!J90+'[1]Ж-Абадская обл.'!J90+'[1]Баткенская область'!J90</f>
        <v>#VALUE!</v>
      </c>
      <c r="K90" s="15">
        <f>[1]г.Бишкек!K90+[1]г.Ош!K90+'[1]Чуйская обл.'!K90+'[1]И-Кульская обл.'!K90+'[1]Нарынская область'!K90+'[1]Таласская обл.'!K90+'[1]Ош обл.'!K90+'[1]Ж-Абадская обл.'!K90+'[1]Баткенская область'!K90</f>
        <v>967909</v>
      </c>
      <c r="L90" s="15" t="e">
        <f>[1]г.Бишкек!L90+[1]г.Ош!L90+'[1]Чуйская обл.'!L90+'[1]И-Кульская обл.'!L90+'[1]Нарынская область'!L90+'[1]Таласская обл.'!L90+'[1]Ош обл.'!L90+'[1]Ж-Абадская обл.'!L90+'[1]Баткенская область'!L90</f>
        <v>#VALUE!</v>
      </c>
      <c r="M90" s="2">
        <f t="shared" si="15"/>
        <v>1030</v>
      </c>
      <c r="N90" s="2" t="s">
        <v>149</v>
      </c>
    </row>
    <row r="91" spans="1:14" ht="33" customHeight="1">
      <c r="A91" s="6" t="s">
        <v>158</v>
      </c>
      <c r="B91" s="2">
        <v>39</v>
      </c>
      <c r="C91" s="15">
        <f>[1]г.Бишкек!C91+[1]г.Ош!C91+'[1]Чуйская обл.'!C91+'[1]И-Кульская обл.'!C91+'[1]Нарынская область'!C91+'[1]Таласская обл.'!C91+'[1]Ош обл.'!C91+'[1]Ж-Абадская обл.'!C91+'[1]Баткенская область'!C91</f>
        <v>27821.880986330001</v>
      </c>
      <c r="D91" s="15">
        <f>[1]г.Бишкек!D91+[1]г.Ош!D91+'[1]Чуйская обл.'!D91+'[1]И-Кульская обл.'!D91+'[1]Нарынская область'!D91+'[1]Таласская обл.'!D91+'[1]Ош обл.'!D91+'[1]Ж-Абадская обл.'!D91+'[1]Баткенская область'!D91</f>
        <v>18897</v>
      </c>
      <c r="E91" s="15">
        <f>[1]г.Бишкек!E91+[1]г.Ош!E91+'[1]Чуйская обл.'!E91+'[1]И-Кульская обл.'!E91+'[1]Нарынская область'!E91+'[1]Таласская обл.'!E91+'[1]Ош обл.'!E91+'[1]Ж-Абадская обл.'!E91+'[1]Баткенская область'!E91</f>
        <v>98917490.855375588</v>
      </c>
      <c r="F91" s="15">
        <f>[1]г.Бишкек!F91+[1]г.Ош!F91+'[1]Чуйская обл.'!F91+'[1]И-Кульская обл.'!F91+'[1]Нарынская область'!F91+'[1]Таласская обл.'!F91+'[1]Ош обл.'!F91+'[1]Ж-Абадская обл.'!F91+'[1]Баткенская область'!F91</f>
        <v>67546741.189999998</v>
      </c>
      <c r="G91" s="13">
        <f t="shared" si="14"/>
        <v>3555</v>
      </c>
      <c r="H91" s="13">
        <f t="shared" si="14"/>
        <v>3574</v>
      </c>
      <c r="I91" s="15">
        <f>[1]г.Бишкек!I91+[1]г.Ош!I91+'[1]Чуйская обл.'!I91+'[1]И-Кульская обл.'!I91+'[1]Нарынская область'!I91+'[1]Таласская обл.'!I91+'[1]Ош обл.'!I91+'[1]Ж-Абадская обл.'!I91+'[1]Баткенская область'!I91</f>
        <v>2172.66798019</v>
      </c>
      <c r="J91" s="15">
        <f>[1]г.Бишкек!J91+[1]г.Ош!J91+'[1]Чуйская обл.'!J91+'[1]И-Кульская обл.'!J91+'[1]Нарынская область'!J91+'[1]Таласская обл.'!J91+'[1]Ош обл.'!J91+'[1]Ж-Абадская обл.'!J91+'[1]Баткенская область'!J91</f>
        <v>1428</v>
      </c>
      <c r="K91" s="15">
        <f>[1]г.Бишкек!K91+[1]г.Ош!K91+'[1]Чуйская обл.'!K91+'[1]И-Кульская обл.'!K91+'[1]Нарынская область'!K91+'[1]Таласская обл.'!K91+'[1]Ош обл.'!K91+'[1]Ж-Абадская обл.'!K91+'[1]Баткенская область'!K91</f>
        <v>5641917.8045000006</v>
      </c>
      <c r="L91" s="15">
        <f>[1]г.Бишкек!L91+[1]г.Ош!L91+'[1]Чуйская обл.'!L91+'[1]И-Кульская обл.'!L91+'[1]Нарынская область'!L91+'[1]Таласская обл.'!L91+'[1]Ош обл.'!L91+'[1]Ж-Абадская обл.'!L91+'[1]Баткенская область'!L91</f>
        <v>3786675</v>
      </c>
      <c r="M91" s="2">
        <f t="shared" si="15"/>
        <v>2597</v>
      </c>
      <c r="N91" s="2">
        <f t="shared" si="15"/>
        <v>2652</v>
      </c>
    </row>
    <row r="92" spans="1:14">
      <c r="A92" s="26"/>
      <c r="B92" s="28" t="s">
        <v>159</v>
      </c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9"/>
    </row>
    <row r="93" spans="1:14" ht="60" customHeight="1">
      <c r="A93" s="6" t="s">
        <v>160</v>
      </c>
      <c r="B93" s="2">
        <v>40</v>
      </c>
      <c r="C93" s="12">
        <f>C94+C107+C108</f>
        <v>1390</v>
      </c>
      <c r="D93" s="12">
        <f>D94+D107+D108</f>
        <v>46</v>
      </c>
      <c r="E93" s="12">
        <f>E94+E107+E108</f>
        <v>8980129.8200000003</v>
      </c>
      <c r="F93" s="12">
        <f>F94+F107+F108</f>
        <v>53105</v>
      </c>
      <c r="G93" s="13">
        <f t="shared" ref="G93:H97" si="16">ROUND((E93/C93),0)</f>
        <v>6461</v>
      </c>
      <c r="H93" s="13">
        <f t="shared" si="16"/>
        <v>1154</v>
      </c>
      <c r="I93" s="12">
        <f>I94+I107+I108</f>
        <v>9</v>
      </c>
      <c r="J93" s="12">
        <f>J94+J107+J108</f>
        <v>1</v>
      </c>
      <c r="K93" s="12">
        <f>K94+K107+K108</f>
        <v>9844</v>
      </c>
      <c r="L93" s="12">
        <f>L94+L107+L108</f>
        <v>3984</v>
      </c>
      <c r="M93" s="13">
        <f t="shared" ref="M93:N97" si="17">ROUND((K93/I93),0)</f>
        <v>1094</v>
      </c>
      <c r="N93" s="13">
        <f t="shared" si="17"/>
        <v>3984</v>
      </c>
    </row>
    <row r="94" spans="1:14" ht="50.25" customHeight="1">
      <c r="A94" s="6" t="s">
        <v>161</v>
      </c>
      <c r="B94" s="2">
        <v>41</v>
      </c>
      <c r="C94" s="12">
        <f>C95+C96+C97</f>
        <v>1269</v>
      </c>
      <c r="D94" s="12">
        <f>D95+D96+D97</f>
        <v>4</v>
      </c>
      <c r="E94" s="12">
        <f>E95+E96+E97</f>
        <v>6372066</v>
      </c>
      <c r="F94" s="12">
        <f>F95+F96+F97</f>
        <v>15530</v>
      </c>
      <c r="G94" s="13">
        <f t="shared" si="16"/>
        <v>5021</v>
      </c>
      <c r="H94" s="13">
        <f t="shared" si="16"/>
        <v>3883</v>
      </c>
      <c r="I94" s="12">
        <f>I95+I96+I97</f>
        <v>3</v>
      </c>
      <c r="J94" s="12">
        <f>J95+J96+J97</f>
        <v>1</v>
      </c>
      <c r="K94" s="12">
        <f>K95+K96+K97</f>
        <v>9844</v>
      </c>
      <c r="L94" s="12">
        <f>L95+L96+L97</f>
        <v>3984</v>
      </c>
      <c r="M94" s="13">
        <f t="shared" si="17"/>
        <v>3281</v>
      </c>
      <c r="N94" s="13">
        <f t="shared" si="17"/>
        <v>3984</v>
      </c>
    </row>
    <row r="95" spans="1:14">
      <c r="A95" s="21" t="s">
        <v>162</v>
      </c>
      <c r="B95" s="2" t="s">
        <v>163</v>
      </c>
      <c r="C95" s="15">
        <f>[1]г.Бишкек!C95+[1]г.Ош!C95+'[1]Чуйская обл.'!C95+'[1]И-Кульская обл.'!C95+'[1]Нарынская область'!C95+'[1]Таласская обл.'!C95+'[1]Ош обл.'!C95+'[1]Ж-Абадская обл.'!C95+'[1]Баткенская область'!C95</f>
        <v>21</v>
      </c>
      <c r="D95" s="15">
        <f>[1]г.Бишкек!D95+[1]г.Ош!D95+'[1]Чуйская обл.'!D95+'[1]И-Кульская обл.'!D95+'[1]Нарынская область'!D95+'[1]Таласская обл.'!D95+'[1]Ош обл.'!D95+'[1]Ж-Абадская обл.'!D95+'[1]Баткенская область'!D95</f>
        <v>0</v>
      </c>
      <c r="E95" s="15">
        <f>[1]г.Бишкек!E95+[1]г.Ош!E95+'[1]Чуйская обл.'!E95+'[1]И-Кульская обл.'!E95+'[1]Нарынская область'!E95+'[1]Таласская обл.'!E95+'[1]Ош обл.'!E95+'[1]Ж-Абадская обл.'!E95+'[1]Баткенская область'!E95</f>
        <v>99244</v>
      </c>
      <c r="F95" s="15">
        <f>[1]г.Бишкек!F95+[1]г.Ош!F95+'[1]Чуйская обл.'!F95+'[1]И-Кульская обл.'!F95+'[1]Нарынская область'!F95+'[1]Таласская обл.'!F95+'[1]Ош обл.'!F95+'[1]Ж-Абадская обл.'!F95+'[1]Баткенская область'!F95</f>
        <v>0</v>
      </c>
      <c r="G95" s="13">
        <f t="shared" si="16"/>
        <v>4726</v>
      </c>
      <c r="H95" s="13" t="e">
        <f t="shared" si="16"/>
        <v>#DIV/0!</v>
      </c>
      <c r="I95" s="15">
        <f>[1]г.Бишкек!I95+[1]г.Ош!I95+'[1]Чуйская обл.'!I95+'[1]И-Кульская обл.'!I95+'[1]Нарынская область'!I95+'[1]Таласская обл.'!I95+'[1]Ош обл.'!I95+'[1]Ж-Абадская обл.'!I95+'[1]Баткенская область'!I95</f>
        <v>0</v>
      </c>
      <c r="J95" s="15">
        <f>[1]г.Бишкек!J95+[1]г.Ош!J95+'[1]Чуйская обл.'!J95+'[1]И-Кульская обл.'!J95+'[1]Нарынская область'!J95+'[1]Таласская обл.'!J95+'[1]Ош обл.'!J95+'[1]Ж-Абадская обл.'!J95+'[1]Баткенская область'!J95</f>
        <v>0</v>
      </c>
      <c r="K95" s="15">
        <f>[1]г.Бишкек!K95+[1]г.Ош!K95+'[1]Чуйская обл.'!K95+'[1]И-Кульская обл.'!K95+'[1]Нарынская область'!K95+'[1]Таласская обл.'!K95+'[1]Ош обл.'!K95+'[1]Ж-Абадская обл.'!K95+'[1]Баткенская область'!K95</f>
        <v>0</v>
      </c>
      <c r="L95" s="15">
        <f>[1]г.Бишкек!L95+[1]г.Ош!L95+'[1]Чуйская обл.'!L95+'[1]И-Кульская обл.'!L95+'[1]Нарынская область'!L95+'[1]Таласская обл.'!L95+'[1]Ош обл.'!L95+'[1]Ж-Абадская обл.'!L95+'[1]Баткенская область'!L95</f>
        <v>0</v>
      </c>
      <c r="M95" s="2" t="e">
        <f t="shared" si="17"/>
        <v>#DIV/0!</v>
      </c>
      <c r="N95" s="2" t="e">
        <f t="shared" si="17"/>
        <v>#DIV/0!</v>
      </c>
    </row>
    <row r="96" spans="1:14">
      <c r="A96" s="21" t="s">
        <v>164</v>
      </c>
      <c r="B96" s="2" t="s">
        <v>165</v>
      </c>
      <c r="C96" s="15">
        <f>[1]г.Бишкек!C96+[1]г.Ош!C96+'[1]Чуйская обл.'!C96+'[1]И-Кульская обл.'!C96+'[1]Нарынская область'!C96+'[1]Таласская обл.'!C96+'[1]Ош обл.'!C96+'[1]Ж-Абадская обл.'!C96+'[1]Баткенская область'!C96</f>
        <v>458</v>
      </c>
      <c r="D96" s="15">
        <f>[1]г.Бишкек!D96+[1]г.Ош!D96+'[1]Чуйская обл.'!D96+'[1]И-Кульская обл.'!D96+'[1]Нарынская область'!D96+'[1]Таласская обл.'!D96+'[1]Ош обл.'!D96+'[1]Ж-Абадская обл.'!D96+'[1]Баткенская область'!D96</f>
        <v>1</v>
      </c>
      <c r="E96" s="15">
        <f>[1]г.Бишкек!E96+[1]г.Ош!E96+'[1]Чуйская обл.'!E96+'[1]И-Кульская обл.'!E96+'[1]Нарынская область'!E96+'[1]Таласская обл.'!E96+'[1]Ош обл.'!E96+'[1]Ж-Абадская обл.'!E96+'[1]Баткенская область'!E96</f>
        <v>2444563</v>
      </c>
      <c r="F96" s="15">
        <f>[1]г.Бишкек!F96+[1]г.Ош!F96+'[1]Чуйская обл.'!F96+'[1]И-Кульская обл.'!F96+'[1]Нарынская область'!F96+'[1]Таласская обл.'!F96+'[1]Ош обл.'!F96+'[1]Ж-Абадская обл.'!F96+'[1]Баткенская область'!F96</f>
        <v>5020</v>
      </c>
      <c r="G96" s="13">
        <f t="shared" si="16"/>
        <v>5337</v>
      </c>
      <c r="H96" s="13">
        <f t="shared" si="16"/>
        <v>5020</v>
      </c>
      <c r="I96" s="15">
        <f>[1]г.Бишкек!I96+[1]г.Ош!I96+'[1]Чуйская обл.'!I96+'[1]И-Кульская обл.'!I96+'[1]Нарынская область'!I96+'[1]Таласская обл.'!I96+'[1]Ош обл.'!I96+'[1]Ж-Абадская обл.'!I96+'[1]Баткенская область'!I96</f>
        <v>0</v>
      </c>
      <c r="J96" s="15">
        <f>[1]г.Бишкек!J96+[1]г.Ош!J96+'[1]Чуйская обл.'!J96+'[1]И-Кульская обл.'!J96+'[1]Нарынская область'!J96+'[1]Таласская обл.'!J96+'[1]Ош обл.'!J96+'[1]Ж-Абадская обл.'!J96+'[1]Баткенская область'!J96</f>
        <v>0</v>
      </c>
      <c r="K96" s="15">
        <f>[1]г.Бишкек!K96+[1]г.Ош!K96+'[1]Чуйская обл.'!K96+'[1]И-Кульская обл.'!K96+'[1]Нарынская область'!K96+'[1]Таласская обл.'!K96+'[1]Ош обл.'!K96+'[1]Ж-Абадская обл.'!K96+'[1]Баткенская область'!K96</f>
        <v>0</v>
      </c>
      <c r="L96" s="15">
        <f>[1]г.Бишкек!L96+[1]г.Ош!L96+'[1]Чуйская обл.'!L96+'[1]И-Кульская обл.'!L96+'[1]Нарынская область'!L96+'[1]Таласская обл.'!L96+'[1]Ош обл.'!L96+'[1]Ж-Абадская обл.'!L96+'[1]Баткенская область'!L96</f>
        <v>0</v>
      </c>
      <c r="M96" s="2" t="e">
        <f t="shared" si="17"/>
        <v>#DIV/0!</v>
      </c>
      <c r="N96" s="2" t="e">
        <f t="shared" si="17"/>
        <v>#DIV/0!</v>
      </c>
    </row>
    <row r="97" spans="1:14">
      <c r="A97" s="21" t="s">
        <v>166</v>
      </c>
      <c r="B97" s="2" t="s">
        <v>167</v>
      </c>
      <c r="C97" s="15">
        <f>[1]г.Бишкек!C97+[1]г.Ош!C97+'[1]Чуйская обл.'!C97+'[1]И-Кульская обл.'!C97+'[1]Нарынская область'!C97+'[1]Таласская обл.'!C97+'[1]Ош обл.'!C97+'[1]Ж-Абадская обл.'!C97+'[1]Баткенская область'!C97</f>
        <v>790</v>
      </c>
      <c r="D97" s="15">
        <f>[1]г.Бишкек!D97+[1]г.Ош!D97+'[1]Чуйская обл.'!D97+'[1]И-Кульская обл.'!D97+'[1]Нарынская область'!D97+'[1]Таласская обл.'!D97+'[1]Ош обл.'!D97+'[1]Ж-Абадская обл.'!D97+'[1]Баткенская область'!D97</f>
        <v>3</v>
      </c>
      <c r="E97" s="15">
        <f>[1]г.Бишкек!E97+[1]г.Ош!E97+'[1]Чуйская обл.'!E97+'[1]И-Кульская обл.'!E97+'[1]Нарынская область'!E97+'[1]Таласская обл.'!E97+'[1]Ош обл.'!E97+'[1]Ж-Абадская обл.'!E97+'[1]Баткенская область'!E97</f>
        <v>3828259</v>
      </c>
      <c r="F97" s="15">
        <f>[1]г.Бишкек!F97+[1]г.Ош!F97+'[1]Чуйская обл.'!F97+'[1]И-Кульская обл.'!F97+'[1]Нарынская область'!F97+'[1]Таласская обл.'!F97+'[1]Ош обл.'!F97+'[1]Ж-Абадская обл.'!F97+'[1]Баткенская область'!F97</f>
        <v>10510</v>
      </c>
      <c r="G97" s="13">
        <f t="shared" si="16"/>
        <v>4846</v>
      </c>
      <c r="H97" s="13">
        <f t="shared" si="16"/>
        <v>3503</v>
      </c>
      <c r="I97" s="15">
        <f>[1]г.Бишкек!I97+[1]г.Ош!I97+'[1]Чуйская обл.'!I97+'[1]И-Кульская обл.'!I97+'[1]Нарынская область'!I97+'[1]Таласская обл.'!I97+'[1]Ош обл.'!I97+'[1]Ж-Абадская обл.'!I97+'[1]Баткенская область'!I97</f>
        <v>3</v>
      </c>
      <c r="J97" s="15">
        <f>[1]г.Бишкек!J97+[1]г.Ош!J97+'[1]Чуйская обл.'!J97+'[1]И-Кульская обл.'!J97+'[1]Нарынская область'!J97+'[1]Таласская обл.'!J97+'[1]Ош обл.'!J97+'[1]Ж-Абадская обл.'!J97+'[1]Баткенская область'!J97</f>
        <v>1</v>
      </c>
      <c r="K97" s="15">
        <f>[1]г.Бишкек!K97+[1]г.Ош!K97+'[1]Чуйская обл.'!K97+'[1]И-Кульская обл.'!K97+'[1]Нарынская область'!K97+'[1]Таласская обл.'!K97+'[1]Ош обл.'!K97+'[1]Ж-Абадская обл.'!K97+'[1]Баткенская область'!K97</f>
        <v>9844</v>
      </c>
      <c r="L97" s="15">
        <f>[1]г.Бишкек!L97+[1]г.Ош!L97+'[1]Чуйская обл.'!L97+'[1]И-Кульская обл.'!L97+'[1]Нарынская область'!L97+'[1]Таласская обл.'!L97+'[1]Ош обл.'!L97+'[1]Ж-Абадская обл.'!L97+'[1]Баткенская область'!L97</f>
        <v>3984</v>
      </c>
      <c r="M97" s="2">
        <f t="shared" si="17"/>
        <v>3281</v>
      </c>
      <c r="N97" s="2">
        <f t="shared" si="17"/>
        <v>3984</v>
      </c>
    </row>
    <row r="98" spans="1:14">
      <c r="A98" s="14" t="s">
        <v>168</v>
      </c>
      <c r="B98" s="26"/>
      <c r="C98" s="19"/>
      <c r="D98" s="19"/>
      <c r="E98" s="19"/>
      <c r="F98" s="19"/>
      <c r="G98" s="13"/>
      <c r="H98" s="13"/>
      <c r="I98" s="19"/>
      <c r="J98" s="19"/>
      <c r="K98" s="19"/>
      <c r="L98" s="19"/>
      <c r="M98" s="19"/>
      <c r="N98" s="20"/>
    </row>
    <row r="99" spans="1:14" ht="35.25" customHeight="1">
      <c r="A99" s="6" t="s">
        <v>169</v>
      </c>
      <c r="B99" s="2">
        <v>42</v>
      </c>
      <c r="C99" s="12">
        <f>C100+C101+C102</f>
        <v>14</v>
      </c>
      <c r="D99" s="12">
        <f>D100+D101+D102</f>
        <v>0</v>
      </c>
      <c r="E99" s="12">
        <f>E100+E101+E102</f>
        <v>80510</v>
      </c>
      <c r="F99" s="12">
        <f>F100+F101+F102</f>
        <v>0</v>
      </c>
      <c r="G99" s="13">
        <f>ROUND((E99/C99),0)</f>
        <v>5751</v>
      </c>
      <c r="H99" s="13" t="e">
        <f>ROUND((F99/D99),0)</f>
        <v>#DIV/0!</v>
      </c>
      <c r="I99" s="12">
        <f>I100+I101+I102</f>
        <v>0</v>
      </c>
      <c r="J99" s="12">
        <f>J100+J101+J102</f>
        <v>0</v>
      </c>
      <c r="K99" s="12">
        <f>K100+K101+K102</f>
        <v>0</v>
      </c>
      <c r="L99" s="12">
        <f>L100+L101+L102</f>
        <v>0</v>
      </c>
      <c r="M99" s="13" t="e">
        <f t="shared" ref="M99:N110" si="18">ROUND((K99/I99),0)</f>
        <v>#DIV/0!</v>
      </c>
      <c r="N99" s="13" t="e">
        <f t="shared" si="18"/>
        <v>#DIV/0!</v>
      </c>
    </row>
    <row r="100" spans="1:14">
      <c r="A100" s="21" t="s">
        <v>170</v>
      </c>
      <c r="B100" s="2" t="s">
        <v>171</v>
      </c>
      <c r="C100" s="15">
        <f>[1]г.Бишкек!C100+[1]г.Ош!C100+'[1]Чуйская обл.'!C100+'[1]И-Кульская обл.'!C100+'[1]Нарынская область'!C100+'[1]Таласская обл.'!C100+'[1]Ош обл.'!C100+'[1]Ж-Абадская обл.'!C100+'[1]Баткенская область'!C100</f>
        <v>1</v>
      </c>
      <c r="D100" s="15">
        <f>[1]г.Бишкек!D100+[1]г.Ош!D100+'[1]Чуйская обл.'!D100+'[1]И-Кульская обл.'!D100+'[1]Нарынская область'!D100+'[1]Таласская обл.'!D100+'[1]Ош обл.'!D100+'[1]Ж-Абадская обл.'!D100+'[1]Баткенская область'!D100</f>
        <v>0</v>
      </c>
      <c r="E100" s="15">
        <f>[1]г.Бишкек!E100+[1]г.Ош!E100+'[1]Чуйская обл.'!E100+'[1]И-Кульская обл.'!E100+'[1]Нарынская область'!E100+'[1]Таласская обл.'!E100+'[1]Ош обл.'!E100+'[1]Ж-Абадская обл.'!E100+'[1]Баткенская область'!E100</f>
        <v>6340</v>
      </c>
      <c r="F100" s="15">
        <f>[1]г.Бишкек!F100+[1]г.Ош!F100+'[1]Чуйская обл.'!F100+'[1]И-Кульская обл.'!F100+'[1]Нарынская область'!F100+'[1]Таласская обл.'!F100+'[1]Ош обл.'!F100+'[1]Ж-Абадская обл.'!F100+'[1]Баткенская область'!F100</f>
        <v>0</v>
      </c>
      <c r="G100" s="13">
        <f t="shared" ref="G100:H110" si="19">ROUND((E100/C100),0)</f>
        <v>6340</v>
      </c>
      <c r="H100" s="13" t="e">
        <f t="shared" si="19"/>
        <v>#DIV/0!</v>
      </c>
      <c r="I100" s="15">
        <f>[1]г.Бишкек!I100+[1]г.Ош!I100+'[1]Чуйская обл.'!I100+'[1]И-Кульская обл.'!I100+'[1]Нарынская область'!I100+'[1]Таласская обл.'!I100+'[1]Ош обл.'!I100+'[1]Ж-Абадская обл.'!I100+'[1]Баткенская область'!I100</f>
        <v>0</v>
      </c>
      <c r="J100" s="15">
        <f>[1]г.Бишкек!J100+[1]г.Ош!J100+'[1]Чуйская обл.'!J100+'[1]И-Кульская обл.'!J100+'[1]Нарынская область'!J100+'[1]Таласская обл.'!J100+'[1]Ош обл.'!J100+'[1]Ж-Абадская обл.'!J100+'[1]Баткенская область'!J100</f>
        <v>0</v>
      </c>
      <c r="K100" s="15">
        <f>[1]г.Бишкек!K100+[1]г.Ош!K100+'[1]Чуйская обл.'!K100+'[1]И-Кульская обл.'!K100+'[1]Нарынская область'!K100+'[1]Таласская обл.'!K100+'[1]Ош обл.'!K100+'[1]Ж-Абадская обл.'!K100+'[1]Баткенская область'!K100</f>
        <v>0</v>
      </c>
      <c r="L100" s="15">
        <f>[1]г.Бишкек!L100+[1]г.Ош!L100+'[1]Чуйская обл.'!L100+'[1]И-Кульская обл.'!L100+'[1]Нарынская область'!L100+'[1]Таласская обл.'!L100+'[1]Ош обл.'!L100+'[1]Ж-Абадская обл.'!L100+'[1]Баткенская область'!L100</f>
        <v>0</v>
      </c>
      <c r="M100" s="2" t="e">
        <f t="shared" si="18"/>
        <v>#DIV/0!</v>
      </c>
      <c r="N100" s="2" t="e">
        <f t="shared" si="18"/>
        <v>#DIV/0!</v>
      </c>
    </row>
    <row r="101" spans="1:14">
      <c r="A101" s="23" t="s">
        <v>132</v>
      </c>
      <c r="B101" s="2" t="s">
        <v>172</v>
      </c>
      <c r="C101" s="15">
        <f>[1]г.Бишкек!C101+[1]г.Ош!C101+'[1]Чуйская обл.'!C101+'[1]И-Кульская обл.'!C101+'[1]Нарынская область'!C101+'[1]Таласская обл.'!C101+'[1]Ош обл.'!C101+'[1]Ж-Абадская обл.'!C101+'[1]Баткенская область'!C101</f>
        <v>5</v>
      </c>
      <c r="D101" s="15">
        <f>[1]г.Бишкек!D101+[1]г.Ош!D101+'[1]Чуйская обл.'!D101+'[1]И-Кульская обл.'!D101+'[1]Нарынская область'!D101+'[1]Таласская обл.'!D101+'[1]Ош обл.'!D101+'[1]Ж-Абадская обл.'!D101+'[1]Баткенская область'!D101</f>
        <v>0</v>
      </c>
      <c r="E101" s="15">
        <f>[1]г.Бишкек!E101+[1]г.Ош!E101+'[1]Чуйская обл.'!E101+'[1]И-Кульская обл.'!E101+'[1]Нарынская область'!E101+'[1]Таласская обл.'!E101+'[1]Ош обл.'!E101+'[1]Ж-Абадская обл.'!E101+'[1]Баткенская область'!E101</f>
        <v>34244</v>
      </c>
      <c r="F101" s="15">
        <f>[1]г.Бишкек!F101+[1]г.Ош!F101+'[1]Чуйская обл.'!F101+'[1]И-Кульская обл.'!F101+'[1]Нарынская область'!F101+'[1]Таласская обл.'!F101+'[1]Ош обл.'!F101+'[1]Ж-Абадская обл.'!F101+'[1]Баткенская область'!F101</f>
        <v>0</v>
      </c>
      <c r="G101" s="13">
        <f t="shared" si="19"/>
        <v>6849</v>
      </c>
      <c r="H101" s="13" t="e">
        <f t="shared" si="19"/>
        <v>#DIV/0!</v>
      </c>
      <c r="I101" s="15">
        <f>[1]г.Бишкек!I101+[1]г.Ош!I101+'[1]Чуйская обл.'!I101+'[1]И-Кульская обл.'!I101+'[1]Нарынская область'!I101+'[1]Таласская обл.'!I101+'[1]Ош обл.'!I101+'[1]Ж-Абадская обл.'!I101+'[1]Баткенская область'!I101</f>
        <v>0</v>
      </c>
      <c r="J101" s="15">
        <f>[1]г.Бишкек!J101+[1]г.Ош!J101+'[1]Чуйская обл.'!J101+'[1]И-Кульская обл.'!J101+'[1]Нарынская область'!J101+'[1]Таласская обл.'!J101+'[1]Ош обл.'!J101+'[1]Ж-Абадская обл.'!J101+'[1]Баткенская область'!J101</f>
        <v>0</v>
      </c>
      <c r="K101" s="15">
        <f>[1]г.Бишкек!K101+[1]г.Ош!K101+'[1]Чуйская обл.'!K101+'[1]И-Кульская обл.'!K101+'[1]Нарынская область'!K101+'[1]Таласская обл.'!K101+'[1]Ош обл.'!K101+'[1]Ж-Абадская обл.'!K101+'[1]Баткенская область'!K101</f>
        <v>0</v>
      </c>
      <c r="L101" s="15">
        <f>[1]г.Бишкек!L101+[1]г.Ош!L101+'[1]Чуйская обл.'!L101+'[1]И-Кульская обл.'!L101+'[1]Нарынская область'!L101+'[1]Таласская обл.'!L101+'[1]Ош обл.'!L101+'[1]Ж-Абадская обл.'!L101+'[1]Баткенская область'!L101</f>
        <v>0</v>
      </c>
      <c r="M101" s="2" t="e">
        <f t="shared" si="18"/>
        <v>#DIV/0!</v>
      </c>
      <c r="N101" s="2" t="e">
        <f t="shared" si="18"/>
        <v>#DIV/0!</v>
      </c>
    </row>
    <row r="102" spans="1:14">
      <c r="A102" s="23" t="s">
        <v>134</v>
      </c>
      <c r="B102" s="2" t="s">
        <v>173</v>
      </c>
      <c r="C102" s="15">
        <f>[1]г.Бишкек!C102+[1]г.Ош!C102+'[1]Чуйская обл.'!C102+'[1]И-Кульская обл.'!C102+'[1]Нарынская область'!C102+'[1]Таласская обл.'!C102+'[1]Ош обл.'!C102+'[1]Ж-Абадская обл.'!C102+'[1]Баткенская область'!C102</f>
        <v>8</v>
      </c>
      <c r="D102" s="15">
        <f>[1]г.Бишкек!D102+[1]г.Ош!D102+'[1]Чуйская обл.'!D102+'[1]И-Кульская обл.'!D102+'[1]Нарынская область'!D102+'[1]Таласская обл.'!D102+'[1]Ош обл.'!D102+'[1]Ж-Абадская обл.'!D102+'[1]Баткенская область'!D102</f>
        <v>0</v>
      </c>
      <c r="E102" s="15">
        <f>[1]г.Бишкек!E102+[1]г.Ош!E102+'[1]Чуйская обл.'!E102+'[1]И-Кульская обл.'!E102+'[1]Нарынская область'!E102+'[1]Таласская обл.'!E102+'[1]Ош обл.'!E102+'[1]Ж-Абадская обл.'!E102+'[1]Баткенская область'!E102</f>
        <v>39926</v>
      </c>
      <c r="F102" s="15">
        <f>[1]г.Бишкек!F102+[1]г.Ош!F102+'[1]Чуйская обл.'!F102+'[1]И-Кульская обл.'!F102+'[1]Нарынская область'!F102+'[1]Таласская обл.'!F102+'[1]Ош обл.'!F102+'[1]Ж-Абадская обл.'!F102+'[1]Баткенская область'!F102</f>
        <v>0</v>
      </c>
      <c r="G102" s="13">
        <f t="shared" si="19"/>
        <v>4991</v>
      </c>
      <c r="H102" s="13" t="e">
        <f t="shared" si="19"/>
        <v>#DIV/0!</v>
      </c>
      <c r="I102" s="15">
        <f>[1]г.Бишкек!I102+[1]г.Ош!I102+'[1]Чуйская обл.'!I102+'[1]И-Кульская обл.'!I102+'[1]Нарынская область'!I102+'[1]Таласская обл.'!I102+'[1]Ош обл.'!I102+'[1]Ж-Абадская обл.'!I102+'[1]Баткенская область'!I102</f>
        <v>0</v>
      </c>
      <c r="J102" s="15">
        <f>[1]г.Бишкек!J102+[1]г.Ош!J102+'[1]Чуйская обл.'!J102+'[1]И-Кульская обл.'!J102+'[1]Нарынская область'!J102+'[1]Таласская обл.'!J102+'[1]Ош обл.'!J102+'[1]Ж-Абадская обл.'!J102+'[1]Баткенская область'!J102</f>
        <v>0</v>
      </c>
      <c r="K102" s="15">
        <f>[1]г.Бишкек!K102+[1]г.Ош!K102+'[1]Чуйская обл.'!K102+'[1]И-Кульская обл.'!K102+'[1]Нарынская область'!K102+'[1]Таласская обл.'!K102+'[1]Ош обл.'!K102+'[1]Ж-Абадская обл.'!K102+'[1]Баткенская область'!K102</f>
        <v>0</v>
      </c>
      <c r="L102" s="15">
        <f>[1]г.Бишкек!L102+[1]г.Ош!L102+'[1]Чуйская обл.'!L102+'[1]И-Кульская обл.'!L102+'[1]Нарынская область'!L102+'[1]Таласская обл.'!L102+'[1]Ош обл.'!L102+'[1]Ж-Абадская обл.'!L102+'[1]Баткенская область'!L102</f>
        <v>0</v>
      </c>
      <c r="M102" s="2" t="e">
        <f t="shared" si="18"/>
        <v>#DIV/0!</v>
      </c>
      <c r="N102" s="2" t="e">
        <f t="shared" si="18"/>
        <v>#DIV/0!</v>
      </c>
    </row>
    <row r="103" spans="1:14">
      <c r="A103" s="11" t="s">
        <v>174</v>
      </c>
      <c r="B103" s="16">
        <v>43</v>
      </c>
      <c r="C103" s="15">
        <f>[1]г.Бишкек!C103+[1]г.Ош!C103+'[1]Чуйская обл.'!C103+'[1]И-Кульская обл.'!C103+'[1]Нарынская область'!C103+'[1]Таласская обл.'!C103+'[1]Ош обл.'!C103+'[1]Ж-Абадская обл.'!C103+'[1]Баткенская область'!C103</f>
        <v>19</v>
      </c>
      <c r="D103" s="15">
        <f>[1]г.Бишкек!D103+[1]г.Ош!D103+'[1]Чуйская обл.'!D103+'[1]И-Кульская обл.'!D103+'[1]Нарынская область'!D103+'[1]Таласская обл.'!D103+'[1]Ош обл.'!D103+'[1]Ж-Абадская обл.'!D103+'[1]Баткенская область'!D103</f>
        <v>0</v>
      </c>
      <c r="E103" s="15">
        <f>[1]г.Бишкек!E103+[1]г.Ош!E103+'[1]Чуйская обл.'!E103+'[1]И-Кульская обл.'!E103+'[1]Нарынская область'!E103+'[1]Таласская обл.'!E103+'[1]Ош обл.'!E103+'[1]Ж-Абадская обл.'!E103+'[1]Баткенская область'!E103</f>
        <v>68346</v>
      </c>
      <c r="F103" s="15">
        <f>[1]г.Бишкек!F103+[1]г.Ош!F103+'[1]Чуйская обл.'!F103+'[1]И-Кульская обл.'!F103+'[1]Нарынская область'!F103+'[1]Таласская обл.'!F103+'[1]Ош обл.'!F103+'[1]Ж-Абадская обл.'!F103+'[1]Баткенская область'!F103</f>
        <v>0</v>
      </c>
      <c r="G103" s="13">
        <f t="shared" si="19"/>
        <v>3597</v>
      </c>
      <c r="H103" s="13" t="e">
        <f t="shared" si="19"/>
        <v>#DIV/0!</v>
      </c>
      <c r="I103" s="15">
        <f>[1]г.Бишкек!I103+[1]г.Ош!I103+'[1]Чуйская обл.'!I103+'[1]И-Кульская обл.'!I103+'[1]Нарынская область'!I103+'[1]Таласская обл.'!I103+'[1]Ош обл.'!I103+'[1]Ж-Абадская обл.'!I103+'[1]Баткенская область'!I103</f>
        <v>0</v>
      </c>
      <c r="J103" s="15">
        <f>[1]г.Бишкек!J103+[1]г.Ош!J103+'[1]Чуйская обл.'!J103+'[1]И-Кульская обл.'!J103+'[1]Нарынская область'!J103+'[1]Таласская обл.'!J103+'[1]Ош обл.'!J103+'[1]Ж-Абадская обл.'!J103+'[1]Баткенская область'!J103</f>
        <v>0</v>
      </c>
      <c r="K103" s="15">
        <f>[1]г.Бишкек!K103+[1]г.Ош!K103+'[1]Чуйская обл.'!K103+'[1]И-Кульская обл.'!K103+'[1]Нарынская область'!K103+'[1]Таласская обл.'!K103+'[1]Ош обл.'!K103+'[1]Ж-Абадская обл.'!K103+'[1]Баткенская область'!K103</f>
        <v>0</v>
      </c>
      <c r="L103" s="15">
        <f>[1]г.Бишкек!L103+[1]г.Ош!L103+'[1]Чуйская обл.'!L103+'[1]И-Кульская обл.'!L103+'[1]Нарынская область'!L103+'[1]Таласская обл.'!L103+'[1]Ош обл.'!L103+'[1]Ж-Абадская обл.'!L103+'[1]Баткенская область'!L103</f>
        <v>0</v>
      </c>
      <c r="M103" s="2" t="e">
        <f t="shared" si="18"/>
        <v>#DIV/0!</v>
      </c>
      <c r="N103" s="2" t="e">
        <f t="shared" si="18"/>
        <v>#DIV/0!</v>
      </c>
    </row>
    <row r="104" spans="1:14" ht="58.5" customHeight="1">
      <c r="A104" s="6" t="s">
        <v>175</v>
      </c>
      <c r="B104" s="2">
        <v>44</v>
      </c>
      <c r="C104" s="15">
        <f>[1]г.Бишкек!C104+[1]г.Ош!C104+'[1]Чуйская обл.'!C104+'[1]И-Кульская обл.'!C104+'[1]Нарынская область'!C104+'[1]Таласская обл.'!C104+'[1]Ош обл.'!C104+'[1]Ж-Абадская обл.'!C104+'[1]Баткенская область'!C104</f>
        <v>179</v>
      </c>
      <c r="D104" s="15">
        <f>[1]г.Бишкек!D104+[1]г.Ош!D104+'[1]Чуйская обл.'!D104+'[1]И-Кульская обл.'!D104+'[1]Нарынская область'!D104+'[1]Таласская обл.'!D104+'[1]Ош обл.'!D104+'[1]Ж-Абадская обл.'!D104+'[1]Баткенская область'!D104</f>
        <v>0</v>
      </c>
      <c r="E104" s="15">
        <f>[1]г.Бишкек!E104+[1]г.Ош!E104+'[1]Чуйская обл.'!E104+'[1]И-Кульская обл.'!E104+'[1]Нарынская область'!E104+'[1]Таласская обл.'!E104+'[1]Ош обл.'!E104+'[1]Ж-Абадская обл.'!E104+'[1]Баткенская область'!E104</f>
        <v>540352</v>
      </c>
      <c r="F104" s="15">
        <f>[1]г.Бишкек!F104+[1]г.Ош!F104+'[1]Чуйская обл.'!F104+'[1]И-Кульская обл.'!F104+'[1]Нарынская область'!F104+'[1]Таласская обл.'!F104+'[1]Ош обл.'!F104+'[1]Ж-Абадская обл.'!F104+'[1]Баткенская область'!F104</f>
        <v>0</v>
      </c>
      <c r="G104" s="13">
        <f t="shared" si="19"/>
        <v>3019</v>
      </c>
      <c r="H104" s="13" t="e">
        <f t="shared" si="19"/>
        <v>#DIV/0!</v>
      </c>
      <c r="I104" s="15">
        <f>[1]г.Бишкек!I104+[1]г.Ош!I104+'[1]Чуйская обл.'!I104+'[1]И-Кульская обл.'!I104+'[1]Нарынская область'!I104+'[1]Таласская обл.'!I104+'[1]Ош обл.'!I104+'[1]Ж-Абадская обл.'!I104+'[1]Баткенская область'!I104</f>
        <v>0</v>
      </c>
      <c r="J104" s="15">
        <f>[1]г.Бишкек!J104+[1]г.Ош!J104+'[1]Чуйская обл.'!J104+'[1]И-Кульская обл.'!J104+'[1]Нарынская область'!J104+'[1]Таласская обл.'!J104+'[1]Ош обл.'!J104+'[1]Ж-Абадская обл.'!J104+'[1]Баткенская область'!J104</f>
        <v>0</v>
      </c>
      <c r="K104" s="15">
        <f>[1]г.Бишкек!K104+[1]г.Ош!K104+'[1]Чуйская обл.'!K104+'[1]И-Кульская обл.'!K104+'[1]Нарынская область'!K104+'[1]Таласская обл.'!K104+'[1]Ош обл.'!K104+'[1]Ж-Абадская обл.'!K104+'[1]Баткенская область'!K104</f>
        <v>0</v>
      </c>
      <c r="L104" s="15">
        <f>[1]г.Бишкек!L104+[1]г.Ош!L104+'[1]Чуйская обл.'!L104+'[1]И-Кульская обл.'!L104+'[1]Нарынская область'!L104+'[1]Таласская обл.'!L104+'[1]Ош обл.'!L104+'[1]Ж-Абадская обл.'!L104+'[1]Баткенская область'!L104</f>
        <v>0</v>
      </c>
      <c r="M104" s="2" t="e">
        <f t="shared" si="18"/>
        <v>#DIV/0!</v>
      </c>
      <c r="N104" s="2" t="e">
        <f t="shared" si="18"/>
        <v>#DIV/0!</v>
      </c>
    </row>
    <row r="105" spans="1:14">
      <c r="A105" s="11" t="s">
        <v>176</v>
      </c>
      <c r="B105" s="2">
        <v>45</v>
      </c>
      <c r="C105" s="15">
        <f>[1]г.Бишкек!C105+[1]г.Ош!C105+'[1]Чуйская обл.'!C105+'[1]И-Кульская обл.'!C105+'[1]Нарынская область'!C105+'[1]Таласская обл.'!C105+'[1]Ош обл.'!C105+'[1]Ж-Абадская обл.'!C105+'[1]Баткенская область'!C105</f>
        <v>138</v>
      </c>
      <c r="D105" s="15">
        <f>[1]г.Бишкек!D105+[1]г.Ош!D105+'[1]Чуйская обл.'!D105+'[1]И-Кульская обл.'!D105+'[1]Нарынская область'!D105+'[1]Таласская обл.'!D105+'[1]Ош обл.'!D105+'[1]Ж-Абадская обл.'!D105+'[1]Баткенская область'!D105</f>
        <v>0</v>
      </c>
      <c r="E105" s="15">
        <f>[1]г.Бишкек!E105+[1]г.Ош!E105+'[1]Чуйская обл.'!E105+'[1]И-Кульская обл.'!E105+'[1]Нарынская область'!E105+'[1]Таласская обл.'!E105+'[1]Ош обл.'!E105+'[1]Ж-Абадская обл.'!E105+'[1]Баткенская область'!E105</f>
        <v>499908</v>
      </c>
      <c r="F105" s="15">
        <f>[1]г.Бишкек!F105+[1]г.Ош!F105+'[1]Чуйская обл.'!F105+'[1]И-Кульская обл.'!F105+'[1]Нарынская область'!F105+'[1]Таласская обл.'!F105+'[1]Ош обл.'!F105+'[1]Ж-Абадская обл.'!F105+'[1]Баткенская область'!F105</f>
        <v>0</v>
      </c>
      <c r="G105" s="13">
        <f t="shared" si="19"/>
        <v>3623</v>
      </c>
      <c r="H105" s="13" t="e">
        <f t="shared" si="19"/>
        <v>#DIV/0!</v>
      </c>
      <c r="I105" s="15">
        <f>[1]г.Бишкек!I105+[1]г.Ош!I105+'[1]Чуйская обл.'!I105+'[1]И-Кульская обл.'!I105+'[1]Нарынская область'!I105+'[1]Таласская обл.'!I105+'[1]Ош обл.'!I105+'[1]Ж-Абадская обл.'!I105+'[1]Баткенская область'!I105</f>
        <v>0</v>
      </c>
      <c r="J105" s="15">
        <f>[1]г.Бишкек!J105+[1]г.Ош!J105+'[1]Чуйская обл.'!J105+'[1]И-Кульская обл.'!J105+'[1]Нарынская область'!J105+'[1]Таласская обл.'!J105+'[1]Ош обл.'!J105+'[1]Ж-Абадская обл.'!J105+'[1]Баткенская область'!J105</f>
        <v>0</v>
      </c>
      <c r="K105" s="15">
        <f>[1]г.Бишкек!K105+[1]г.Ош!K105+'[1]Чуйская обл.'!K105+'[1]И-Кульская обл.'!K105+'[1]Нарынская область'!K105+'[1]Таласская обл.'!K105+'[1]Ош обл.'!K105+'[1]Ж-Абадская обл.'!K105+'[1]Баткенская область'!K105</f>
        <v>0</v>
      </c>
      <c r="L105" s="15">
        <f>[1]г.Бишкек!L105+[1]г.Ош!L105+'[1]Чуйская обл.'!L105+'[1]И-Кульская обл.'!L105+'[1]Нарынская область'!L105+'[1]Таласская обл.'!L105+'[1]Ош обл.'!L105+'[1]Ж-Абадская обл.'!L105+'[1]Баткенская область'!L105</f>
        <v>0</v>
      </c>
      <c r="M105" s="2" t="e">
        <f t="shared" si="18"/>
        <v>#DIV/0!</v>
      </c>
      <c r="N105" s="2" t="e">
        <f t="shared" si="18"/>
        <v>#DIV/0!</v>
      </c>
    </row>
    <row r="106" spans="1:14" ht="45.75" customHeight="1">
      <c r="A106" s="6" t="s">
        <v>177</v>
      </c>
      <c r="B106" s="2">
        <v>46</v>
      </c>
      <c r="C106" s="15">
        <f>[1]г.Бишкек!C106+[1]г.Ош!C106+'[1]Чуйская обл.'!C106+'[1]И-Кульская обл.'!C106+'[1]Нарынская область'!C106+'[1]Таласская обл.'!C106+'[1]Ош обл.'!C106+'[1]Ж-Абадская обл.'!C106+'[1]Баткенская область'!C106</f>
        <v>863</v>
      </c>
      <c r="D106" s="15">
        <f>[1]г.Бишкек!D106+[1]г.Ош!D106+'[1]Чуйская обл.'!D106+'[1]И-Кульская обл.'!D106+'[1]Нарынская область'!D106+'[1]Таласская обл.'!D106+'[1]Ош обл.'!D106+'[1]Ж-Абадская обл.'!D106+'[1]Баткенская область'!D106</f>
        <v>1</v>
      </c>
      <c r="E106" s="15">
        <f>[1]г.Бишкек!E106+[1]г.Ош!E106+'[1]Чуйская обл.'!E106+'[1]И-Кульская обл.'!E106+'[1]Нарынская область'!E106+'[1]Таласская обл.'!E106+'[1]Ош обл.'!E106+'[1]Ж-Абадская обл.'!E106+'[1]Баткенская область'!E106</f>
        <v>4979172</v>
      </c>
      <c r="F106" s="15">
        <f>[1]г.Бишкек!F106+[1]г.Ош!F106+'[1]Чуйская обл.'!F106+'[1]И-Кульская обл.'!F106+'[1]Нарынская область'!F106+'[1]Таласская обл.'!F106+'[1]Ош обл.'!F106+'[1]Ж-Абадская обл.'!F106+'[1]Баткенская область'!F106</f>
        <v>3984</v>
      </c>
      <c r="G106" s="13">
        <f t="shared" si="19"/>
        <v>5770</v>
      </c>
      <c r="H106" s="13">
        <f t="shared" si="19"/>
        <v>3984</v>
      </c>
      <c r="I106" s="15">
        <f>[1]г.Бишкек!I106+[1]г.Ош!I106+'[1]Чуйская обл.'!I106+'[1]И-Кульская обл.'!I106+'[1]Нарынская область'!I106+'[1]Таласская обл.'!I106+'[1]Ош обл.'!I106+'[1]Ж-Абадская обл.'!I106+'[1]Баткенская область'!I106</f>
        <v>2</v>
      </c>
      <c r="J106" s="15">
        <f>[1]г.Бишкек!J106+[1]г.Ош!J106+'[1]Чуйская обл.'!J106+'[1]И-Кульская обл.'!J106+'[1]Нарынская область'!J106+'[1]Таласская обл.'!J106+'[1]Ош обл.'!J106+'[1]Ж-Абадская обл.'!J106+'[1]Баткенская область'!J106</f>
        <v>1</v>
      </c>
      <c r="K106" s="15">
        <f>[1]г.Бишкек!K106+[1]г.Ош!K106+'[1]Чуйская обл.'!K106+'[1]И-Кульская обл.'!K106+'[1]Нарынская область'!K106+'[1]Таласская обл.'!K106+'[1]Ош обл.'!K106+'[1]Ж-Абадская обл.'!K106+'[1]Баткенская область'!K106</f>
        <v>5494</v>
      </c>
      <c r="L106" s="15">
        <f>[1]г.Бишкек!L106+[1]г.Ош!L106+'[1]Чуйская обл.'!L106+'[1]И-Кульская обл.'!L106+'[1]Нарынская область'!L106+'[1]Таласская обл.'!L106+'[1]Ош обл.'!L106+'[1]Ж-Абадская обл.'!L106+'[1]Баткенская область'!L106</f>
        <v>3984</v>
      </c>
      <c r="M106" s="2">
        <f t="shared" si="18"/>
        <v>2747</v>
      </c>
      <c r="N106" s="2">
        <f t="shared" si="18"/>
        <v>3984</v>
      </c>
    </row>
    <row r="107" spans="1:14" ht="34.5" customHeight="1">
      <c r="A107" s="6" t="s">
        <v>178</v>
      </c>
      <c r="B107" s="2">
        <v>47</v>
      </c>
      <c r="C107" s="15">
        <f>[1]г.Бишкек!C107+[1]г.Ош!C107+'[1]Чуйская обл.'!C107+'[1]И-Кульская обл.'!C107+'[1]Нарынская область'!C107+'[1]Таласская обл.'!C107+'[1]Ош обл.'!C107+'[1]Ж-Абадская обл.'!C107+'[1]Баткенская область'!C107</f>
        <v>60</v>
      </c>
      <c r="D107" s="15">
        <f>[1]г.Бишкек!D107+[1]г.Ош!D107+'[1]Чуйская обл.'!D107+'[1]И-Кульская обл.'!D107+'[1]Нарынская область'!D107+'[1]Таласская обл.'!D107+'[1]Ош обл.'!D107+'[1]Ж-Абадская обл.'!D107+'[1]Баткенская область'!D107</f>
        <v>0</v>
      </c>
      <c r="E107" s="15">
        <f>[1]г.Бишкек!E107+[1]г.Ош!E107+'[1]Чуйская обл.'!E107+'[1]И-Кульская обл.'!E107+'[1]Нарынская область'!E107+'[1]Таласская обл.'!E107+'[1]Ош обл.'!E107+'[1]Ж-Абадская обл.'!E107+'[1]Баткенская область'!E107</f>
        <v>2564458.8199999998</v>
      </c>
      <c r="F107" s="15">
        <f>[1]г.Бишкек!F107+[1]г.Ош!F107+'[1]Чуйская обл.'!F107+'[1]И-Кульская обл.'!F107+'[1]Нарынская область'!F107+'[1]Таласская обл.'!F107+'[1]Ош обл.'!F107+'[1]Ж-Абадская обл.'!F107+'[1]Баткенская область'!F107</f>
        <v>0</v>
      </c>
      <c r="G107" s="13">
        <f t="shared" si="19"/>
        <v>42741</v>
      </c>
      <c r="H107" s="13" t="e">
        <f t="shared" si="19"/>
        <v>#DIV/0!</v>
      </c>
      <c r="I107" s="15">
        <f>[1]г.Бишкек!I107+[1]г.Ош!I107+'[1]Чуйская обл.'!I107+'[1]И-Кульская обл.'!I107+'[1]Нарынская область'!I107+'[1]Таласская обл.'!I107+'[1]Ош обл.'!I107+'[1]Ж-Абадская обл.'!I107+'[1]Баткенская область'!I107</f>
        <v>6</v>
      </c>
      <c r="J107" s="15">
        <f>[1]г.Бишкек!J107+[1]г.Ош!J107+'[1]Чуйская обл.'!J107+'[1]И-Кульская обл.'!J107+'[1]Нарынская область'!J107+'[1]Таласская обл.'!J107+'[1]Ош обл.'!J107+'[1]Ж-Абадская обл.'!J107+'[1]Баткенская область'!J107</f>
        <v>0</v>
      </c>
      <c r="K107" s="15">
        <f>[1]г.Бишкек!K107+[1]г.Ош!K107+'[1]Чуйская обл.'!K107+'[1]И-Кульская обл.'!K107+'[1]Нарынская область'!K107+'[1]Таласская обл.'!K107+'[1]Ош обл.'!K107+'[1]Ж-Абадская обл.'!K107+'[1]Баткенская область'!K107</f>
        <v>0</v>
      </c>
      <c r="L107" s="15">
        <f>[1]г.Бишкек!L107+[1]г.Ош!L107+'[1]Чуйская обл.'!L107+'[1]И-Кульская обл.'!L107+'[1]Нарынская область'!L107+'[1]Таласская обл.'!L107+'[1]Ош обл.'!L107+'[1]Ж-Абадская обл.'!L107+'[1]Баткенская область'!L107</f>
        <v>0</v>
      </c>
      <c r="M107" s="2">
        <f t="shared" si="18"/>
        <v>0</v>
      </c>
      <c r="N107" s="2" t="e">
        <f t="shared" si="18"/>
        <v>#DIV/0!</v>
      </c>
    </row>
    <row r="108" spans="1:14" ht="53.25" customHeight="1">
      <c r="A108" s="6" t="s">
        <v>179</v>
      </c>
      <c r="B108" s="2">
        <v>48</v>
      </c>
      <c r="C108" s="15">
        <f>[1]г.Бишкек!C108+[1]г.Ош!C108+'[1]Чуйская обл.'!C108+'[1]И-Кульская обл.'!C108+'[1]Нарынская область'!C108+'[1]Таласская обл.'!C108+'[1]Ош обл.'!C108+'[1]Ж-Абадская обл.'!C108+'[1]Баткенская область'!C108</f>
        <v>61</v>
      </c>
      <c r="D108" s="15">
        <f>[1]г.Бишкек!D108+[1]г.Ош!D108+'[1]Чуйская обл.'!D108+'[1]И-Кульская обл.'!D108+'[1]Нарынская область'!D108+'[1]Таласская обл.'!D108+'[1]Ош обл.'!D108+'[1]Ж-Абадская обл.'!D108+'[1]Баткенская область'!D108</f>
        <v>42</v>
      </c>
      <c r="E108" s="15">
        <f>[1]г.Бишкек!E108+[1]г.Ош!E108+'[1]Чуйская обл.'!E108+'[1]И-Кульская обл.'!E108+'[1]Нарынская область'!E108+'[1]Таласская обл.'!E108+'[1]Ош обл.'!E108+'[1]Ж-Абадская обл.'!E108+'[1]Баткенская область'!E108</f>
        <v>43605</v>
      </c>
      <c r="F108" s="15">
        <f>[1]г.Бишкек!F108+[1]г.Ош!F108+'[1]Чуйская обл.'!F108+'[1]И-Кульская обл.'!F108+'[1]Нарынская область'!F108+'[1]Таласская обл.'!F108+'[1]Ош обл.'!F108+'[1]Ж-Абадская обл.'!F108+'[1]Баткенская область'!F108</f>
        <v>37575</v>
      </c>
      <c r="G108" s="13">
        <f t="shared" si="19"/>
        <v>715</v>
      </c>
      <c r="H108" s="13">
        <f t="shared" si="19"/>
        <v>895</v>
      </c>
      <c r="I108" s="15">
        <f>[1]г.Бишкек!I108+[1]г.Ош!I108+'[1]Чуйская обл.'!I108+'[1]И-Кульская обл.'!I108+'[1]Нарынская область'!I108+'[1]Таласская обл.'!I108+'[1]Ош обл.'!I108+'[1]Ж-Абадская обл.'!I108+'[1]Баткенская область'!I108</f>
        <v>0</v>
      </c>
      <c r="J108" s="15">
        <f>[1]г.Бишкек!J108+[1]г.Ош!J108+'[1]Чуйская обл.'!J108+'[1]И-Кульская обл.'!J108+'[1]Нарынская область'!J108+'[1]Таласская обл.'!J108+'[1]Ош обл.'!J108+'[1]Ж-Абадская обл.'!J108+'[1]Баткенская область'!J108</f>
        <v>0</v>
      </c>
      <c r="K108" s="15">
        <f>[1]г.Бишкек!K108+[1]г.Ош!K108+'[1]Чуйская обл.'!K108+'[1]И-Кульская обл.'!K108+'[1]Нарынская область'!K108+'[1]Таласская обл.'!K108+'[1]Ош обл.'!K108+'[1]Ж-Абадская обл.'!K108+'[1]Баткенская область'!K108</f>
        <v>0</v>
      </c>
      <c r="L108" s="15">
        <f>[1]г.Бишкек!L108+[1]г.Ош!L108+'[1]Чуйская обл.'!L108+'[1]И-Кульская обл.'!L108+'[1]Нарынская область'!L108+'[1]Таласская обл.'!L108+'[1]Ош обл.'!L108+'[1]Ж-Абадская обл.'!L108+'[1]Баткенская область'!L108</f>
        <v>0</v>
      </c>
      <c r="M108" s="2" t="e">
        <f t="shared" si="18"/>
        <v>#DIV/0!</v>
      </c>
      <c r="N108" s="2" t="e">
        <f t="shared" si="18"/>
        <v>#DIV/0!</v>
      </c>
    </row>
    <row r="109" spans="1:14" ht="46.5" customHeight="1">
      <c r="A109" s="6" t="s">
        <v>180</v>
      </c>
      <c r="B109" s="2">
        <v>49</v>
      </c>
      <c r="C109" s="15">
        <f>[1]г.Бишкек!C109+[1]г.Ош!C109+'[1]Чуйская обл.'!C109+'[1]И-Кульская обл.'!C109+'[1]Нарынская область'!C109+'[1]Таласская обл.'!C109+'[1]Ош обл.'!C109+'[1]Ж-Абадская обл.'!C109+'[1]Баткенская область'!C109</f>
        <v>67</v>
      </c>
      <c r="D109" s="15">
        <f>[1]г.Бишкек!D109+[1]г.Ош!D109+'[1]Чуйская обл.'!D109+'[1]И-Кульская обл.'!D109+'[1]Нарынская область'!D109+'[1]Таласская обл.'!D109+'[1]Ош обл.'!D109+'[1]Ж-Абадская обл.'!D109+'[1]Баткенская область'!D109</f>
        <v>42</v>
      </c>
      <c r="E109" s="15">
        <f>[1]г.Бишкек!E109+[1]г.Ош!E109+'[1]Чуйская обл.'!E109+'[1]И-Кульская обл.'!E109+'[1]Нарынская область'!E109+'[1]Таласская обл.'!E109+'[1]Ош обл.'!E109+'[1]Ж-Абадская обл.'!E109+'[1]Баткенская область'!E109</f>
        <v>44195</v>
      </c>
      <c r="F109" s="15">
        <f>[1]г.Бишкек!F109+[1]г.Ош!F109+'[1]Чуйская обл.'!F109+'[1]И-Кульская обл.'!F109+'[1]Нарынская область'!F109+'[1]Таласская обл.'!F109+'[1]Ош обл.'!F109+'[1]Ж-Абадская обл.'!F109+'[1]Баткенская область'!F109</f>
        <v>32120</v>
      </c>
      <c r="G109" s="13">
        <f t="shared" si="19"/>
        <v>660</v>
      </c>
      <c r="H109" s="13">
        <f t="shared" si="19"/>
        <v>765</v>
      </c>
      <c r="I109" s="15">
        <f>[1]г.Бишкек!I109+[1]г.Ош!I109+'[1]Чуйская обл.'!I109+'[1]И-Кульская обл.'!I109+'[1]Нарынская область'!I109+'[1]Таласская обл.'!I109+'[1]Ош обл.'!I109+'[1]Ж-Абадская обл.'!I109+'[1]Баткенская область'!I109</f>
        <v>0</v>
      </c>
      <c r="J109" s="15">
        <f>[1]г.Бишкек!J109+[1]г.Ош!J109+'[1]Чуйская обл.'!J109+'[1]И-Кульская обл.'!J109+'[1]Нарынская область'!J109+'[1]Таласская обл.'!J109+'[1]Ош обл.'!J109+'[1]Ж-Абадская обл.'!J109+'[1]Баткенская область'!J109</f>
        <v>0</v>
      </c>
      <c r="K109" s="15">
        <f>[1]г.Бишкек!K109+[1]г.Ош!K109+'[1]Чуйская обл.'!K109+'[1]И-Кульская обл.'!K109+'[1]Нарынская область'!K109+'[1]Таласская обл.'!K109+'[1]Ош обл.'!K109+'[1]Ж-Абадская обл.'!K109+'[1]Баткенская область'!K109</f>
        <v>0</v>
      </c>
      <c r="L109" s="15">
        <f>[1]г.Бишкек!L109+[1]г.Ош!L109+'[1]Чуйская обл.'!L109+'[1]И-Кульская обл.'!L109+'[1]Нарынская область'!L109+'[1]Таласская обл.'!L109+'[1]Ош обл.'!L109+'[1]Ж-Абадская обл.'!L109+'[1]Баткенская область'!L109</f>
        <v>0</v>
      </c>
      <c r="M109" s="2" t="e">
        <f t="shared" si="18"/>
        <v>#DIV/0!</v>
      </c>
      <c r="N109" s="2" t="e">
        <f t="shared" si="18"/>
        <v>#DIV/0!</v>
      </c>
    </row>
    <row r="110" spans="1:14" ht="24" customHeight="1">
      <c r="A110" s="6" t="s">
        <v>181</v>
      </c>
      <c r="B110" s="2">
        <v>50</v>
      </c>
      <c r="C110" s="15">
        <f>[1]г.Бишкек!C110+[1]г.Ош!C110+'[1]Чуйская обл.'!C110+'[1]И-Кульская обл.'!C110+'[1]Нарынская область'!C110+'[1]Таласская обл.'!C110+'[1]Ош обл.'!C110+'[1]Ж-Абадская обл.'!C110+'[1]Баткенская область'!C110</f>
        <v>798</v>
      </c>
      <c r="D110" s="15">
        <f>[1]г.Бишкек!D110+[1]г.Ош!D110+'[1]Чуйская обл.'!D110+'[1]И-Кульская обл.'!D110+'[1]Нарынская область'!D110+'[1]Таласская обл.'!D110+'[1]Ош обл.'!D110+'[1]Ж-Абадская обл.'!D110+'[1]Баткенская область'!D110</f>
        <v>28</v>
      </c>
      <c r="E110" s="15">
        <f>[1]г.Бишкек!E110+[1]г.Ош!E110+'[1]Чуйская обл.'!E110+'[1]И-Кульская обл.'!E110+'[1]Нарынская область'!E110+'[1]Таласская обл.'!E110+'[1]Ош обл.'!E110+'[1]Ж-Абадская обл.'!E110+'[1]Баткенская область'!E110</f>
        <v>3774990.91</v>
      </c>
      <c r="F110" s="15">
        <f>[1]г.Бишкек!F110+[1]г.Ош!F110+'[1]Чуйская обл.'!F110+'[1]И-Кульская обл.'!F110+'[1]Нарынская область'!F110+'[1]Таласская обл.'!F110+'[1]Ош обл.'!F110+'[1]Ж-Абадская обл.'!F110+'[1]Баткенская область'!F110</f>
        <v>30873</v>
      </c>
      <c r="G110" s="13">
        <f t="shared" si="19"/>
        <v>4731</v>
      </c>
      <c r="H110" s="13">
        <f t="shared" si="19"/>
        <v>1103</v>
      </c>
      <c r="I110" s="15">
        <f>[1]г.Бишкек!I110+[1]г.Ош!I110+'[1]Чуйская обл.'!I110+'[1]И-Кульская обл.'!I110+'[1]Нарынская область'!I110+'[1]Таласская обл.'!I110+'[1]Ош обл.'!I110+'[1]Ж-Абадская обл.'!I110+'[1]Баткенская область'!I110</f>
        <v>2</v>
      </c>
      <c r="J110" s="15">
        <f>[1]г.Бишкек!J110+[1]г.Ош!J110+'[1]Чуйская обл.'!J110+'[1]И-Кульская обл.'!J110+'[1]Нарынская область'!J110+'[1]Таласская обл.'!J110+'[1]Ош обл.'!J110+'[1]Ж-Абадская обл.'!J110+'[1]Баткенская область'!J110</f>
        <v>1</v>
      </c>
      <c r="K110" s="15">
        <f>[1]г.Бишкек!K110+[1]г.Ош!K110+'[1]Чуйская обл.'!K110+'[1]И-Кульская обл.'!K110+'[1]Нарынская область'!K110+'[1]Таласская обл.'!K110+'[1]Ош обл.'!K110+'[1]Ж-Абадская обл.'!K110+'[1]Баткенская область'!K110</f>
        <v>5494</v>
      </c>
      <c r="L110" s="15">
        <f>[1]г.Бишкек!L110+[1]г.Ош!L110+'[1]Чуйская обл.'!L110+'[1]И-Кульская обл.'!L110+'[1]Нарынская область'!L110+'[1]Таласская обл.'!L110+'[1]Ош обл.'!L110+'[1]Ж-Абадская обл.'!L110+'[1]Баткенская область'!L110</f>
        <v>950</v>
      </c>
      <c r="M110" s="2">
        <f>ROUND((K110/I110),0)</f>
        <v>2747</v>
      </c>
      <c r="N110" s="2">
        <f t="shared" si="18"/>
        <v>950</v>
      </c>
    </row>
  </sheetData>
  <mergeCells count="13">
    <mergeCell ref="A8:N8"/>
    <mergeCell ref="B10:N10"/>
    <mergeCell ref="B92:N92"/>
    <mergeCell ref="A1:N1"/>
    <mergeCell ref="A2:A4"/>
    <mergeCell ref="B2:B3"/>
    <mergeCell ref="C2:D3"/>
    <mergeCell ref="E2:F3"/>
    <mergeCell ref="G2:H3"/>
    <mergeCell ref="I2:N2"/>
    <mergeCell ref="I3:J3"/>
    <mergeCell ref="K3:L3"/>
    <mergeCell ref="M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Бактыгуль Раимбекова</dc:creator>
  <cp:lastModifiedBy>Райымбекова</cp:lastModifiedBy>
  <dcterms:created xsi:type="dcterms:W3CDTF">2021-08-12T09:42:05Z</dcterms:created>
  <dcterms:modified xsi:type="dcterms:W3CDTF">2023-12-25T09:15:32Z</dcterms:modified>
</cp:coreProperties>
</file>