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009827-CC50-42C1-855A-43084DFDAFDD}" xr6:coauthVersionLast="45" xr6:coauthVersionMax="45" xr10:uidLastSave="{00000000-0000-0000-0000-000000000000}"/>
  <bookViews>
    <workbookView xWindow="-120" yWindow="-120" windowWidth="29040" windowHeight="15840" xr2:uid="{D62DE66B-82B4-48EF-8E87-C8CADE9243EF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0" i="1" l="1"/>
  <c r="M110" i="1"/>
  <c r="L110" i="1"/>
  <c r="K110" i="1"/>
  <c r="J110" i="1"/>
  <c r="I110" i="1"/>
  <c r="G110" i="1"/>
  <c r="F110" i="1"/>
  <c r="H110" i="1" s="1"/>
  <c r="E110" i="1"/>
  <c r="D110" i="1"/>
  <c r="C110" i="1"/>
  <c r="L109" i="1"/>
  <c r="K109" i="1"/>
  <c r="M109" i="1" s="1"/>
  <c r="J109" i="1"/>
  <c r="N109" i="1" s="1"/>
  <c r="I109" i="1"/>
  <c r="F109" i="1"/>
  <c r="H109" i="1" s="1"/>
  <c r="E109" i="1"/>
  <c r="D109" i="1"/>
  <c r="C109" i="1"/>
  <c r="G109" i="1" s="1"/>
  <c r="N108" i="1"/>
  <c r="M108" i="1"/>
  <c r="L108" i="1"/>
  <c r="K108" i="1"/>
  <c r="J108" i="1"/>
  <c r="I108" i="1"/>
  <c r="G108" i="1"/>
  <c r="F108" i="1"/>
  <c r="H108" i="1" s="1"/>
  <c r="E108" i="1"/>
  <c r="D108" i="1"/>
  <c r="C108" i="1"/>
  <c r="L107" i="1"/>
  <c r="N107" i="1" s="1"/>
  <c r="K107" i="1"/>
  <c r="M107" i="1" s="1"/>
  <c r="J107" i="1"/>
  <c r="I107" i="1"/>
  <c r="F107" i="1"/>
  <c r="H107" i="1" s="1"/>
  <c r="E107" i="1"/>
  <c r="G107" i="1" s="1"/>
  <c r="D107" i="1"/>
  <c r="C107" i="1"/>
  <c r="N106" i="1"/>
  <c r="M106" i="1"/>
  <c r="L106" i="1"/>
  <c r="K106" i="1"/>
  <c r="J106" i="1"/>
  <c r="I106" i="1"/>
  <c r="G106" i="1"/>
  <c r="F106" i="1"/>
  <c r="H106" i="1" s="1"/>
  <c r="E106" i="1"/>
  <c r="D106" i="1"/>
  <c r="C106" i="1"/>
  <c r="L105" i="1"/>
  <c r="N105" i="1" s="1"/>
  <c r="K105" i="1"/>
  <c r="M105" i="1" s="1"/>
  <c r="J105" i="1"/>
  <c r="I105" i="1"/>
  <c r="F105" i="1"/>
  <c r="H105" i="1" s="1"/>
  <c r="E105" i="1"/>
  <c r="G105" i="1" s="1"/>
  <c r="D105" i="1"/>
  <c r="C105" i="1"/>
  <c r="N104" i="1"/>
  <c r="M104" i="1"/>
  <c r="L104" i="1"/>
  <c r="K104" i="1"/>
  <c r="J104" i="1"/>
  <c r="I104" i="1"/>
  <c r="G104" i="1"/>
  <c r="F104" i="1"/>
  <c r="H104" i="1" s="1"/>
  <c r="E104" i="1"/>
  <c r="D104" i="1"/>
  <c r="C104" i="1"/>
  <c r="L103" i="1"/>
  <c r="N103" i="1" s="1"/>
  <c r="K103" i="1"/>
  <c r="M103" i="1" s="1"/>
  <c r="J103" i="1"/>
  <c r="I103" i="1"/>
  <c r="F103" i="1"/>
  <c r="H103" i="1" s="1"/>
  <c r="E103" i="1"/>
  <c r="G103" i="1" s="1"/>
  <c r="D103" i="1"/>
  <c r="C103" i="1"/>
  <c r="N102" i="1"/>
  <c r="M102" i="1"/>
  <c r="L102" i="1"/>
  <c r="K102" i="1"/>
  <c r="J102" i="1"/>
  <c r="I102" i="1"/>
  <c r="G102" i="1"/>
  <c r="F102" i="1"/>
  <c r="H102" i="1" s="1"/>
  <c r="E102" i="1"/>
  <c r="D102" i="1"/>
  <c r="C102" i="1"/>
  <c r="L101" i="1"/>
  <c r="N101" i="1" s="1"/>
  <c r="K101" i="1"/>
  <c r="K99" i="1" s="1"/>
  <c r="M99" i="1" s="1"/>
  <c r="J101" i="1"/>
  <c r="I101" i="1"/>
  <c r="F101" i="1"/>
  <c r="H101" i="1" s="1"/>
  <c r="E101" i="1"/>
  <c r="G101" i="1" s="1"/>
  <c r="D101" i="1"/>
  <c r="C101" i="1"/>
  <c r="C99" i="1" s="1"/>
  <c r="N100" i="1"/>
  <c r="M100" i="1"/>
  <c r="L100" i="1"/>
  <c r="L99" i="1" s="1"/>
  <c r="N99" i="1" s="1"/>
  <c r="K100" i="1"/>
  <c r="J100" i="1"/>
  <c r="I100" i="1"/>
  <c r="G100" i="1"/>
  <c r="F100" i="1"/>
  <c r="F99" i="1" s="1"/>
  <c r="E100" i="1"/>
  <c r="E99" i="1" s="1"/>
  <c r="G99" i="1" s="1"/>
  <c r="D100" i="1"/>
  <c r="D99" i="1" s="1"/>
  <c r="C100" i="1"/>
  <c r="J99" i="1"/>
  <c r="I99" i="1"/>
  <c r="N97" i="1"/>
  <c r="M97" i="1"/>
  <c r="L97" i="1"/>
  <c r="K97" i="1"/>
  <c r="J97" i="1"/>
  <c r="I97" i="1"/>
  <c r="G97" i="1"/>
  <c r="F97" i="1"/>
  <c r="H97" i="1" s="1"/>
  <c r="E97" i="1"/>
  <c r="D97" i="1"/>
  <c r="C97" i="1"/>
  <c r="L96" i="1"/>
  <c r="N96" i="1" s="1"/>
  <c r="K96" i="1"/>
  <c r="K94" i="1" s="1"/>
  <c r="J96" i="1"/>
  <c r="I96" i="1"/>
  <c r="F96" i="1"/>
  <c r="E96" i="1"/>
  <c r="D96" i="1"/>
  <c r="H96" i="1" s="1"/>
  <c r="C96" i="1"/>
  <c r="C94" i="1" s="1"/>
  <c r="C93" i="1" s="1"/>
  <c r="N95" i="1"/>
  <c r="M95" i="1"/>
  <c r="L95" i="1"/>
  <c r="L94" i="1" s="1"/>
  <c r="K95" i="1"/>
  <c r="J95" i="1"/>
  <c r="I95" i="1"/>
  <c r="G95" i="1"/>
  <c r="F95" i="1"/>
  <c r="F94" i="1" s="1"/>
  <c r="E95" i="1"/>
  <c r="E94" i="1" s="1"/>
  <c r="D95" i="1"/>
  <c r="D94" i="1" s="1"/>
  <c r="D93" i="1" s="1"/>
  <c r="C95" i="1"/>
  <c r="J94" i="1"/>
  <c r="J93" i="1" s="1"/>
  <c r="I94" i="1"/>
  <c r="I93" i="1" s="1"/>
  <c r="L91" i="1"/>
  <c r="N91" i="1" s="1"/>
  <c r="K91" i="1"/>
  <c r="M91" i="1" s="1"/>
  <c r="J91" i="1"/>
  <c r="I91" i="1"/>
  <c r="F91" i="1"/>
  <c r="H91" i="1" s="1"/>
  <c r="E91" i="1"/>
  <c r="D91" i="1"/>
  <c r="C91" i="1"/>
  <c r="G91" i="1" s="1"/>
  <c r="K90" i="1"/>
  <c r="M90" i="1" s="1"/>
  <c r="I90" i="1"/>
  <c r="E90" i="1"/>
  <c r="G90" i="1" s="1"/>
  <c r="C90" i="1"/>
  <c r="K89" i="1"/>
  <c r="K86" i="1" s="1"/>
  <c r="M86" i="1" s="1"/>
  <c r="I89" i="1"/>
  <c r="G89" i="1"/>
  <c r="E89" i="1"/>
  <c r="C89" i="1"/>
  <c r="K88" i="1"/>
  <c r="M88" i="1" s="1"/>
  <c r="I88" i="1"/>
  <c r="G88" i="1"/>
  <c r="E88" i="1"/>
  <c r="E86" i="1" s="1"/>
  <c r="G86" i="1" s="1"/>
  <c r="C88" i="1"/>
  <c r="K87" i="1"/>
  <c r="M87" i="1" s="1"/>
  <c r="I87" i="1"/>
  <c r="I86" i="1" s="1"/>
  <c r="E87" i="1"/>
  <c r="G87" i="1" s="1"/>
  <c r="C87" i="1"/>
  <c r="C86" i="1" s="1"/>
  <c r="M85" i="1"/>
  <c r="L85" i="1"/>
  <c r="N85" i="1" s="1"/>
  <c r="K85" i="1"/>
  <c r="J85" i="1"/>
  <c r="I85" i="1"/>
  <c r="F85" i="1"/>
  <c r="H85" i="1" s="1"/>
  <c r="E85" i="1"/>
  <c r="G85" i="1" s="1"/>
  <c r="D85" i="1"/>
  <c r="C85" i="1"/>
  <c r="L84" i="1"/>
  <c r="N84" i="1" s="1"/>
  <c r="K84" i="1"/>
  <c r="J84" i="1"/>
  <c r="I84" i="1"/>
  <c r="M84" i="1" s="1"/>
  <c r="H84" i="1"/>
  <c r="G84" i="1"/>
  <c r="F84" i="1"/>
  <c r="E84" i="1"/>
  <c r="D84" i="1"/>
  <c r="C84" i="1"/>
  <c r="M83" i="1"/>
  <c r="L83" i="1"/>
  <c r="N83" i="1" s="1"/>
  <c r="K83" i="1"/>
  <c r="J83" i="1"/>
  <c r="I83" i="1"/>
  <c r="F83" i="1"/>
  <c r="H83" i="1" s="1"/>
  <c r="E83" i="1"/>
  <c r="E73" i="1" s="1"/>
  <c r="G73" i="1" s="1"/>
  <c r="D83" i="1"/>
  <c r="C83" i="1"/>
  <c r="L82" i="1"/>
  <c r="N82" i="1" s="1"/>
  <c r="K82" i="1"/>
  <c r="J82" i="1"/>
  <c r="I82" i="1"/>
  <c r="I72" i="1" s="1"/>
  <c r="H82" i="1"/>
  <c r="G82" i="1"/>
  <c r="F82" i="1"/>
  <c r="E82" i="1"/>
  <c r="D82" i="1"/>
  <c r="C82" i="1"/>
  <c r="M81" i="1"/>
  <c r="L81" i="1"/>
  <c r="L80" i="1" s="1"/>
  <c r="K81" i="1"/>
  <c r="K80" i="1" s="1"/>
  <c r="J81" i="1"/>
  <c r="J80" i="1" s="1"/>
  <c r="J70" i="1" s="1"/>
  <c r="J9" i="1" s="1"/>
  <c r="J6" i="1" s="1"/>
  <c r="I81" i="1"/>
  <c r="F81" i="1"/>
  <c r="H81" i="1" s="1"/>
  <c r="E81" i="1"/>
  <c r="E71" i="1" s="1"/>
  <c r="G71" i="1" s="1"/>
  <c r="D81" i="1"/>
  <c r="D80" i="1" s="1"/>
  <c r="H80" i="1" s="1"/>
  <c r="C81" i="1"/>
  <c r="C80" i="1" s="1"/>
  <c r="C70" i="1" s="1"/>
  <c r="F80" i="1"/>
  <c r="M79" i="1"/>
  <c r="L79" i="1"/>
  <c r="N79" i="1" s="1"/>
  <c r="K79" i="1"/>
  <c r="J79" i="1"/>
  <c r="I79" i="1"/>
  <c r="F79" i="1"/>
  <c r="H79" i="1" s="1"/>
  <c r="E79" i="1"/>
  <c r="G79" i="1" s="1"/>
  <c r="D79" i="1"/>
  <c r="C79" i="1"/>
  <c r="N77" i="1"/>
  <c r="L77" i="1"/>
  <c r="K77" i="1"/>
  <c r="I77" i="1"/>
  <c r="M77" i="1" s="1"/>
  <c r="H77" i="1"/>
  <c r="G77" i="1"/>
  <c r="F77" i="1"/>
  <c r="E77" i="1"/>
  <c r="D77" i="1"/>
  <c r="C77" i="1"/>
  <c r="L76" i="1"/>
  <c r="L74" i="1" s="1"/>
  <c r="K76" i="1"/>
  <c r="M76" i="1" s="1"/>
  <c r="J76" i="1"/>
  <c r="I76" i="1"/>
  <c r="F76" i="1"/>
  <c r="E76" i="1"/>
  <c r="G76" i="1" s="1"/>
  <c r="D76" i="1"/>
  <c r="H76" i="1" s="1"/>
  <c r="C76" i="1"/>
  <c r="N75" i="1"/>
  <c r="L75" i="1"/>
  <c r="K75" i="1"/>
  <c r="J75" i="1"/>
  <c r="I75" i="1"/>
  <c r="M75" i="1" s="1"/>
  <c r="H75" i="1"/>
  <c r="G75" i="1"/>
  <c r="F75" i="1"/>
  <c r="F74" i="1" s="1"/>
  <c r="E75" i="1"/>
  <c r="E74" i="1" s="1"/>
  <c r="D75" i="1"/>
  <c r="C75" i="1"/>
  <c r="K74" i="1"/>
  <c r="M74" i="1" s="1"/>
  <c r="J74" i="1"/>
  <c r="I74" i="1"/>
  <c r="C74" i="1"/>
  <c r="N73" i="1"/>
  <c r="M73" i="1"/>
  <c r="L73" i="1"/>
  <c r="K73" i="1"/>
  <c r="J73" i="1"/>
  <c r="I73" i="1"/>
  <c r="H73" i="1"/>
  <c r="F73" i="1"/>
  <c r="D73" i="1"/>
  <c r="C73" i="1"/>
  <c r="K72" i="1"/>
  <c r="M72" i="1" s="1"/>
  <c r="J72" i="1"/>
  <c r="F72" i="1"/>
  <c r="E72" i="1"/>
  <c r="D72" i="1"/>
  <c r="H72" i="1" s="1"/>
  <c r="C72" i="1"/>
  <c r="G72" i="1" s="1"/>
  <c r="N71" i="1"/>
  <c r="M71" i="1"/>
  <c r="L71" i="1"/>
  <c r="K71" i="1"/>
  <c r="J71" i="1"/>
  <c r="I71" i="1"/>
  <c r="H71" i="1"/>
  <c r="F71" i="1"/>
  <c r="D71" i="1"/>
  <c r="C71" i="1"/>
  <c r="L68" i="1"/>
  <c r="N68" i="1" s="1"/>
  <c r="K68" i="1"/>
  <c r="M68" i="1" s="1"/>
  <c r="J68" i="1"/>
  <c r="I68" i="1"/>
  <c r="F68" i="1"/>
  <c r="H68" i="1" s="1"/>
  <c r="E68" i="1"/>
  <c r="G68" i="1" s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L66" i="1"/>
  <c r="L64" i="1" s="1"/>
  <c r="N64" i="1" s="1"/>
  <c r="K66" i="1"/>
  <c r="M66" i="1" s="1"/>
  <c r="J66" i="1"/>
  <c r="I66" i="1"/>
  <c r="F66" i="1"/>
  <c r="H66" i="1" s="1"/>
  <c r="E66" i="1"/>
  <c r="G66" i="1" s="1"/>
  <c r="D66" i="1"/>
  <c r="C66" i="1"/>
  <c r="N65" i="1"/>
  <c r="L65" i="1"/>
  <c r="K65" i="1"/>
  <c r="J65" i="1"/>
  <c r="I65" i="1"/>
  <c r="M65" i="1" s="1"/>
  <c r="H65" i="1"/>
  <c r="G65" i="1"/>
  <c r="F65" i="1"/>
  <c r="F64" i="1" s="1"/>
  <c r="H64" i="1" s="1"/>
  <c r="E65" i="1"/>
  <c r="E64" i="1" s="1"/>
  <c r="D65" i="1"/>
  <c r="C65" i="1"/>
  <c r="K64" i="1"/>
  <c r="M64" i="1" s="1"/>
  <c r="J64" i="1"/>
  <c r="I64" i="1"/>
  <c r="D64" i="1"/>
  <c r="C64" i="1"/>
  <c r="N63" i="1"/>
  <c r="L63" i="1"/>
  <c r="K63" i="1"/>
  <c r="M63" i="1" s="1"/>
  <c r="J63" i="1"/>
  <c r="I63" i="1"/>
  <c r="H63" i="1"/>
  <c r="G63" i="1"/>
  <c r="F63" i="1"/>
  <c r="E63" i="1"/>
  <c r="D63" i="1"/>
  <c r="C63" i="1"/>
  <c r="L62" i="1"/>
  <c r="L60" i="1" s="1"/>
  <c r="N60" i="1" s="1"/>
  <c r="K62" i="1"/>
  <c r="M62" i="1" s="1"/>
  <c r="J62" i="1"/>
  <c r="I62" i="1"/>
  <c r="F62" i="1"/>
  <c r="H62" i="1" s="1"/>
  <c r="E62" i="1"/>
  <c r="G62" i="1" s="1"/>
  <c r="D62" i="1"/>
  <c r="D60" i="1" s="1"/>
  <c r="C62" i="1"/>
  <c r="N61" i="1"/>
  <c r="L61" i="1"/>
  <c r="K61" i="1"/>
  <c r="M61" i="1" s="1"/>
  <c r="J61" i="1"/>
  <c r="I61" i="1"/>
  <c r="H61" i="1"/>
  <c r="G61" i="1"/>
  <c r="F61" i="1"/>
  <c r="F60" i="1" s="1"/>
  <c r="E61" i="1"/>
  <c r="D61" i="1"/>
  <c r="C61" i="1"/>
  <c r="K60" i="1"/>
  <c r="M60" i="1" s="1"/>
  <c r="J60" i="1"/>
  <c r="I60" i="1"/>
  <c r="E60" i="1"/>
  <c r="C60" i="1"/>
  <c r="G60" i="1" s="1"/>
  <c r="N59" i="1"/>
  <c r="L59" i="1"/>
  <c r="K59" i="1"/>
  <c r="M59" i="1" s="1"/>
  <c r="J59" i="1"/>
  <c r="I59" i="1"/>
  <c r="H59" i="1"/>
  <c r="G59" i="1"/>
  <c r="F59" i="1"/>
  <c r="E59" i="1"/>
  <c r="D59" i="1"/>
  <c r="C59" i="1"/>
  <c r="L58" i="1"/>
  <c r="N58" i="1" s="1"/>
  <c r="K58" i="1"/>
  <c r="M58" i="1" s="1"/>
  <c r="J58" i="1"/>
  <c r="I58" i="1"/>
  <c r="F58" i="1"/>
  <c r="H58" i="1" s="1"/>
  <c r="E58" i="1"/>
  <c r="G58" i="1" s="1"/>
  <c r="D58" i="1"/>
  <c r="C58" i="1"/>
  <c r="N57" i="1"/>
  <c r="L57" i="1"/>
  <c r="K57" i="1"/>
  <c r="M57" i="1" s="1"/>
  <c r="J57" i="1"/>
  <c r="I57" i="1"/>
  <c r="H57" i="1"/>
  <c r="G57" i="1"/>
  <c r="F57" i="1"/>
  <c r="E57" i="1"/>
  <c r="D57" i="1"/>
  <c r="C57" i="1"/>
  <c r="L56" i="1"/>
  <c r="N56" i="1" s="1"/>
  <c r="K56" i="1"/>
  <c r="M56" i="1" s="1"/>
  <c r="J56" i="1"/>
  <c r="I56" i="1"/>
  <c r="F56" i="1"/>
  <c r="H56" i="1" s="1"/>
  <c r="E56" i="1"/>
  <c r="G56" i="1" s="1"/>
  <c r="D56" i="1"/>
  <c r="C56" i="1"/>
  <c r="N55" i="1"/>
  <c r="L55" i="1"/>
  <c r="K55" i="1"/>
  <c r="M55" i="1" s="1"/>
  <c r="J55" i="1"/>
  <c r="I55" i="1"/>
  <c r="H55" i="1"/>
  <c r="G55" i="1"/>
  <c r="F55" i="1"/>
  <c r="E55" i="1"/>
  <c r="D55" i="1"/>
  <c r="C55" i="1"/>
  <c r="L54" i="1"/>
  <c r="N54" i="1" s="1"/>
  <c r="K54" i="1"/>
  <c r="M54" i="1" s="1"/>
  <c r="J54" i="1"/>
  <c r="I54" i="1"/>
  <c r="F54" i="1"/>
  <c r="H54" i="1" s="1"/>
  <c r="E54" i="1"/>
  <c r="G54" i="1" s="1"/>
  <c r="D54" i="1"/>
  <c r="C54" i="1"/>
  <c r="N53" i="1"/>
  <c r="L53" i="1"/>
  <c r="K53" i="1"/>
  <c r="M53" i="1" s="1"/>
  <c r="J53" i="1"/>
  <c r="I53" i="1"/>
  <c r="H53" i="1"/>
  <c r="G53" i="1"/>
  <c r="F53" i="1"/>
  <c r="E53" i="1"/>
  <c r="D53" i="1"/>
  <c r="C53" i="1"/>
  <c r="L52" i="1"/>
  <c r="N52" i="1" s="1"/>
  <c r="K52" i="1"/>
  <c r="M52" i="1" s="1"/>
  <c r="J52" i="1"/>
  <c r="I52" i="1"/>
  <c r="F52" i="1"/>
  <c r="H52" i="1" s="1"/>
  <c r="E52" i="1"/>
  <c r="G52" i="1" s="1"/>
  <c r="D52" i="1"/>
  <c r="C52" i="1"/>
  <c r="N51" i="1"/>
  <c r="L51" i="1"/>
  <c r="K51" i="1"/>
  <c r="M51" i="1" s="1"/>
  <c r="J51" i="1"/>
  <c r="I51" i="1"/>
  <c r="H51" i="1"/>
  <c r="G51" i="1"/>
  <c r="F51" i="1"/>
  <c r="E51" i="1"/>
  <c r="D51" i="1"/>
  <c r="C51" i="1"/>
  <c r="L50" i="1"/>
  <c r="N50" i="1" s="1"/>
  <c r="K50" i="1"/>
  <c r="M50" i="1" s="1"/>
  <c r="J50" i="1"/>
  <c r="I50" i="1"/>
  <c r="F50" i="1"/>
  <c r="H50" i="1" s="1"/>
  <c r="E50" i="1"/>
  <c r="G50" i="1" s="1"/>
  <c r="D50" i="1"/>
  <c r="C50" i="1"/>
  <c r="N49" i="1"/>
  <c r="L49" i="1"/>
  <c r="K49" i="1"/>
  <c r="M49" i="1" s="1"/>
  <c r="J49" i="1"/>
  <c r="I49" i="1"/>
  <c r="H49" i="1"/>
  <c r="G49" i="1"/>
  <c r="F49" i="1"/>
  <c r="E49" i="1"/>
  <c r="D49" i="1"/>
  <c r="C49" i="1"/>
  <c r="L48" i="1"/>
  <c r="N48" i="1" s="1"/>
  <c r="K48" i="1"/>
  <c r="M48" i="1" s="1"/>
  <c r="J48" i="1"/>
  <c r="I48" i="1"/>
  <c r="F48" i="1"/>
  <c r="H48" i="1" s="1"/>
  <c r="E48" i="1"/>
  <c r="G48" i="1" s="1"/>
  <c r="D48" i="1"/>
  <c r="C48" i="1"/>
  <c r="L47" i="1"/>
  <c r="N47" i="1" s="1"/>
  <c r="K47" i="1"/>
  <c r="M47" i="1" s="1"/>
  <c r="J47" i="1"/>
  <c r="I47" i="1"/>
  <c r="H47" i="1"/>
  <c r="F47" i="1"/>
  <c r="E47" i="1"/>
  <c r="G47" i="1" s="1"/>
  <c r="D47" i="1"/>
  <c r="C47" i="1"/>
  <c r="L46" i="1"/>
  <c r="L43" i="1" s="1"/>
  <c r="N43" i="1" s="1"/>
  <c r="K46" i="1"/>
  <c r="M46" i="1" s="1"/>
  <c r="J46" i="1"/>
  <c r="I46" i="1"/>
  <c r="F46" i="1"/>
  <c r="H46" i="1" s="1"/>
  <c r="E46" i="1"/>
  <c r="G46" i="1" s="1"/>
  <c r="D46" i="1"/>
  <c r="D43" i="1" s="1"/>
  <c r="H43" i="1" s="1"/>
  <c r="C46" i="1"/>
  <c r="L45" i="1"/>
  <c r="N45" i="1" s="1"/>
  <c r="K45" i="1"/>
  <c r="M45" i="1" s="1"/>
  <c r="J45" i="1"/>
  <c r="I45" i="1"/>
  <c r="H45" i="1"/>
  <c r="F45" i="1"/>
  <c r="E45" i="1"/>
  <c r="G45" i="1" s="1"/>
  <c r="D45" i="1"/>
  <c r="C45" i="1"/>
  <c r="L44" i="1"/>
  <c r="K44" i="1"/>
  <c r="M44" i="1" s="1"/>
  <c r="J44" i="1"/>
  <c r="I44" i="1"/>
  <c r="F44" i="1"/>
  <c r="H44" i="1" s="1"/>
  <c r="E44" i="1"/>
  <c r="G44" i="1" s="1"/>
  <c r="D44" i="1"/>
  <c r="C44" i="1"/>
  <c r="K43" i="1"/>
  <c r="J43" i="1"/>
  <c r="I43" i="1"/>
  <c r="M43" i="1" s="1"/>
  <c r="G43" i="1"/>
  <c r="F43" i="1"/>
  <c r="E43" i="1"/>
  <c r="C43" i="1"/>
  <c r="L42" i="1"/>
  <c r="N42" i="1" s="1"/>
  <c r="K42" i="1"/>
  <c r="M42" i="1" s="1"/>
  <c r="J42" i="1"/>
  <c r="I42" i="1"/>
  <c r="F42" i="1"/>
  <c r="H42" i="1" s="1"/>
  <c r="E42" i="1"/>
  <c r="G42" i="1" s="1"/>
  <c r="D42" i="1"/>
  <c r="C42" i="1"/>
  <c r="K41" i="1"/>
  <c r="J41" i="1"/>
  <c r="I41" i="1"/>
  <c r="M41" i="1" s="1"/>
  <c r="C41" i="1"/>
  <c r="L40" i="1"/>
  <c r="N40" i="1" s="1"/>
  <c r="K40" i="1"/>
  <c r="M40" i="1" s="1"/>
  <c r="J40" i="1"/>
  <c r="I40" i="1"/>
  <c r="F40" i="1"/>
  <c r="H40" i="1" s="1"/>
  <c r="E40" i="1"/>
  <c r="G40" i="1" s="1"/>
  <c r="D40" i="1"/>
  <c r="C40" i="1"/>
  <c r="L39" i="1"/>
  <c r="K39" i="1"/>
  <c r="J39" i="1"/>
  <c r="N39" i="1" s="1"/>
  <c r="I39" i="1"/>
  <c r="M39" i="1" s="1"/>
  <c r="H39" i="1"/>
  <c r="F39" i="1"/>
  <c r="E39" i="1"/>
  <c r="G39" i="1" s="1"/>
  <c r="D39" i="1"/>
  <c r="C39" i="1"/>
  <c r="L38" i="1"/>
  <c r="N38" i="1" s="1"/>
  <c r="K38" i="1"/>
  <c r="M38" i="1" s="1"/>
  <c r="J38" i="1"/>
  <c r="I38" i="1"/>
  <c r="F38" i="1"/>
  <c r="H38" i="1" s="1"/>
  <c r="E38" i="1"/>
  <c r="G38" i="1" s="1"/>
  <c r="D38" i="1"/>
  <c r="C38" i="1"/>
  <c r="L37" i="1"/>
  <c r="K37" i="1"/>
  <c r="M37" i="1" s="1"/>
  <c r="J37" i="1"/>
  <c r="N37" i="1" s="1"/>
  <c r="I37" i="1"/>
  <c r="H37" i="1"/>
  <c r="F37" i="1"/>
  <c r="E37" i="1"/>
  <c r="G37" i="1" s="1"/>
  <c r="D37" i="1"/>
  <c r="C37" i="1"/>
  <c r="L36" i="1"/>
  <c r="L35" i="1" s="1"/>
  <c r="N35" i="1" s="1"/>
  <c r="K36" i="1"/>
  <c r="K35" i="1" s="1"/>
  <c r="M35" i="1" s="1"/>
  <c r="J36" i="1"/>
  <c r="I36" i="1"/>
  <c r="F36" i="1"/>
  <c r="H36" i="1" s="1"/>
  <c r="E36" i="1"/>
  <c r="G36" i="1" s="1"/>
  <c r="D36" i="1"/>
  <c r="D35" i="1" s="1"/>
  <c r="H35" i="1" s="1"/>
  <c r="C36" i="1"/>
  <c r="C35" i="1" s="1"/>
  <c r="G35" i="1" s="1"/>
  <c r="J35" i="1"/>
  <c r="I35" i="1"/>
  <c r="F35" i="1"/>
  <c r="E35" i="1"/>
  <c r="L33" i="1"/>
  <c r="N33" i="1" s="1"/>
  <c r="K33" i="1"/>
  <c r="M33" i="1" s="1"/>
  <c r="J33" i="1"/>
  <c r="I33" i="1"/>
  <c r="F33" i="1"/>
  <c r="H33" i="1" s="1"/>
  <c r="E33" i="1"/>
  <c r="G33" i="1" s="1"/>
  <c r="D33" i="1"/>
  <c r="C33" i="1"/>
  <c r="L32" i="1"/>
  <c r="N32" i="1" s="1"/>
  <c r="K32" i="1"/>
  <c r="M32" i="1" s="1"/>
  <c r="J32" i="1"/>
  <c r="I32" i="1"/>
  <c r="H32" i="1"/>
  <c r="F32" i="1"/>
  <c r="E32" i="1"/>
  <c r="G32" i="1" s="1"/>
  <c r="D32" i="1"/>
  <c r="C32" i="1"/>
  <c r="L31" i="1"/>
  <c r="N31" i="1" s="1"/>
  <c r="K31" i="1"/>
  <c r="M31" i="1" s="1"/>
  <c r="J31" i="1"/>
  <c r="I31" i="1"/>
  <c r="F31" i="1"/>
  <c r="H31" i="1" s="1"/>
  <c r="E31" i="1"/>
  <c r="G31" i="1" s="1"/>
  <c r="D31" i="1"/>
  <c r="C31" i="1"/>
  <c r="L30" i="1"/>
  <c r="N30" i="1" s="1"/>
  <c r="K30" i="1"/>
  <c r="M30" i="1" s="1"/>
  <c r="J30" i="1"/>
  <c r="I30" i="1"/>
  <c r="H30" i="1"/>
  <c r="F30" i="1"/>
  <c r="E30" i="1"/>
  <c r="G30" i="1" s="1"/>
  <c r="D30" i="1"/>
  <c r="C30" i="1"/>
  <c r="L29" i="1"/>
  <c r="N29" i="1" s="1"/>
  <c r="K29" i="1"/>
  <c r="M29" i="1" s="1"/>
  <c r="J29" i="1"/>
  <c r="I29" i="1"/>
  <c r="F29" i="1"/>
  <c r="H29" i="1" s="1"/>
  <c r="E29" i="1"/>
  <c r="G29" i="1" s="1"/>
  <c r="D29" i="1"/>
  <c r="C29" i="1"/>
  <c r="L28" i="1"/>
  <c r="N28" i="1" s="1"/>
  <c r="K28" i="1"/>
  <c r="M28" i="1" s="1"/>
  <c r="J28" i="1"/>
  <c r="I28" i="1"/>
  <c r="H28" i="1"/>
  <c r="F28" i="1"/>
  <c r="E28" i="1"/>
  <c r="G28" i="1" s="1"/>
  <c r="D28" i="1"/>
  <c r="C28" i="1"/>
  <c r="L27" i="1"/>
  <c r="N27" i="1" s="1"/>
  <c r="K27" i="1"/>
  <c r="M27" i="1" s="1"/>
  <c r="J27" i="1"/>
  <c r="I27" i="1"/>
  <c r="F27" i="1"/>
  <c r="H27" i="1" s="1"/>
  <c r="E27" i="1"/>
  <c r="G27" i="1" s="1"/>
  <c r="D27" i="1"/>
  <c r="C27" i="1"/>
  <c r="L26" i="1"/>
  <c r="N26" i="1" s="1"/>
  <c r="K26" i="1"/>
  <c r="M26" i="1" s="1"/>
  <c r="J26" i="1"/>
  <c r="I26" i="1"/>
  <c r="H26" i="1"/>
  <c r="F26" i="1"/>
  <c r="E26" i="1"/>
  <c r="G26" i="1" s="1"/>
  <c r="D26" i="1"/>
  <c r="C26" i="1"/>
  <c r="L25" i="1"/>
  <c r="N25" i="1" s="1"/>
  <c r="K25" i="1"/>
  <c r="M25" i="1" s="1"/>
  <c r="J25" i="1"/>
  <c r="I25" i="1"/>
  <c r="F25" i="1"/>
  <c r="H25" i="1" s="1"/>
  <c r="E25" i="1"/>
  <c r="G25" i="1" s="1"/>
  <c r="D25" i="1"/>
  <c r="C25" i="1"/>
  <c r="L24" i="1"/>
  <c r="N24" i="1" s="1"/>
  <c r="K24" i="1"/>
  <c r="M24" i="1" s="1"/>
  <c r="J24" i="1"/>
  <c r="I24" i="1"/>
  <c r="H24" i="1"/>
  <c r="F24" i="1"/>
  <c r="E24" i="1"/>
  <c r="G24" i="1" s="1"/>
  <c r="D24" i="1"/>
  <c r="C24" i="1"/>
  <c r="L23" i="1"/>
  <c r="N23" i="1" s="1"/>
  <c r="K23" i="1"/>
  <c r="M23" i="1" s="1"/>
  <c r="J23" i="1"/>
  <c r="I23" i="1"/>
  <c r="F23" i="1"/>
  <c r="H23" i="1" s="1"/>
  <c r="E23" i="1"/>
  <c r="G23" i="1" s="1"/>
  <c r="D23" i="1"/>
  <c r="C23" i="1"/>
  <c r="L22" i="1"/>
  <c r="N22" i="1" s="1"/>
  <c r="K22" i="1"/>
  <c r="M22" i="1" s="1"/>
  <c r="J22" i="1"/>
  <c r="I22" i="1"/>
  <c r="H22" i="1"/>
  <c r="F22" i="1"/>
  <c r="E22" i="1"/>
  <c r="G22" i="1" s="1"/>
  <c r="D22" i="1"/>
  <c r="C22" i="1"/>
  <c r="L21" i="1"/>
  <c r="N21" i="1" s="1"/>
  <c r="K21" i="1"/>
  <c r="M21" i="1" s="1"/>
  <c r="J21" i="1"/>
  <c r="I21" i="1"/>
  <c r="F21" i="1"/>
  <c r="H21" i="1" s="1"/>
  <c r="E21" i="1"/>
  <c r="G21" i="1" s="1"/>
  <c r="D21" i="1"/>
  <c r="C21" i="1"/>
  <c r="L20" i="1"/>
  <c r="N20" i="1" s="1"/>
  <c r="K20" i="1"/>
  <c r="M20" i="1" s="1"/>
  <c r="J20" i="1"/>
  <c r="I20" i="1"/>
  <c r="H20" i="1"/>
  <c r="F20" i="1"/>
  <c r="E20" i="1"/>
  <c r="G20" i="1" s="1"/>
  <c r="D20" i="1"/>
  <c r="C20" i="1"/>
  <c r="L19" i="1"/>
  <c r="N19" i="1" s="1"/>
  <c r="K19" i="1"/>
  <c r="M19" i="1" s="1"/>
  <c r="J19" i="1"/>
  <c r="I19" i="1"/>
  <c r="F19" i="1"/>
  <c r="H19" i="1" s="1"/>
  <c r="E19" i="1"/>
  <c r="G19" i="1" s="1"/>
  <c r="D19" i="1"/>
  <c r="C19" i="1"/>
  <c r="L18" i="1"/>
  <c r="N18" i="1" s="1"/>
  <c r="K18" i="1"/>
  <c r="M18" i="1" s="1"/>
  <c r="J18" i="1"/>
  <c r="I18" i="1"/>
  <c r="H18" i="1"/>
  <c r="F18" i="1"/>
  <c r="E18" i="1"/>
  <c r="G18" i="1" s="1"/>
  <c r="D18" i="1"/>
  <c r="C18" i="1"/>
  <c r="L17" i="1"/>
  <c r="N17" i="1" s="1"/>
  <c r="K17" i="1"/>
  <c r="M17" i="1" s="1"/>
  <c r="J17" i="1"/>
  <c r="I17" i="1"/>
  <c r="F17" i="1"/>
  <c r="H17" i="1" s="1"/>
  <c r="E17" i="1"/>
  <c r="G17" i="1" s="1"/>
  <c r="D17" i="1"/>
  <c r="C17" i="1"/>
  <c r="L16" i="1"/>
  <c r="N16" i="1" s="1"/>
  <c r="K16" i="1"/>
  <c r="M16" i="1" s="1"/>
  <c r="J16" i="1"/>
  <c r="I16" i="1"/>
  <c r="H16" i="1"/>
  <c r="F16" i="1"/>
  <c r="E16" i="1"/>
  <c r="G16" i="1" s="1"/>
  <c r="D16" i="1"/>
  <c r="C16" i="1"/>
  <c r="L15" i="1"/>
  <c r="N15" i="1" s="1"/>
  <c r="K15" i="1"/>
  <c r="M15" i="1" s="1"/>
  <c r="J15" i="1"/>
  <c r="I15" i="1"/>
  <c r="F15" i="1"/>
  <c r="H15" i="1" s="1"/>
  <c r="E15" i="1"/>
  <c r="G15" i="1" s="1"/>
  <c r="D15" i="1"/>
  <c r="C15" i="1"/>
  <c r="L14" i="1"/>
  <c r="N14" i="1" s="1"/>
  <c r="K14" i="1"/>
  <c r="M14" i="1" s="1"/>
  <c r="J14" i="1"/>
  <c r="I14" i="1"/>
  <c r="H14" i="1"/>
  <c r="F14" i="1"/>
  <c r="E14" i="1"/>
  <c r="G14" i="1" s="1"/>
  <c r="D14" i="1"/>
  <c r="C14" i="1"/>
  <c r="L13" i="1"/>
  <c r="L69" i="1" s="1"/>
  <c r="K13" i="1"/>
  <c r="K69" i="1" s="1"/>
  <c r="J13" i="1"/>
  <c r="J69" i="1" s="1"/>
  <c r="J7" i="1" s="1"/>
  <c r="I13" i="1"/>
  <c r="I69" i="1" s="1"/>
  <c r="I7" i="1" s="1"/>
  <c r="F13" i="1"/>
  <c r="F69" i="1" s="1"/>
  <c r="E13" i="1"/>
  <c r="E69" i="1" s="1"/>
  <c r="D13" i="1"/>
  <c r="D69" i="1" s="1"/>
  <c r="D7" i="1" s="1"/>
  <c r="C13" i="1"/>
  <c r="C69" i="1" s="1"/>
  <c r="C7" i="1" s="1"/>
  <c r="L12" i="1"/>
  <c r="N12" i="1" s="1"/>
  <c r="K12" i="1"/>
  <c r="M12" i="1" s="1"/>
  <c r="J12" i="1"/>
  <c r="I12" i="1"/>
  <c r="H12" i="1"/>
  <c r="F12" i="1"/>
  <c r="E12" i="1"/>
  <c r="G12" i="1" s="1"/>
  <c r="D12" i="1"/>
  <c r="C12" i="1"/>
  <c r="L11" i="1"/>
  <c r="K11" i="1"/>
  <c r="J11" i="1"/>
  <c r="I11" i="1"/>
  <c r="F11" i="1"/>
  <c r="H11" i="1" s="1"/>
  <c r="E11" i="1"/>
  <c r="D11" i="1"/>
  <c r="C11" i="1"/>
  <c r="C9" i="1" s="1"/>
  <c r="C6" i="1" s="1"/>
  <c r="N69" i="1" l="1"/>
  <c r="L7" i="1"/>
  <c r="N7" i="1" s="1"/>
  <c r="E41" i="1"/>
  <c r="G41" i="1" s="1"/>
  <c r="G64" i="1"/>
  <c r="K70" i="1"/>
  <c r="F93" i="1"/>
  <c r="H93" i="1" s="1"/>
  <c r="H94" i="1"/>
  <c r="H99" i="1"/>
  <c r="E93" i="1"/>
  <c r="G93" i="1" s="1"/>
  <c r="G94" i="1"/>
  <c r="G69" i="1"/>
  <c r="E7" i="1"/>
  <c r="G7" i="1" s="1"/>
  <c r="L41" i="1"/>
  <c r="N41" i="1" s="1"/>
  <c r="N80" i="1"/>
  <c r="K9" i="1"/>
  <c r="H69" i="1"/>
  <c r="F7" i="1"/>
  <c r="H7" i="1" s="1"/>
  <c r="D41" i="1"/>
  <c r="L9" i="1"/>
  <c r="K7" i="1"/>
  <c r="M7" i="1" s="1"/>
  <c r="M69" i="1"/>
  <c r="G74" i="1"/>
  <c r="E70" i="1"/>
  <c r="G70" i="1" s="1"/>
  <c r="L70" i="1"/>
  <c r="N70" i="1" s="1"/>
  <c r="N74" i="1"/>
  <c r="L93" i="1"/>
  <c r="N93" i="1" s="1"/>
  <c r="N94" i="1"/>
  <c r="F41" i="1"/>
  <c r="H60" i="1"/>
  <c r="H74" i="1"/>
  <c r="F70" i="1"/>
  <c r="K93" i="1"/>
  <c r="M93" i="1" s="1"/>
  <c r="M94" i="1"/>
  <c r="L72" i="1"/>
  <c r="N72" i="1" s="1"/>
  <c r="I80" i="1"/>
  <c r="I70" i="1" s="1"/>
  <c r="I9" i="1" s="1"/>
  <c r="I6" i="1" s="1"/>
  <c r="M11" i="1"/>
  <c r="M13" i="1"/>
  <c r="M36" i="1"/>
  <c r="N81" i="1"/>
  <c r="M89" i="1"/>
  <c r="H95" i="1"/>
  <c r="H100" i="1"/>
  <c r="D74" i="1"/>
  <c r="D70" i="1" s="1"/>
  <c r="D9" i="1" s="1"/>
  <c r="D6" i="1" s="1"/>
  <c r="N11" i="1"/>
  <c r="N13" i="1"/>
  <c r="N36" i="1"/>
  <c r="N44" i="1"/>
  <c r="N46" i="1"/>
  <c r="N62" i="1"/>
  <c r="N66" i="1"/>
  <c r="N76" i="1"/>
  <c r="G81" i="1"/>
  <c r="G83" i="1"/>
  <c r="M96" i="1"/>
  <c r="M101" i="1"/>
  <c r="G11" i="1"/>
  <c r="G13" i="1"/>
  <c r="H13" i="1"/>
  <c r="E80" i="1"/>
  <c r="G80" i="1" s="1"/>
  <c r="M82" i="1"/>
  <c r="G96" i="1"/>
  <c r="H41" i="1" l="1"/>
  <c r="M80" i="1"/>
  <c r="F9" i="1"/>
  <c r="H70" i="1"/>
  <c r="M9" i="1"/>
  <c r="K6" i="1"/>
  <c r="M6" i="1" s="1"/>
  <c r="N9" i="1"/>
  <c r="L6" i="1"/>
  <c r="N6" i="1" s="1"/>
  <c r="M70" i="1"/>
  <c r="E9" i="1"/>
  <c r="F6" i="1" l="1"/>
  <c r="H6" i="1" s="1"/>
  <c r="H9" i="1"/>
  <c r="G9" i="1"/>
  <c r="E6" i="1"/>
  <c r="G6" i="1" s="1"/>
</calcChain>
</file>

<file path=xl/sharedStrings.xml><?xml version="1.0" encoding="utf-8"?>
<sst xmlns="http://schemas.openxmlformats.org/spreadsheetml/2006/main" count="235" uniqueCount="183">
  <si>
    <t>Сведения о получателях пенсии на 31 декабря 2018 года</t>
  </si>
  <si>
    <t>Код стро-ки</t>
  </si>
  <si>
    <t>Численность пен-сионеров, состоя-щих на учете в органах Социаль-ного Фонда (чел.)</t>
  </si>
  <si>
    <t>Общая сумма назначенных месячных пенсий всем пенсионерам  (по гр. 1 в сомах)</t>
  </si>
  <si>
    <t>Средний размер назначенных месячных пенсий (сом) (гр.3/гр.1)</t>
  </si>
  <si>
    <t>Пенсионеры, пенсия которым назначена в отчетном году</t>
  </si>
  <si>
    <t>Численность пенсионеров (человек)</t>
  </si>
  <si>
    <t>Сумма назначенных месячных пенсий (сом)</t>
  </si>
  <si>
    <t>Средний размер месячных пенсий (сом) (гр.9/гр.7)</t>
  </si>
  <si>
    <t>всего</t>
  </si>
  <si>
    <t>в т.ч.                   женщин</t>
  </si>
  <si>
    <t>в т.ч. женщин</t>
  </si>
  <si>
    <t>в т.ч. жен-щин</t>
  </si>
  <si>
    <t>А</t>
  </si>
  <si>
    <t>Б</t>
  </si>
  <si>
    <t>Всего пенсионеров (строки 02 + 40)</t>
  </si>
  <si>
    <t>01</t>
  </si>
  <si>
    <t>из строки 01 проживающие в сельской местности (строки 31+36+39+50)</t>
  </si>
  <si>
    <t>1-1</t>
  </si>
  <si>
    <t>1.  ПО ЗАКОНУ О ГОСУДАРСТВЕННОМ ПЕНСИОННОМ СОЦИАЛЬНОМ СТРАХОВАНИИ</t>
  </si>
  <si>
    <t>Всего пенсионеров     (строки 03+32+37)</t>
  </si>
  <si>
    <t>02</t>
  </si>
  <si>
    <t xml:space="preserve">            в том числе :</t>
  </si>
  <si>
    <t>1. Всего по возрасту (сумма строк 04+ 05+ 06+ 07+ 08+ 09+10+11+ 12+-13+14)</t>
  </si>
  <si>
    <t>03</t>
  </si>
  <si>
    <t xml:space="preserve">           до 1500 сомов</t>
  </si>
  <si>
    <t>04</t>
  </si>
  <si>
    <t>в том числе, прожив. в сельск. мест.</t>
  </si>
  <si>
    <t>04-1</t>
  </si>
  <si>
    <t xml:space="preserve">          от 1501 до 2000 сомов </t>
  </si>
  <si>
    <t>05</t>
  </si>
  <si>
    <t>05-1</t>
  </si>
  <si>
    <t xml:space="preserve">          от 2001 до 3000 сомов</t>
  </si>
  <si>
    <t>06</t>
  </si>
  <si>
    <t>06-1</t>
  </si>
  <si>
    <t xml:space="preserve">          от 3001 до 4000 сомов</t>
  </si>
  <si>
    <t>07</t>
  </si>
  <si>
    <t>07-1</t>
  </si>
  <si>
    <t xml:space="preserve">          от 4001 до 5000 сомов</t>
  </si>
  <si>
    <t>08</t>
  </si>
  <si>
    <t>08-1</t>
  </si>
  <si>
    <t xml:space="preserve">          от 5001 до 10000 сомов</t>
  </si>
  <si>
    <t>09</t>
  </si>
  <si>
    <t>09-1</t>
  </si>
  <si>
    <t xml:space="preserve">          от 10001 до 15000 сомов</t>
  </si>
  <si>
    <t>10</t>
  </si>
  <si>
    <t>10-1</t>
  </si>
  <si>
    <t xml:space="preserve">          от 15001 до 20000 сомов</t>
  </si>
  <si>
    <t>11</t>
  </si>
  <si>
    <t>11-1</t>
  </si>
  <si>
    <t xml:space="preserve">          от 20001 до 30000 сомов</t>
  </si>
  <si>
    <t>12</t>
  </si>
  <si>
    <t>12-1</t>
  </si>
  <si>
    <t xml:space="preserve">          от 30001 до 50000 сомов</t>
  </si>
  <si>
    <t>13</t>
  </si>
  <si>
    <t>13-1</t>
  </si>
  <si>
    <t xml:space="preserve">          свыше 50001  сомов</t>
  </si>
  <si>
    <t>14-1</t>
  </si>
  <si>
    <t xml:space="preserve">                 из строки 03:</t>
  </si>
  <si>
    <t xml:space="preserve">    Досрочная пенсия: (строки 15-1+15-2)</t>
  </si>
  <si>
    <t>15</t>
  </si>
  <si>
    <t>в том числе:   без снижения размера пенсии</t>
  </si>
  <si>
    <t>15-1</t>
  </si>
  <si>
    <t xml:space="preserve">                со снижением размера пенсии</t>
  </si>
  <si>
    <t>15-2</t>
  </si>
  <si>
    <t xml:space="preserve"> Всего лиц, проживающие в домах интернатах для престарелых и отбывающих наказание в исправительных учреждениях  </t>
  </si>
  <si>
    <t>16</t>
  </si>
  <si>
    <t xml:space="preserve">     в том числе,  проживающие в домах интернатах для престарелых и отбы-вающих наказание в исправительных учреждениях, у которых размеры пенсии менее 2000 сомов  из строк 04 и 05</t>
  </si>
  <si>
    <t>16-1</t>
  </si>
  <si>
    <t>Получателей пенсии при неполном                                           страховом стаже</t>
  </si>
  <si>
    <t>17</t>
  </si>
  <si>
    <t>1). Получатели пенсий на льготных условиях -всего (строки 19+ 20+21+ 22+23+24+25+26+27+28+29)</t>
  </si>
  <si>
    <t>18</t>
  </si>
  <si>
    <t>в том числе : Досрочная пенсия без сни-жения размера (строки 19-1+20-1+24-1)</t>
  </si>
  <si>
    <t>18-1</t>
  </si>
  <si>
    <t>Досрочная пенсия со снижением размера пенсии (строки 19-2+20-2+24-2)</t>
  </si>
  <si>
    <t>18-2</t>
  </si>
  <si>
    <t xml:space="preserve"> по Списку № 1</t>
  </si>
  <si>
    <t>19</t>
  </si>
  <si>
    <t>в том числе :   досрочная пенсия без снижения размера пенсии</t>
  </si>
  <si>
    <t>19-1</t>
  </si>
  <si>
    <t>досрочная пенсия со снижением размера пенсии</t>
  </si>
  <si>
    <t>19-2</t>
  </si>
  <si>
    <t xml:space="preserve"> участники ликвидации катастрофы на ЧАЭС</t>
  </si>
  <si>
    <t>20</t>
  </si>
  <si>
    <t>20-1</t>
  </si>
  <si>
    <t xml:space="preserve">                     досрочная пенсия со снижением размера пенсии</t>
  </si>
  <si>
    <t>20-2</t>
  </si>
  <si>
    <t>лилипуты и диспропорциональные карлики</t>
  </si>
  <si>
    <t>21</t>
  </si>
  <si>
    <t xml:space="preserve">работающие в высокогорных районах </t>
  </si>
  <si>
    <t>22</t>
  </si>
  <si>
    <t>в том числе матери, имеющие 3-х и более детей</t>
  </si>
  <si>
    <t>22-1</t>
  </si>
  <si>
    <t xml:space="preserve">работающие в отдаленных районах </t>
  </si>
  <si>
    <t>23</t>
  </si>
  <si>
    <t xml:space="preserve">многодетные матери и матери инвалидов с детства </t>
  </si>
  <si>
    <t>24</t>
  </si>
  <si>
    <t>24-1</t>
  </si>
  <si>
    <t>24-2</t>
  </si>
  <si>
    <t xml:space="preserve">лица, высвобождаемые по сокращению численности штата в связи с реорганизацией предприятия </t>
  </si>
  <si>
    <t xml:space="preserve">Получатели пенсий по Списку №2 из капитализированных средств </t>
  </si>
  <si>
    <t>Пенсионеры, по Списку №2 получающие пенсии по программе «ПЕСАК» ( пост Прав. Кыргызской Республики № 827)</t>
  </si>
  <si>
    <t>Пенсионеры, по Списку №2 получающие   вторую страховую часть пенсии (строки 28-1+28-2 + 28-3)</t>
  </si>
  <si>
    <t xml:space="preserve">в том числе:   размеры второй страховой части пенсии до 400 сомов </t>
  </si>
  <si>
    <t>28-1</t>
  </si>
  <si>
    <t xml:space="preserve">                    размеры второй страховой части  пенсии с 401 до 600 сомов </t>
  </si>
  <si>
    <t>28-2</t>
  </si>
  <si>
    <t xml:space="preserve">                    размеры второй страховой части пенсии свыше 601 сомов</t>
  </si>
  <si>
    <t>28-3</t>
  </si>
  <si>
    <t>Пенсионеры, получающие пенсии за особые условия труда (строки 29-1+29-2+29-3)</t>
  </si>
  <si>
    <t xml:space="preserve">       - артисты  </t>
  </si>
  <si>
    <t>29-1</t>
  </si>
  <si>
    <t xml:space="preserve">       - летно-испытательный состав</t>
  </si>
  <si>
    <t>29-2</t>
  </si>
  <si>
    <t xml:space="preserve"> - летно-испытательный состав из числа работников ОАО"Кыргызстан аба жолдору"</t>
  </si>
  <si>
    <t>29-3</t>
  </si>
  <si>
    <t>2) Пенсионеры, получающие пенсии за   особые заслуги перед К Р</t>
  </si>
  <si>
    <t>30</t>
  </si>
  <si>
    <r>
      <t xml:space="preserve"> </t>
    </r>
    <r>
      <rPr>
        <b/>
        <sz val="10"/>
        <rFont val="Times New Roman"/>
        <family val="1"/>
        <charset val="204"/>
      </rPr>
      <t xml:space="preserve"> Из строки 03: </t>
    </r>
    <r>
      <rPr>
        <sz val="10"/>
        <rFont val="Times New Roman"/>
        <family val="1"/>
        <charset val="204"/>
      </rPr>
      <t xml:space="preserve">  проживающие в сельской местности</t>
    </r>
  </si>
  <si>
    <t>31</t>
  </si>
  <si>
    <t>2.  Всего пенсионеров по инвалидности (строки 33+35)</t>
  </si>
  <si>
    <t>32</t>
  </si>
  <si>
    <t>из них получающие пенсии:                                                                                                                                                                                                                                                                       по I группе  (строки 33-1+35-1)</t>
  </si>
  <si>
    <t>32-1</t>
  </si>
  <si>
    <t>по II группе(строки 33-2+35-2)</t>
  </si>
  <si>
    <t>32-2</t>
  </si>
  <si>
    <t>по III группе (строки 33-3+35-3)</t>
  </si>
  <si>
    <t>32-3</t>
  </si>
  <si>
    <t>1).Пенсионеры по инвалидности  вслед-ствие  трудового увечья или профес-сионального   заболевания (строки 34-1+ 34-2+34-3)</t>
  </si>
  <si>
    <t>33</t>
  </si>
  <si>
    <t xml:space="preserve">       в том числе:                    I группы</t>
  </si>
  <si>
    <t>33-1</t>
  </si>
  <si>
    <t>II группы</t>
  </si>
  <si>
    <t>33-2</t>
  </si>
  <si>
    <t>III группы</t>
  </si>
  <si>
    <t>33-3</t>
  </si>
  <si>
    <t>из строки 32:    в том числе:</t>
  </si>
  <si>
    <t xml:space="preserve"> - пенсионеры, ставшие инвалидами вследствие катастрофы на  ЧАЭС </t>
  </si>
  <si>
    <t>34</t>
  </si>
  <si>
    <t>2).Пенсионеры по инвалидности вследствие общего заболевания (строки 35-1+35-2+35-3)</t>
  </si>
  <si>
    <t xml:space="preserve"> в том числе:                    I группы</t>
  </si>
  <si>
    <t>35-1</t>
  </si>
  <si>
    <t xml:space="preserve">                                      II группы</t>
  </si>
  <si>
    <t>35-2</t>
  </si>
  <si>
    <t xml:space="preserve">                                      III группы</t>
  </si>
  <si>
    <t>35-3</t>
  </si>
  <si>
    <r>
      <t>Из строк 32:</t>
    </r>
    <r>
      <rPr>
        <sz val="10"/>
        <rFont val="Times New Roman"/>
        <family val="1"/>
        <charset val="204"/>
      </rPr>
      <t xml:space="preserve">  проживающие в сельской местности</t>
    </r>
  </si>
  <si>
    <t xml:space="preserve">3. Получатели пенсий по случаю потери кормильца (семьи) - всего </t>
  </si>
  <si>
    <t>Число иждивенцев получающих пенсию по потере кормильца  (человек)</t>
  </si>
  <si>
    <t>х</t>
  </si>
  <si>
    <t xml:space="preserve"> в том числе:       на 1-го иждивенца  </t>
  </si>
  <si>
    <t>38-1</t>
  </si>
  <si>
    <t xml:space="preserve">                              на 2-х иждивенцев</t>
  </si>
  <si>
    <t>38-2</t>
  </si>
  <si>
    <t xml:space="preserve">                               на 3-х иждивенцев</t>
  </si>
  <si>
    <t>38-3</t>
  </si>
  <si>
    <t xml:space="preserve">                              на 4-х и более  иждивенцев</t>
  </si>
  <si>
    <t>38-4</t>
  </si>
  <si>
    <r>
      <t xml:space="preserve"> </t>
    </r>
    <r>
      <rPr>
        <b/>
        <sz val="10"/>
        <rFont val="Times New Roman"/>
        <family val="1"/>
        <charset val="204"/>
      </rPr>
      <t xml:space="preserve"> Из строки 37:   </t>
    </r>
    <r>
      <rPr>
        <sz val="10"/>
        <rFont val="Times New Roman"/>
        <family val="1"/>
        <charset val="204"/>
      </rPr>
      <t>проживающие в сельской местности</t>
    </r>
  </si>
  <si>
    <t>II.  ПО ЗАКОНУ О ПЕНСИОННОМ ОБЕСПЕЧЕНИИ ВОЕННОСЛУЖАЩИХ</t>
  </si>
  <si>
    <t xml:space="preserve">Пенсионеры военнослужащие и их семьи,  получающие пенсии  в органах Социального фонда   (строки 41+47+48)  </t>
  </si>
  <si>
    <t xml:space="preserve">1. Пенсионеры по инвалидности из числа военнослужащих (строки 41-1+41-2+41-3)  </t>
  </si>
  <si>
    <t xml:space="preserve"> в том числе:              I группы</t>
  </si>
  <si>
    <t>41-1</t>
  </si>
  <si>
    <t xml:space="preserve">                                II группы</t>
  </si>
  <si>
    <t>41-2</t>
  </si>
  <si>
    <t xml:space="preserve">                                III группы</t>
  </si>
  <si>
    <t>41-3</t>
  </si>
  <si>
    <t xml:space="preserve">  Из строки 41:</t>
  </si>
  <si>
    <t xml:space="preserve">  - инвалиды ВОВ (строки 42-1+42-2+42-3)  </t>
  </si>
  <si>
    <t>в том числе :                   I группы</t>
  </si>
  <si>
    <t>42-1</t>
  </si>
  <si>
    <t>42-2</t>
  </si>
  <si>
    <t>42-3</t>
  </si>
  <si>
    <t xml:space="preserve">  афганцы</t>
  </si>
  <si>
    <t>другие военнослужащие из числа солдат и матросов срочной службы, ставщие инвалидами</t>
  </si>
  <si>
    <t xml:space="preserve">  другие приравненные к инвалидам ВОВ</t>
  </si>
  <si>
    <t xml:space="preserve"> военнослужащие, ставшие  инвалидами вследствие катастрофы  на ЧАЭС</t>
  </si>
  <si>
    <t>2.  Пенсионеры, получающие пенсии за особые заслуги</t>
  </si>
  <si>
    <t xml:space="preserve">3. Пенсионеры по случаю потери  кормиль-ца из числа военнослужащих -семьи (всего) </t>
  </si>
  <si>
    <t>Число иждивенцев получающих пенсию по потере кормильца военнослужащих</t>
  </si>
  <si>
    <t xml:space="preserve"> Из строки 40:   проживающие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</si>
</sst>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2" fillId="0" borderId="11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6472.37622/1.%20&#1056;&#1077;&#1089;&#1087;&#1091;&#1073;&#1083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"/>
      <sheetName val="г.Бишкек"/>
      <sheetName val="г.Ош"/>
      <sheetName val="Баткенская обл."/>
      <sheetName val="Ж-Абадская обл."/>
      <sheetName val="Нарынская обл."/>
      <sheetName val="Ошская обл."/>
      <sheetName val="Таласская обл."/>
      <sheetName val="Чуйская обл."/>
      <sheetName val="И-Кульская обл."/>
    </sheetNames>
    <sheetDataSet>
      <sheetData sheetId="0"/>
      <sheetData sheetId="1">
        <row r="12">
          <cell r="C12">
            <v>356</v>
          </cell>
          <cell r="D12">
            <v>225</v>
          </cell>
          <cell r="E12">
            <v>408268</v>
          </cell>
          <cell r="F12">
            <v>265332</v>
          </cell>
          <cell r="I12">
            <v>169</v>
          </cell>
          <cell r="J12">
            <v>103</v>
          </cell>
          <cell r="K12">
            <v>192903</v>
          </cell>
          <cell r="L12">
            <v>720090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700</v>
          </cell>
          <cell r="D14">
            <v>512</v>
          </cell>
          <cell r="E14">
            <v>1252871</v>
          </cell>
          <cell r="F14">
            <v>917373</v>
          </cell>
          <cell r="I14">
            <v>274</v>
          </cell>
          <cell r="J14">
            <v>221</v>
          </cell>
          <cell r="K14">
            <v>491510</v>
          </cell>
          <cell r="L14">
            <v>394672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3964</v>
          </cell>
          <cell r="D16">
            <v>3247</v>
          </cell>
          <cell r="E16">
            <v>10331779</v>
          </cell>
          <cell r="F16">
            <v>8489611</v>
          </cell>
          <cell r="I16">
            <v>1266</v>
          </cell>
          <cell r="J16">
            <v>1057</v>
          </cell>
          <cell r="K16">
            <v>3259572</v>
          </cell>
          <cell r="L16">
            <v>2715339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6385</v>
          </cell>
          <cell r="D18">
            <v>4954</v>
          </cell>
          <cell r="E18">
            <v>22367705</v>
          </cell>
          <cell r="F18">
            <v>17339426</v>
          </cell>
          <cell r="I18">
            <v>1065</v>
          </cell>
          <cell r="J18">
            <v>591</v>
          </cell>
          <cell r="K18">
            <v>3575769</v>
          </cell>
          <cell r="L18">
            <v>2003596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6791</v>
          </cell>
          <cell r="D20">
            <v>5172</v>
          </cell>
          <cell r="E20">
            <v>30338485</v>
          </cell>
          <cell r="F20">
            <v>22816009</v>
          </cell>
          <cell r="I20">
            <v>539</v>
          </cell>
          <cell r="J20">
            <v>318</v>
          </cell>
          <cell r="K20">
            <v>2396963</v>
          </cell>
          <cell r="L20">
            <v>1415207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39560</v>
          </cell>
          <cell r="D22">
            <v>31839</v>
          </cell>
          <cell r="E22">
            <v>289614614</v>
          </cell>
          <cell r="F22">
            <v>232430941</v>
          </cell>
          <cell r="I22">
            <v>696</v>
          </cell>
          <cell r="J22">
            <v>382</v>
          </cell>
          <cell r="K22">
            <v>4608344</v>
          </cell>
          <cell r="L22">
            <v>2517933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9236</v>
          </cell>
          <cell r="D24">
            <v>5869</v>
          </cell>
          <cell r="E24">
            <v>108109317</v>
          </cell>
          <cell r="F24">
            <v>68318154</v>
          </cell>
          <cell r="I24">
            <v>91</v>
          </cell>
          <cell r="J24">
            <v>35</v>
          </cell>
          <cell r="K24">
            <v>1083470</v>
          </cell>
          <cell r="L24">
            <v>434184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1830</v>
          </cell>
          <cell r="D26">
            <v>870</v>
          </cell>
          <cell r="E26">
            <v>30440276</v>
          </cell>
          <cell r="F26">
            <v>14380417</v>
          </cell>
          <cell r="I26">
            <v>18</v>
          </cell>
          <cell r="J26">
            <v>5</v>
          </cell>
          <cell r="K26">
            <v>295865</v>
          </cell>
          <cell r="L26">
            <v>81317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866</v>
          </cell>
          <cell r="D28">
            <v>171</v>
          </cell>
          <cell r="E28">
            <v>19102951</v>
          </cell>
          <cell r="F28">
            <v>3853996</v>
          </cell>
          <cell r="I28">
            <v>10</v>
          </cell>
          <cell r="J28">
            <v>2</v>
          </cell>
          <cell r="K28">
            <v>248542</v>
          </cell>
          <cell r="L28">
            <v>45469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292</v>
          </cell>
          <cell r="D30">
            <v>93</v>
          </cell>
          <cell r="E30">
            <v>9595361</v>
          </cell>
          <cell r="F30">
            <v>2693235</v>
          </cell>
          <cell r="I30">
            <v>4</v>
          </cell>
          <cell r="J30">
            <v>2</v>
          </cell>
          <cell r="K30">
            <v>147162</v>
          </cell>
          <cell r="L30">
            <v>68246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81</v>
          </cell>
          <cell r="D32">
            <v>20</v>
          </cell>
          <cell r="E32">
            <v>4417161</v>
          </cell>
          <cell r="F32">
            <v>1173449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2733</v>
          </cell>
          <cell r="D36">
            <v>1887</v>
          </cell>
          <cell r="E36">
            <v>14984540</v>
          </cell>
          <cell r="F36">
            <v>9302823</v>
          </cell>
          <cell r="I36">
            <v>803</v>
          </cell>
          <cell r="J36">
            <v>562</v>
          </cell>
          <cell r="K36">
            <v>4357862</v>
          </cell>
          <cell r="L36">
            <v>2747676</v>
          </cell>
        </row>
        <row r="37">
          <cell r="C37">
            <v>239</v>
          </cell>
          <cell r="D37">
            <v>156</v>
          </cell>
          <cell r="E37">
            <v>736798</v>
          </cell>
          <cell r="F37">
            <v>487809</v>
          </cell>
          <cell r="I37">
            <v>112</v>
          </cell>
          <cell r="J37">
            <v>72</v>
          </cell>
          <cell r="K37">
            <v>295090</v>
          </cell>
          <cell r="L37">
            <v>152841</v>
          </cell>
        </row>
        <row r="38">
          <cell r="C38">
            <v>170</v>
          </cell>
          <cell r="D38">
            <v>86</v>
          </cell>
          <cell r="E38">
            <v>753405</v>
          </cell>
          <cell r="F38">
            <v>393192</v>
          </cell>
          <cell r="I38">
            <v>3</v>
          </cell>
          <cell r="J38">
            <v>0</v>
          </cell>
          <cell r="K38">
            <v>7729</v>
          </cell>
          <cell r="L38">
            <v>0</v>
          </cell>
        </row>
        <row r="39">
          <cell r="C39">
            <v>28</v>
          </cell>
          <cell r="D39">
            <v>10</v>
          </cell>
          <cell r="E39">
            <v>38422</v>
          </cell>
          <cell r="F39">
            <v>11145</v>
          </cell>
          <cell r="I39">
            <v>297</v>
          </cell>
          <cell r="J39">
            <v>95</v>
          </cell>
          <cell r="K39">
            <v>677210</v>
          </cell>
          <cell r="L39">
            <v>273885</v>
          </cell>
        </row>
        <row r="40">
          <cell r="C40">
            <v>4062</v>
          </cell>
          <cell r="D40">
            <v>2797</v>
          </cell>
          <cell r="E40">
            <v>11536834</v>
          </cell>
          <cell r="F40">
            <v>7802333</v>
          </cell>
          <cell r="I40">
            <v>748</v>
          </cell>
          <cell r="J40">
            <v>516</v>
          </cell>
          <cell r="K40">
            <v>1661535</v>
          </cell>
          <cell r="L40">
            <v>1137751</v>
          </cell>
        </row>
        <row r="44">
          <cell r="C44">
            <v>272</v>
          </cell>
          <cell r="D44">
            <v>96</v>
          </cell>
          <cell r="E44">
            <v>1939219</v>
          </cell>
          <cell r="F44">
            <v>1034901</v>
          </cell>
          <cell r="I44">
            <v>14</v>
          </cell>
          <cell r="J44">
            <v>8</v>
          </cell>
          <cell r="K44">
            <v>101727</v>
          </cell>
          <cell r="L44">
            <v>31766</v>
          </cell>
        </row>
        <row r="45">
          <cell r="C45">
            <v>68</v>
          </cell>
          <cell r="D45">
            <v>30</v>
          </cell>
          <cell r="E45">
            <v>472089</v>
          </cell>
          <cell r="F45">
            <v>166697</v>
          </cell>
          <cell r="I45">
            <v>8</v>
          </cell>
          <cell r="J45">
            <v>4</v>
          </cell>
          <cell r="K45">
            <v>76363</v>
          </cell>
          <cell r="L45">
            <v>13637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8</v>
          </cell>
          <cell r="D47">
            <v>1</v>
          </cell>
          <cell r="E47">
            <v>85500</v>
          </cell>
          <cell r="F47">
            <v>7234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6699</v>
          </cell>
          <cell r="F50">
            <v>6699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259</v>
          </cell>
          <cell r="D51">
            <v>190</v>
          </cell>
          <cell r="E51">
            <v>1415383</v>
          </cell>
          <cell r="F51">
            <v>1125109</v>
          </cell>
          <cell r="I51">
            <v>7</v>
          </cell>
          <cell r="J51">
            <v>3</v>
          </cell>
          <cell r="K51">
            <v>30906</v>
          </cell>
          <cell r="L51">
            <v>15123</v>
          </cell>
        </row>
        <row r="52">
          <cell r="C52">
            <v>82</v>
          </cell>
          <cell r="D52">
            <v>82</v>
          </cell>
          <cell r="E52">
            <v>470595</v>
          </cell>
          <cell r="F52">
            <v>470595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7</v>
          </cell>
          <cell r="D53">
            <v>3</v>
          </cell>
          <cell r="E53">
            <v>19299</v>
          </cell>
          <cell r="F53">
            <v>8521</v>
          </cell>
          <cell r="I53">
            <v>1</v>
          </cell>
          <cell r="J53">
            <v>0</v>
          </cell>
          <cell r="K53">
            <v>3006</v>
          </cell>
          <cell r="L53">
            <v>0</v>
          </cell>
        </row>
        <row r="54">
          <cell r="C54">
            <v>806</v>
          </cell>
          <cell r="D54">
            <v>806</v>
          </cell>
          <cell r="E54">
            <v>2980151</v>
          </cell>
          <cell r="F54">
            <v>2980151</v>
          </cell>
          <cell r="I54">
            <v>133</v>
          </cell>
          <cell r="J54">
            <v>133</v>
          </cell>
          <cell r="K54">
            <v>384933</v>
          </cell>
          <cell r="L54">
            <v>384933</v>
          </cell>
        </row>
        <row r="55">
          <cell r="C55">
            <v>308</v>
          </cell>
          <cell r="D55">
            <v>308</v>
          </cell>
          <cell r="E55">
            <v>1095350</v>
          </cell>
          <cell r="F55">
            <v>1095350</v>
          </cell>
          <cell r="I55">
            <v>63</v>
          </cell>
          <cell r="J55">
            <v>63</v>
          </cell>
          <cell r="K55">
            <v>188828</v>
          </cell>
          <cell r="L55">
            <v>188828</v>
          </cell>
        </row>
        <row r="56">
          <cell r="C56">
            <v>22</v>
          </cell>
          <cell r="D56">
            <v>22</v>
          </cell>
          <cell r="E56">
            <v>64027</v>
          </cell>
          <cell r="F56">
            <v>64027</v>
          </cell>
          <cell r="I56">
            <v>2</v>
          </cell>
          <cell r="J56">
            <v>2</v>
          </cell>
          <cell r="K56">
            <v>3530</v>
          </cell>
          <cell r="L56">
            <v>3530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7</v>
          </cell>
          <cell r="D58">
            <v>1</v>
          </cell>
          <cell r="E58">
            <v>27624</v>
          </cell>
          <cell r="F58">
            <v>5012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12</v>
          </cell>
          <cell r="D59">
            <v>7</v>
          </cell>
          <cell r="E59">
            <v>68516</v>
          </cell>
          <cell r="F59">
            <v>33245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5</v>
          </cell>
          <cell r="D61">
            <v>2</v>
          </cell>
          <cell r="E61">
            <v>1922</v>
          </cell>
          <cell r="F61">
            <v>774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2</v>
          </cell>
          <cell r="D62">
            <v>0</v>
          </cell>
          <cell r="E62">
            <v>1197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247</v>
          </cell>
          <cell r="D63">
            <v>76</v>
          </cell>
          <cell r="E63">
            <v>1361931</v>
          </cell>
          <cell r="F63">
            <v>230721</v>
          </cell>
          <cell r="I63">
            <v>42</v>
          </cell>
          <cell r="J63">
            <v>17</v>
          </cell>
          <cell r="K63">
            <v>881299</v>
          </cell>
          <cell r="L63">
            <v>53107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42</v>
          </cell>
          <cell r="D66">
            <v>0</v>
          </cell>
          <cell r="E66">
            <v>520991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8</v>
          </cell>
          <cell r="D67">
            <v>0</v>
          </cell>
          <cell r="E67">
            <v>87481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1236</v>
          </cell>
          <cell r="D68">
            <v>494</v>
          </cell>
          <cell r="E68">
            <v>30353197</v>
          </cell>
          <cell r="F68">
            <v>10326188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8</v>
          </cell>
          <cell r="D75">
            <v>4</v>
          </cell>
          <cell r="E75">
            <v>56811</v>
          </cell>
          <cell r="F75">
            <v>27685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31</v>
          </cell>
          <cell r="D76">
            <v>14</v>
          </cell>
          <cell r="E76">
            <v>205598</v>
          </cell>
          <cell r="F76">
            <v>89916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49</v>
          </cell>
          <cell r="D77">
            <v>13</v>
          </cell>
          <cell r="E77">
            <v>196942</v>
          </cell>
          <cell r="F77">
            <v>50058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5</v>
          </cell>
          <cell r="D79">
            <v>0</v>
          </cell>
          <cell r="E79">
            <v>32682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1385</v>
          </cell>
          <cell r="D81">
            <v>674</v>
          </cell>
          <cell r="E81">
            <v>8780882</v>
          </cell>
          <cell r="F81">
            <v>4295749</v>
          </cell>
          <cell r="I81">
            <v>102</v>
          </cell>
          <cell r="J81">
            <v>39</v>
          </cell>
          <cell r="K81">
            <v>499116</v>
          </cell>
          <cell r="L81">
            <v>184794</v>
          </cell>
        </row>
        <row r="82">
          <cell r="C82">
            <v>6587</v>
          </cell>
          <cell r="D82">
            <v>3505</v>
          </cell>
          <cell r="E82">
            <v>34604955</v>
          </cell>
          <cell r="F82">
            <v>18630327</v>
          </cell>
          <cell r="I82">
            <v>470</v>
          </cell>
          <cell r="J82">
            <v>202</v>
          </cell>
          <cell r="K82">
            <v>1385189</v>
          </cell>
          <cell r="L82">
            <v>574254</v>
          </cell>
        </row>
        <row r="83">
          <cell r="C83">
            <v>1930</v>
          </cell>
          <cell r="D83">
            <v>927</v>
          </cell>
          <cell r="E83">
            <v>5849734</v>
          </cell>
          <cell r="F83">
            <v>2771920</v>
          </cell>
          <cell r="I83">
            <v>131</v>
          </cell>
          <cell r="J83">
            <v>57</v>
          </cell>
          <cell r="K83">
            <v>200845</v>
          </cell>
          <cell r="L83">
            <v>83166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3563</v>
          </cell>
          <cell r="D85">
            <v>2921</v>
          </cell>
          <cell r="E85">
            <v>11516971</v>
          </cell>
          <cell r="F85">
            <v>9048554</v>
          </cell>
          <cell r="I85">
            <v>254</v>
          </cell>
          <cell r="J85">
            <v>233</v>
          </cell>
          <cell r="K85">
            <v>630910</v>
          </cell>
          <cell r="L85">
            <v>453261</v>
          </cell>
        </row>
        <row r="87">
          <cell r="C87">
            <v>2506</v>
          </cell>
          <cell r="E87">
            <v>7532383</v>
          </cell>
          <cell r="I87">
            <v>139</v>
          </cell>
          <cell r="K87">
            <v>288403</v>
          </cell>
        </row>
        <row r="88">
          <cell r="C88">
            <v>1492</v>
          </cell>
          <cell r="E88">
            <v>2633845</v>
          </cell>
          <cell r="I88">
            <v>110</v>
          </cell>
          <cell r="K88">
            <v>128429</v>
          </cell>
        </row>
        <row r="89">
          <cell r="C89">
            <v>648</v>
          </cell>
          <cell r="E89">
            <v>873087</v>
          </cell>
          <cell r="I89">
            <v>139</v>
          </cell>
          <cell r="K89">
            <v>179862</v>
          </cell>
        </row>
        <row r="90">
          <cell r="C90">
            <v>379</v>
          </cell>
          <cell r="E90">
            <v>477656</v>
          </cell>
          <cell r="I90">
            <v>26</v>
          </cell>
          <cell r="K90">
            <v>34216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>
            <v>5</v>
          </cell>
          <cell r="D95">
            <v>0</v>
          </cell>
          <cell r="E95">
            <v>23983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75</v>
          </cell>
          <cell r="D96">
            <v>0</v>
          </cell>
          <cell r="E96">
            <v>508474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121</v>
          </cell>
          <cell r="D97">
            <v>0</v>
          </cell>
          <cell r="E97">
            <v>649600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2</v>
          </cell>
          <cell r="D100">
            <v>0</v>
          </cell>
          <cell r="E100">
            <v>20339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2</v>
          </cell>
          <cell r="D101">
            <v>0</v>
          </cell>
          <cell r="E101">
            <v>19085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2</v>
          </cell>
          <cell r="D102">
            <v>0</v>
          </cell>
          <cell r="E102">
            <v>20725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6</v>
          </cell>
          <cell r="D103">
            <v>0</v>
          </cell>
          <cell r="E103">
            <v>24351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22</v>
          </cell>
          <cell r="D104">
            <v>0</v>
          </cell>
          <cell r="E104">
            <v>73132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6</v>
          </cell>
          <cell r="D105">
            <v>0</v>
          </cell>
          <cell r="E105">
            <v>20058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162</v>
          </cell>
          <cell r="D106">
            <v>0</v>
          </cell>
          <cell r="E106">
            <v>1049501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52</v>
          </cell>
          <cell r="D107">
            <v>0</v>
          </cell>
          <cell r="E107">
            <v>2198945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2</v>
          </cell>
          <cell r="D108">
            <v>2</v>
          </cell>
          <cell r="E108">
            <v>3992</v>
          </cell>
          <cell r="F108">
            <v>3992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</v>
          </cell>
          <cell r="D109">
            <v>2</v>
          </cell>
          <cell r="E109">
            <v>3992</v>
          </cell>
          <cell r="F109">
            <v>3992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>
        <row r="12">
          <cell r="C12">
            <v>282</v>
          </cell>
          <cell r="D12">
            <v>211</v>
          </cell>
          <cell r="E12">
            <v>346578</v>
          </cell>
          <cell r="F12">
            <v>265840</v>
          </cell>
          <cell r="I12">
            <v>137</v>
          </cell>
          <cell r="J12">
            <v>101</v>
          </cell>
          <cell r="K12">
            <v>161078</v>
          </cell>
          <cell r="L12">
            <v>124525</v>
          </cell>
        </row>
        <row r="14">
          <cell r="C14">
            <v>497</v>
          </cell>
          <cell r="D14">
            <v>386</v>
          </cell>
          <cell r="E14">
            <v>878123</v>
          </cell>
          <cell r="F14">
            <v>682452</v>
          </cell>
          <cell r="I14">
            <v>190</v>
          </cell>
          <cell r="J14">
            <v>137</v>
          </cell>
          <cell r="K14">
            <v>333242</v>
          </cell>
          <cell r="L14">
            <v>240909</v>
          </cell>
        </row>
        <row r="16">
          <cell r="C16">
            <v>1961</v>
          </cell>
          <cell r="D16">
            <v>1491</v>
          </cell>
          <cell r="E16">
            <v>5035836</v>
          </cell>
          <cell r="F16">
            <v>3834792</v>
          </cell>
          <cell r="I16">
            <v>580</v>
          </cell>
          <cell r="J16">
            <v>415</v>
          </cell>
          <cell r="K16">
            <v>1454274</v>
          </cell>
          <cell r="L16">
            <v>1038456</v>
          </cell>
        </row>
        <row r="18">
          <cell r="C18">
            <v>2598</v>
          </cell>
          <cell r="D18">
            <v>1859</v>
          </cell>
          <cell r="E18">
            <v>9096541</v>
          </cell>
          <cell r="F18">
            <v>6515047</v>
          </cell>
          <cell r="I18">
            <v>271</v>
          </cell>
          <cell r="J18">
            <v>148</v>
          </cell>
          <cell r="K18">
            <v>927374</v>
          </cell>
          <cell r="L18">
            <v>512975</v>
          </cell>
        </row>
        <row r="20">
          <cell r="C20">
            <v>2574</v>
          </cell>
          <cell r="D20">
            <v>1943</v>
          </cell>
          <cell r="E20">
            <v>11475221</v>
          </cell>
          <cell r="F20">
            <v>8655626</v>
          </cell>
          <cell r="I20">
            <v>127</v>
          </cell>
          <cell r="J20">
            <v>89</v>
          </cell>
          <cell r="K20">
            <v>561851</v>
          </cell>
          <cell r="L20">
            <v>391922</v>
          </cell>
        </row>
        <row r="22">
          <cell r="C22">
            <v>9924</v>
          </cell>
          <cell r="D22">
            <v>7304</v>
          </cell>
          <cell r="E22">
            <v>65926103</v>
          </cell>
          <cell r="F22">
            <v>47247494</v>
          </cell>
          <cell r="I22">
            <v>125</v>
          </cell>
          <cell r="J22">
            <v>60</v>
          </cell>
          <cell r="K22">
            <v>789375</v>
          </cell>
          <cell r="L22">
            <v>359749</v>
          </cell>
        </row>
        <row r="24">
          <cell r="C24">
            <v>544</v>
          </cell>
          <cell r="D24">
            <v>271</v>
          </cell>
          <cell r="E24">
            <v>6288051</v>
          </cell>
          <cell r="F24">
            <v>3102916</v>
          </cell>
          <cell r="I24">
            <v>7</v>
          </cell>
          <cell r="J24">
            <v>2</v>
          </cell>
          <cell r="K24">
            <v>81363</v>
          </cell>
          <cell r="L24">
            <v>20860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74</v>
          </cell>
          <cell r="D26">
            <v>23</v>
          </cell>
          <cell r="E26">
            <v>1252677</v>
          </cell>
          <cell r="F26">
            <v>386178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28</v>
          </cell>
          <cell r="D28">
            <v>0</v>
          </cell>
          <cell r="E28">
            <v>663173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9</v>
          </cell>
          <cell r="D30">
            <v>2</v>
          </cell>
          <cell r="E30">
            <v>307470</v>
          </cell>
          <cell r="F30">
            <v>65373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574</v>
          </cell>
          <cell r="D36">
            <v>389</v>
          </cell>
          <cell r="E36">
            <v>2664380</v>
          </cell>
          <cell r="F36">
            <v>1647960</v>
          </cell>
          <cell r="I36">
            <v>234</v>
          </cell>
          <cell r="J36">
            <v>159</v>
          </cell>
          <cell r="K36">
            <v>1068401</v>
          </cell>
          <cell r="L36">
            <v>653499</v>
          </cell>
        </row>
        <row r="37">
          <cell r="C37">
            <v>178</v>
          </cell>
          <cell r="D37">
            <v>128</v>
          </cell>
          <cell r="E37">
            <v>398841</v>
          </cell>
          <cell r="F37">
            <v>278257</v>
          </cell>
          <cell r="I37">
            <v>80</v>
          </cell>
          <cell r="J37">
            <v>57</v>
          </cell>
          <cell r="K37">
            <v>173377</v>
          </cell>
          <cell r="L37">
            <v>122108</v>
          </cell>
        </row>
        <row r="38">
          <cell r="C38">
            <v>16</v>
          </cell>
          <cell r="D38">
            <v>9</v>
          </cell>
          <cell r="E38">
            <v>53646</v>
          </cell>
          <cell r="F38">
            <v>30974</v>
          </cell>
        </row>
        <row r="39">
          <cell r="C39">
            <v>3</v>
          </cell>
          <cell r="D39">
            <v>1</v>
          </cell>
          <cell r="E39">
            <v>4021</v>
          </cell>
          <cell r="F39">
            <v>1259</v>
          </cell>
        </row>
        <row r="40">
          <cell r="C40">
            <v>3035</v>
          </cell>
          <cell r="D40">
            <v>2173</v>
          </cell>
          <cell r="E40">
            <v>9032576</v>
          </cell>
          <cell r="F40">
            <v>6459435</v>
          </cell>
          <cell r="I40">
            <v>616</v>
          </cell>
          <cell r="J40">
            <v>404</v>
          </cell>
          <cell r="K40">
            <v>1267629</v>
          </cell>
          <cell r="L40">
            <v>804182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3</v>
          </cell>
          <cell r="E47">
            <v>27370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</v>
          </cell>
          <cell r="D51">
            <v>3</v>
          </cell>
          <cell r="E51">
            <v>26632</v>
          </cell>
          <cell r="F51">
            <v>12051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9</v>
          </cell>
          <cell r="D52">
            <v>9</v>
          </cell>
          <cell r="E52">
            <v>44936</v>
          </cell>
          <cell r="F52">
            <v>49936</v>
          </cell>
          <cell r="I52">
            <v>4</v>
          </cell>
          <cell r="J52">
            <v>4</v>
          </cell>
          <cell r="K52">
            <v>20857</v>
          </cell>
          <cell r="L52">
            <v>20857</v>
          </cell>
        </row>
        <row r="53">
          <cell r="C53">
            <v>2</v>
          </cell>
          <cell r="D53">
            <v>1</v>
          </cell>
          <cell r="E53">
            <v>6258</v>
          </cell>
          <cell r="F53">
            <v>3086</v>
          </cell>
          <cell r="I53">
            <v>1</v>
          </cell>
          <cell r="J53">
            <v>0</v>
          </cell>
          <cell r="K53">
            <v>3172</v>
          </cell>
          <cell r="L53">
            <v>0</v>
          </cell>
        </row>
        <row r="54">
          <cell r="C54">
            <v>656</v>
          </cell>
          <cell r="D54">
            <v>656</v>
          </cell>
          <cell r="E54">
            <v>2315163</v>
          </cell>
          <cell r="F54">
            <v>2315163</v>
          </cell>
          <cell r="I54">
            <v>75</v>
          </cell>
          <cell r="J54">
            <v>75</v>
          </cell>
          <cell r="K54">
            <v>204684</v>
          </cell>
          <cell r="L54">
            <v>204684</v>
          </cell>
        </row>
        <row r="55">
          <cell r="C55">
            <v>79</v>
          </cell>
          <cell r="D55">
            <v>79</v>
          </cell>
          <cell r="E55">
            <v>233281</v>
          </cell>
          <cell r="F55">
            <v>233281</v>
          </cell>
          <cell r="I55">
            <v>34</v>
          </cell>
          <cell r="J55">
            <v>34</v>
          </cell>
          <cell r="K55">
            <v>95280</v>
          </cell>
          <cell r="L55">
            <v>95280</v>
          </cell>
        </row>
        <row r="56">
          <cell r="C56">
            <v>20</v>
          </cell>
          <cell r="D56">
            <v>20</v>
          </cell>
          <cell r="E56">
            <v>30329</v>
          </cell>
          <cell r="F56">
            <v>30329</v>
          </cell>
          <cell r="I56">
            <v>5</v>
          </cell>
          <cell r="J56">
            <v>5</v>
          </cell>
          <cell r="K56">
            <v>8674</v>
          </cell>
          <cell r="L56">
            <v>8674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20</v>
          </cell>
          <cell r="D59">
            <v>18</v>
          </cell>
          <cell r="E59">
            <v>79801</v>
          </cell>
          <cell r="F59">
            <v>68890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2</v>
          </cell>
          <cell r="D61">
            <v>1</v>
          </cell>
          <cell r="E61">
            <v>360</v>
          </cell>
          <cell r="F61">
            <v>92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0</v>
          </cell>
          <cell r="E62">
            <v>422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26</v>
          </cell>
          <cell r="D63">
            <v>14</v>
          </cell>
          <cell r="E63">
            <v>92256</v>
          </cell>
          <cell r="F63">
            <v>27027</v>
          </cell>
          <cell r="I63">
            <v>3</v>
          </cell>
          <cell r="J63">
            <v>2</v>
          </cell>
          <cell r="K63">
            <v>14120</v>
          </cell>
          <cell r="L63">
            <v>3458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9</v>
          </cell>
          <cell r="D67">
            <v>0</v>
          </cell>
          <cell r="E67">
            <v>91158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89</v>
          </cell>
          <cell r="D68">
            <v>26</v>
          </cell>
          <cell r="E68">
            <v>1667365</v>
          </cell>
          <cell r="F68">
            <v>404734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1</v>
          </cell>
          <cell r="D75">
            <v>0</v>
          </cell>
          <cell r="E75">
            <v>7945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15</v>
          </cell>
          <cell r="D76">
            <v>8</v>
          </cell>
          <cell r="E76">
            <v>97513</v>
          </cell>
          <cell r="F76">
            <v>49692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26</v>
          </cell>
          <cell r="D77">
            <v>6</v>
          </cell>
          <cell r="E77">
            <v>102118</v>
          </cell>
          <cell r="F77">
            <v>25084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330</v>
          </cell>
          <cell r="D81">
            <v>152</v>
          </cell>
          <cell r="E81">
            <v>1990983</v>
          </cell>
          <cell r="F81">
            <v>915305</v>
          </cell>
          <cell r="I81">
            <v>20</v>
          </cell>
          <cell r="J81">
            <v>5</v>
          </cell>
          <cell r="K81">
            <v>97964</v>
          </cell>
          <cell r="L81">
            <v>25412</v>
          </cell>
        </row>
        <row r="82">
          <cell r="C82">
            <v>2717</v>
          </cell>
          <cell r="D82">
            <v>1481</v>
          </cell>
          <cell r="E82">
            <v>13688886</v>
          </cell>
          <cell r="F82">
            <v>7388567</v>
          </cell>
          <cell r="I82">
            <v>136</v>
          </cell>
          <cell r="J82">
            <v>65</v>
          </cell>
          <cell r="K82">
            <v>360002</v>
          </cell>
          <cell r="L82">
            <v>166299</v>
          </cell>
        </row>
        <row r="83">
          <cell r="C83">
            <v>1002</v>
          </cell>
          <cell r="D83">
            <v>533</v>
          </cell>
          <cell r="E83">
            <v>2571187</v>
          </cell>
          <cell r="F83">
            <v>1331687</v>
          </cell>
          <cell r="I83">
            <v>77</v>
          </cell>
          <cell r="J83">
            <v>46</v>
          </cell>
          <cell r="K83">
            <v>103684</v>
          </cell>
          <cell r="L83">
            <v>58736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1142</v>
          </cell>
          <cell r="D85">
            <v>1005</v>
          </cell>
          <cell r="E85">
            <v>3999306</v>
          </cell>
          <cell r="F85">
            <v>3565439</v>
          </cell>
          <cell r="I85">
            <v>86</v>
          </cell>
          <cell r="J85">
            <v>70</v>
          </cell>
          <cell r="K85">
            <v>240506</v>
          </cell>
          <cell r="L85">
            <v>202029</v>
          </cell>
        </row>
        <row r="87">
          <cell r="C87">
            <v>846</v>
          </cell>
          <cell r="E87">
            <v>2810487</v>
          </cell>
          <cell r="I87">
            <v>51</v>
          </cell>
          <cell r="K87">
            <v>121748</v>
          </cell>
        </row>
        <row r="88">
          <cell r="C88">
            <v>408</v>
          </cell>
          <cell r="E88">
            <v>770174</v>
          </cell>
          <cell r="I88">
            <v>40</v>
          </cell>
          <cell r="K88">
            <v>57237</v>
          </cell>
        </row>
        <row r="89">
          <cell r="C89">
            <v>189</v>
          </cell>
          <cell r="E89">
            <v>270186</v>
          </cell>
          <cell r="I89">
            <v>27</v>
          </cell>
          <cell r="K89">
            <v>27414</v>
          </cell>
        </row>
        <row r="90">
          <cell r="C90">
            <v>118</v>
          </cell>
          <cell r="E90">
            <v>148459</v>
          </cell>
          <cell r="I90">
            <v>24</v>
          </cell>
          <cell r="K90">
            <v>34107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10</v>
          </cell>
          <cell r="D96">
            <v>0</v>
          </cell>
          <cell r="E96">
            <v>33762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37</v>
          </cell>
          <cell r="D97">
            <v>0</v>
          </cell>
          <cell r="E97">
            <v>160106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</v>
          </cell>
          <cell r="E101">
            <v>2250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4</v>
          </cell>
          <cell r="E102">
            <v>13302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5</v>
          </cell>
          <cell r="E104">
            <v>15852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10</v>
          </cell>
          <cell r="E105">
            <v>28821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26</v>
          </cell>
          <cell r="E106">
            <v>135695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E107">
            <v>86406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3</v>
          </cell>
          <cell r="D109">
            <v>3</v>
          </cell>
          <cell r="E109">
            <v>1800</v>
          </cell>
          <cell r="F109">
            <v>1800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3">
        <row r="12">
          <cell r="C12">
            <v>274</v>
          </cell>
          <cell r="D12">
            <v>193</v>
          </cell>
          <cell r="E12">
            <v>349052</v>
          </cell>
          <cell r="F12">
            <v>245500</v>
          </cell>
          <cell r="I12">
            <v>127</v>
          </cell>
          <cell r="J12">
            <v>83</v>
          </cell>
          <cell r="K12">
            <v>157766</v>
          </cell>
          <cell r="L12">
            <v>103223</v>
          </cell>
        </row>
        <row r="13">
          <cell r="C13">
            <v>203</v>
          </cell>
          <cell r="D13">
            <v>130</v>
          </cell>
          <cell r="E13">
            <v>264249</v>
          </cell>
          <cell r="F13">
            <v>169339</v>
          </cell>
          <cell r="I13">
            <v>96</v>
          </cell>
          <cell r="J13">
            <v>56</v>
          </cell>
          <cell r="K13">
            <v>121224</v>
          </cell>
          <cell r="L13">
            <v>70341</v>
          </cell>
        </row>
        <row r="14">
          <cell r="C14">
            <v>292</v>
          </cell>
          <cell r="D14">
            <v>192</v>
          </cell>
          <cell r="E14">
            <v>506325</v>
          </cell>
          <cell r="F14">
            <v>332372</v>
          </cell>
          <cell r="I14">
            <v>117</v>
          </cell>
          <cell r="J14">
            <v>79</v>
          </cell>
          <cell r="K14">
            <v>205521</v>
          </cell>
          <cell r="L14">
            <v>139307</v>
          </cell>
        </row>
        <row r="15">
          <cell r="C15">
            <v>176</v>
          </cell>
          <cell r="D15">
            <v>107</v>
          </cell>
          <cell r="E15">
            <v>302532</v>
          </cell>
          <cell r="F15">
            <v>183378</v>
          </cell>
          <cell r="I15">
            <v>74</v>
          </cell>
          <cell r="J15">
            <v>47</v>
          </cell>
          <cell r="K15">
            <v>128341</v>
          </cell>
          <cell r="L15">
            <v>81579</v>
          </cell>
        </row>
        <row r="16">
          <cell r="C16">
            <v>4525</v>
          </cell>
          <cell r="D16">
            <v>3324</v>
          </cell>
          <cell r="E16">
            <v>11773512</v>
          </cell>
          <cell r="F16">
            <v>8520542</v>
          </cell>
          <cell r="I16">
            <v>1611</v>
          </cell>
          <cell r="J16">
            <v>1108</v>
          </cell>
          <cell r="K16">
            <v>4093519</v>
          </cell>
          <cell r="L16">
            <v>2780556</v>
          </cell>
        </row>
        <row r="17">
          <cell r="C17">
            <v>3358</v>
          </cell>
          <cell r="D17">
            <v>2407</v>
          </cell>
          <cell r="E17">
            <v>8842828</v>
          </cell>
          <cell r="F17">
            <v>6261962</v>
          </cell>
          <cell r="I17">
            <v>1149</v>
          </cell>
          <cell r="J17">
            <v>818</v>
          </cell>
          <cell r="K17">
            <v>2910295</v>
          </cell>
          <cell r="L17">
            <v>2017828</v>
          </cell>
        </row>
        <row r="18">
          <cell r="C18">
            <v>5835</v>
          </cell>
          <cell r="D18">
            <v>3806</v>
          </cell>
          <cell r="E18">
            <v>20072145</v>
          </cell>
          <cell r="F18">
            <v>13025993</v>
          </cell>
          <cell r="I18">
            <v>551</v>
          </cell>
          <cell r="J18">
            <v>253</v>
          </cell>
          <cell r="K18">
            <v>1865477</v>
          </cell>
          <cell r="L18">
            <v>871828</v>
          </cell>
        </row>
        <row r="19">
          <cell r="C19">
            <v>4094</v>
          </cell>
          <cell r="D19">
            <v>2672</v>
          </cell>
          <cell r="E19">
            <v>14115392</v>
          </cell>
          <cell r="F19">
            <v>9177354</v>
          </cell>
          <cell r="I19">
            <v>374</v>
          </cell>
          <cell r="J19">
            <v>156</v>
          </cell>
          <cell r="K19">
            <v>1258235</v>
          </cell>
          <cell r="L19">
            <v>537805</v>
          </cell>
        </row>
        <row r="20">
          <cell r="C20">
            <v>6069</v>
          </cell>
          <cell r="D20">
            <v>4236</v>
          </cell>
          <cell r="E20">
            <v>26431104</v>
          </cell>
          <cell r="F20">
            <v>18757935</v>
          </cell>
          <cell r="I20">
            <v>164</v>
          </cell>
          <cell r="J20">
            <v>71</v>
          </cell>
          <cell r="K20">
            <v>717723</v>
          </cell>
          <cell r="L20">
            <v>308969</v>
          </cell>
        </row>
        <row r="21">
          <cell r="C21">
            <v>4260</v>
          </cell>
          <cell r="D21">
            <v>3018</v>
          </cell>
          <cell r="E21">
            <v>18871249</v>
          </cell>
          <cell r="F21">
            <v>13291397</v>
          </cell>
          <cell r="I21">
            <v>91</v>
          </cell>
          <cell r="J21">
            <v>34</v>
          </cell>
          <cell r="K21">
            <v>396280</v>
          </cell>
          <cell r="L21">
            <v>145848</v>
          </cell>
        </row>
        <row r="22">
          <cell r="C22">
            <v>22228</v>
          </cell>
          <cell r="D22">
            <v>15567</v>
          </cell>
          <cell r="E22">
            <v>140596419</v>
          </cell>
          <cell r="F22">
            <v>96350686</v>
          </cell>
          <cell r="I22">
            <v>108</v>
          </cell>
          <cell r="J22">
            <v>12</v>
          </cell>
          <cell r="K22">
            <v>653747</v>
          </cell>
          <cell r="L22">
            <v>72820</v>
          </cell>
        </row>
        <row r="23">
          <cell r="C23">
            <v>14886</v>
          </cell>
          <cell r="D23">
            <v>10633</v>
          </cell>
          <cell r="E23">
            <v>93613649</v>
          </cell>
          <cell r="F23">
            <v>65315634</v>
          </cell>
          <cell r="I23">
            <v>49</v>
          </cell>
          <cell r="J23">
            <v>3</v>
          </cell>
          <cell r="K23">
            <v>278271</v>
          </cell>
          <cell r="L23">
            <v>18965</v>
          </cell>
        </row>
        <row r="24">
          <cell r="C24">
            <v>464</v>
          </cell>
          <cell r="D24">
            <v>136</v>
          </cell>
          <cell r="E24">
            <v>5235166</v>
          </cell>
          <cell r="F24">
            <v>1514214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105</v>
          </cell>
          <cell r="D25">
            <v>25</v>
          </cell>
          <cell r="E25">
            <v>1159123</v>
          </cell>
          <cell r="F25">
            <v>267550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28</v>
          </cell>
          <cell r="D26">
            <v>7</v>
          </cell>
          <cell r="E26">
            <v>483854</v>
          </cell>
          <cell r="F26">
            <v>118240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7</v>
          </cell>
          <cell r="D27">
            <v>1</v>
          </cell>
          <cell r="E27">
            <v>118194</v>
          </cell>
          <cell r="F27">
            <v>15408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9</v>
          </cell>
          <cell r="D28">
            <v>0</v>
          </cell>
          <cell r="E28">
            <v>213019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2</v>
          </cell>
          <cell r="D29">
            <v>0</v>
          </cell>
          <cell r="E29">
            <v>45043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3008</v>
          </cell>
          <cell r="D36">
            <v>2582</v>
          </cell>
          <cell r="E36">
            <v>10646436</v>
          </cell>
          <cell r="F36">
            <v>9052872</v>
          </cell>
          <cell r="I36">
            <v>675</v>
          </cell>
          <cell r="J36">
            <v>458</v>
          </cell>
          <cell r="K36">
            <v>2094666</v>
          </cell>
          <cell r="L36">
            <v>1312737</v>
          </cell>
        </row>
        <row r="37">
          <cell r="C37">
            <v>366</v>
          </cell>
          <cell r="D37">
            <v>221</v>
          </cell>
          <cell r="E37">
            <v>585825</v>
          </cell>
          <cell r="F37">
            <v>344947</v>
          </cell>
          <cell r="I37">
            <v>196</v>
          </cell>
          <cell r="J37">
            <v>116</v>
          </cell>
          <cell r="K37">
            <v>326672</v>
          </cell>
          <cell r="L37">
            <v>187030</v>
          </cell>
        </row>
        <row r="38">
          <cell r="C38">
            <v>12</v>
          </cell>
          <cell r="D38">
            <v>3</v>
          </cell>
          <cell r="E38">
            <v>35279</v>
          </cell>
          <cell r="F38">
            <v>7714</v>
          </cell>
          <cell r="I38">
            <v>1</v>
          </cell>
          <cell r="J38">
            <v>0</v>
          </cell>
          <cell r="K38">
            <v>3818</v>
          </cell>
          <cell r="L38">
            <v>0</v>
          </cell>
        </row>
        <row r="39">
          <cell r="C39">
            <v>4</v>
          </cell>
          <cell r="D39">
            <v>0</v>
          </cell>
          <cell r="E39">
            <v>3597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816</v>
          </cell>
          <cell r="D40">
            <v>544</v>
          </cell>
          <cell r="E40">
            <v>2418832</v>
          </cell>
          <cell r="F40">
            <v>1614974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4">
          <cell r="C44">
            <v>816</v>
          </cell>
          <cell r="D44">
            <v>21</v>
          </cell>
          <cell r="E44">
            <v>4562044</v>
          </cell>
          <cell r="F44">
            <v>92927</v>
          </cell>
          <cell r="I44">
            <v>62</v>
          </cell>
          <cell r="J44">
            <v>1</v>
          </cell>
          <cell r="K44">
            <v>215618</v>
          </cell>
          <cell r="L44">
            <v>3127</v>
          </cell>
        </row>
        <row r="45">
          <cell r="C45">
            <v>479</v>
          </cell>
          <cell r="D45">
            <v>20</v>
          </cell>
          <cell r="E45">
            <v>2801591</v>
          </cell>
          <cell r="F45">
            <v>87950</v>
          </cell>
          <cell r="I45">
            <v>44</v>
          </cell>
          <cell r="J45">
            <v>1</v>
          </cell>
          <cell r="K45">
            <v>142625</v>
          </cell>
          <cell r="L45">
            <v>3127</v>
          </cell>
        </row>
        <row r="46">
          <cell r="C46">
            <v>4</v>
          </cell>
          <cell r="D46">
            <v>0</v>
          </cell>
          <cell r="E46">
            <v>7070</v>
          </cell>
          <cell r="F46">
            <v>0</v>
          </cell>
          <cell r="I46">
            <v>3</v>
          </cell>
          <cell r="J46">
            <v>0</v>
          </cell>
          <cell r="K46">
            <v>5439</v>
          </cell>
          <cell r="L46">
            <v>0</v>
          </cell>
        </row>
        <row r="47">
          <cell r="C47">
            <v>1</v>
          </cell>
          <cell r="D47">
            <v>0</v>
          </cell>
          <cell r="E47">
            <v>7993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6530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596</v>
          </cell>
          <cell r="D51">
            <v>425</v>
          </cell>
          <cell r="E51">
            <v>2713009</v>
          </cell>
          <cell r="F51">
            <v>1922218</v>
          </cell>
          <cell r="I51">
            <v>56</v>
          </cell>
          <cell r="J51">
            <v>38</v>
          </cell>
          <cell r="K51">
            <v>178411</v>
          </cell>
          <cell r="L51">
            <v>110254</v>
          </cell>
        </row>
        <row r="52">
          <cell r="C52">
            <v>381</v>
          </cell>
          <cell r="D52">
            <v>381</v>
          </cell>
          <cell r="E52">
            <v>1738359</v>
          </cell>
          <cell r="F52">
            <v>1738359</v>
          </cell>
          <cell r="I52">
            <v>31</v>
          </cell>
          <cell r="J52">
            <v>31</v>
          </cell>
          <cell r="K52">
            <v>85260</v>
          </cell>
          <cell r="L52">
            <v>85260</v>
          </cell>
        </row>
        <row r="53">
          <cell r="C53">
            <v>2582</v>
          </cell>
          <cell r="D53">
            <v>1260</v>
          </cell>
          <cell r="E53">
            <v>8182343</v>
          </cell>
          <cell r="F53">
            <v>3746951</v>
          </cell>
          <cell r="I53">
            <v>709</v>
          </cell>
          <cell r="J53">
            <v>335</v>
          </cell>
          <cell r="K53">
            <v>2196030</v>
          </cell>
          <cell r="L53">
            <v>939121</v>
          </cell>
        </row>
        <row r="54">
          <cell r="C54">
            <v>4654</v>
          </cell>
          <cell r="D54">
            <v>4654</v>
          </cell>
          <cell r="E54">
            <v>16578162</v>
          </cell>
          <cell r="F54">
            <v>16578162</v>
          </cell>
          <cell r="I54">
            <v>472</v>
          </cell>
          <cell r="J54">
            <v>472</v>
          </cell>
          <cell r="K54">
            <v>1218034</v>
          </cell>
          <cell r="L54">
            <v>1218031</v>
          </cell>
        </row>
        <row r="55">
          <cell r="C55">
            <v>3491</v>
          </cell>
          <cell r="D55">
            <v>3491</v>
          </cell>
          <cell r="E55">
            <v>12412383</v>
          </cell>
          <cell r="F55">
            <v>12412383</v>
          </cell>
          <cell r="I55">
            <v>287</v>
          </cell>
          <cell r="J55">
            <v>287</v>
          </cell>
          <cell r="K55">
            <v>757564</v>
          </cell>
          <cell r="L55">
            <v>757564</v>
          </cell>
        </row>
        <row r="56">
          <cell r="C56">
            <v>55</v>
          </cell>
          <cell r="D56">
            <v>55</v>
          </cell>
          <cell r="E56">
            <v>114174</v>
          </cell>
          <cell r="F56">
            <v>114174</v>
          </cell>
          <cell r="I56">
            <v>15</v>
          </cell>
          <cell r="J56">
            <v>15</v>
          </cell>
          <cell r="K56">
            <v>22398</v>
          </cell>
          <cell r="L56">
            <v>22395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25</v>
          </cell>
          <cell r="D59">
            <v>1</v>
          </cell>
          <cell r="E59">
            <v>112719</v>
          </cell>
          <cell r="F59">
            <v>4607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3</v>
          </cell>
          <cell r="D61">
            <v>2</v>
          </cell>
          <cell r="E61">
            <v>646</v>
          </cell>
          <cell r="F61">
            <v>432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0</v>
          </cell>
          <cell r="E62">
            <v>576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20</v>
          </cell>
          <cell r="D63">
            <v>10</v>
          </cell>
          <cell r="E63">
            <v>51446</v>
          </cell>
          <cell r="F63">
            <v>13979</v>
          </cell>
          <cell r="I63">
            <v>4</v>
          </cell>
          <cell r="J63">
            <v>1616</v>
          </cell>
          <cell r="K63">
            <v>2775</v>
          </cell>
          <cell r="L63">
            <v>3689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52</v>
          </cell>
          <cell r="D68">
            <v>21</v>
          </cell>
          <cell r="E68">
            <v>798073</v>
          </cell>
          <cell r="F68">
            <v>286857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3</v>
          </cell>
          <cell r="D75">
            <v>0</v>
          </cell>
          <cell r="E75">
            <v>17588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56</v>
          </cell>
          <cell r="D76">
            <v>1</v>
          </cell>
          <cell r="E76">
            <v>318806</v>
          </cell>
          <cell r="F76">
            <v>5532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13</v>
          </cell>
          <cell r="D77">
            <v>0</v>
          </cell>
          <cell r="E77">
            <v>48884</v>
          </cell>
          <cell r="F77">
            <v>0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11</v>
          </cell>
          <cell r="D79">
            <v>0</v>
          </cell>
          <cell r="E79">
            <v>66404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930</v>
          </cell>
          <cell r="D81">
            <v>348</v>
          </cell>
          <cell r="E81">
            <v>5558474</v>
          </cell>
          <cell r="F81">
            <v>2059041</v>
          </cell>
          <cell r="I81">
            <v>65</v>
          </cell>
          <cell r="J81">
            <v>24</v>
          </cell>
          <cell r="K81">
            <v>312807</v>
          </cell>
          <cell r="L81">
            <v>119858</v>
          </cell>
        </row>
        <row r="82">
          <cell r="C82">
            <v>9783</v>
          </cell>
          <cell r="D82">
            <v>4655</v>
          </cell>
          <cell r="E82">
            <v>44081922</v>
          </cell>
          <cell r="F82">
            <v>20142762</v>
          </cell>
          <cell r="I82">
            <v>564</v>
          </cell>
          <cell r="J82">
            <v>289</v>
          </cell>
          <cell r="K82">
            <v>1418981</v>
          </cell>
          <cell r="L82">
            <v>694403</v>
          </cell>
        </row>
        <row r="83">
          <cell r="C83">
            <v>2363</v>
          </cell>
          <cell r="D83">
            <v>1028</v>
          </cell>
          <cell r="E83">
            <v>5822645</v>
          </cell>
          <cell r="F83">
            <v>2493531</v>
          </cell>
          <cell r="I83">
            <v>184</v>
          </cell>
          <cell r="J83">
            <v>80</v>
          </cell>
          <cell r="K83">
            <v>255050</v>
          </cell>
          <cell r="L83">
            <v>101780</v>
          </cell>
        </row>
        <row r="84">
          <cell r="C84">
            <v>8697</v>
          </cell>
          <cell r="D84">
            <v>3851</v>
          </cell>
          <cell r="E84">
            <v>36463592</v>
          </cell>
          <cell r="F84">
            <v>15666479</v>
          </cell>
          <cell r="I84">
            <v>577</v>
          </cell>
          <cell r="J84">
            <v>283</v>
          </cell>
          <cell r="K84">
            <v>1395993</v>
          </cell>
          <cell r="L84">
            <v>656760</v>
          </cell>
        </row>
        <row r="85">
          <cell r="C85">
            <v>3133</v>
          </cell>
          <cell r="D85">
            <v>0</v>
          </cell>
          <cell r="E85">
            <v>10939199</v>
          </cell>
          <cell r="F85">
            <v>0</v>
          </cell>
          <cell r="I85">
            <v>217</v>
          </cell>
          <cell r="J85">
            <v>0</v>
          </cell>
          <cell r="K85">
            <v>541221</v>
          </cell>
          <cell r="L85">
            <v>0</v>
          </cell>
        </row>
        <row r="87">
          <cell r="C87">
            <v>1817</v>
          </cell>
          <cell r="E87">
            <v>5543364</v>
          </cell>
          <cell r="I87">
            <v>86</v>
          </cell>
          <cell r="K87">
            <v>170969</v>
          </cell>
        </row>
        <row r="88">
          <cell r="C88">
            <v>1598</v>
          </cell>
          <cell r="E88">
            <v>3012181</v>
          </cell>
          <cell r="I88">
            <v>159</v>
          </cell>
          <cell r="K88">
            <v>198011</v>
          </cell>
        </row>
        <row r="89">
          <cell r="C89">
            <v>1086</v>
          </cell>
          <cell r="E89">
            <v>1588563</v>
          </cell>
          <cell r="I89">
            <v>120</v>
          </cell>
          <cell r="K89">
            <v>145943</v>
          </cell>
        </row>
        <row r="90">
          <cell r="C90">
            <v>604</v>
          </cell>
          <cell r="E90">
            <v>795091</v>
          </cell>
          <cell r="I90">
            <v>21</v>
          </cell>
          <cell r="K90">
            <v>26298</v>
          </cell>
        </row>
        <row r="91">
          <cell r="C91">
            <v>2073</v>
          </cell>
          <cell r="D91">
            <v>1624</v>
          </cell>
          <cell r="E91">
            <v>7095778</v>
          </cell>
          <cell r="F91">
            <v>5645427</v>
          </cell>
          <cell r="I91">
            <v>169</v>
          </cell>
          <cell r="J91">
            <v>124</v>
          </cell>
          <cell r="K91">
            <v>452098</v>
          </cell>
          <cell r="L91">
            <v>309138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48</v>
          </cell>
          <cell r="D96">
            <v>0</v>
          </cell>
          <cell r="E96">
            <v>166810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78</v>
          </cell>
          <cell r="D97">
            <v>0</v>
          </cell>
          <cell r="E97">
            <v>361233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4</v>
          </cell>
          <cell r="D103">
            <v>0</v>
          </cell>
          <cell r="E103">
            <v>12723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25</v>
          </cell>
          <cell r="D104">
            <v>0</v>
          </cell>
          <cell r="E104">
            <v>94259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27</v>
          </cell>
          <cell r="D105">
            <v>0</v>
          </cell>
          <cell r="E105">
            <v>123898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77</v>
          </cell>
          <cell r="D106">
            <v>0</v>
          </cell>
          <cell r="E106">
            <v>407057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95</v>
          </cell>
          <cell r="D110">
            <v>0</v>
          </cell>
          <cell r="E110">
            <v>381987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4">
        <row r="12">
          <cell r="C12">
            <v>758</v>
          </cell>
          <cell r="D12">
            <v>457</v>
          </cell>
          <cell r="E12">
            <v>925989.80999999994</v>
          </cell>
          <cell r="F12">
            <v>562194.6100000001</v>
          </cell>
          <cell r="I12">
            <v>373</v>
          </cell>
          <cell r="J12">
            <v>230</v>
          </cell>
          <cell r="K12">
            <v>450960.71</v>
          </cell>
          <cell r="L12">
            <v>276921.95999999996</v>
          </cell>
        </row>
        <row r="13">
          <cell r="C13">
            <v>532</v>
          </cell>
          <cell r="D13">
            <v>297</v>
          </cell>
          <cell r="E13">
            <v>659339.1</v>
          </cell>
          <cell r="F13">
            <v>369788.9</v>
          </cell>
          <cell r="I13">
            <v>277</v>
          </cell>
          <cell r="J13">
            <v>158</v>
          </cell>
          <cell r="K13">
            <v>335506</v>
          </cell>
          <cell r="L13">
            <v>192419.25</v>
          </cell>
        </row>
        <row r="14">
          <cell r="C14">
            <v>980</v>
          </cell>
          <cell r="D14">
            <v>609</v>
          </cell>
          <cell r="E14">
            <v>1709124.49</v>
          </cell>
          <cell r="F14">
            <v>1062236</v>
          </cell>
          <cell r="I14">
            <v>412</v>
          </cell>
          <cell r="J14">
            <v>5741</v>
          </cell>
          <cell r="K14">
            <v>714062.94</v>
          </cell>
          <cell r="L14">
            <v>409500.5</v>
          </cell>
        </row>
        <row r="15">
          <cell r="C15">
            <v>711</v>
          </cell>
          <cell r="D15">
            <v>395</v>
          </cell>
          <cell r="E15">
            <v>1232257.49</v>
          </cell>
          <cell r="F15">
            <v>685324</v>
          </cell>
          <cell r="I15">
            <v>300</v>
          </cell>
          <cell r="J15">
            <v>5659</v>
          </cell>
          <cell r="K15">
            <v>517211.94</v>
          </cell>
          <cell r="L15">
            <v>265530.5</v>
          </cell>
        </row>
        <row r="16">
          <cell r="C16">
            <v>8547</v>
          </cell>
          <cell r="D16">
            <v>6278</v>
          </cell>
          <cell r="E16">
            <v>22279995.009999998</v>
          </cell>
          <cell r="F16">
            <v>16315053.669999998</v>
          </cell>
          <cell r="I16">
            <v>3403</v>
          </cell>
          <cell r="J16">
            <v>2496</v>
          </cell>
          <cell r="K16">
            <v>8646328.6099999994</v>
          </cell>
          <cell r="L16">
            <v>6261841.3599999994</v>
          </cell>
        </row>
        <row r="17">
          <cell r="C17">
            <v>7193</v>
          </cell>
          <cell r="D17">
            <v>5207</v>
          </cell>
          <cell r="E17">
            <v>18756705.389999997</v>
          </cell>
          <cell r="F17">
            <v>13529928.559999999</v>
          </cell>
          <cell r="I17">
            <v>2847</v>
          </cell>
          <cell r="J17">
            <v>2051</v>
          </cell>
          <cell r="K17">
            <v>7225123.9900000002</v>
          </cell>
          <cell r="L17">
            <v>5134013.25</v>
          </cell>
        </row>
        <row r="18">
          <cell r="C18">
            <v>12648</v>
          </cell>
          <cell r="D18">
            <v>8848</v>
          </cell>
          <cell r="E18">
            <v>43822315.380000018</v>
          </cell>
          <cell r="F18">
            <v>30733948.889999986</v>
          </cell>
          <cell r="I18">
            <v>1192</v>
          </cell>
          <cell r="J18">
            <v>586</v>
          </cell>
          <cell r="K18">
            <v>4017955.3899999997</v>
          </cell>
          <cell r="L18">
            <v>2000711.9</v>
          </cell>
        </row>
        <row r="19">
          <cell r="C19">
            <v>10292</v>
          </cell>
          <cell r="D19">
            <v>7204</v>
          </cell>
          <cell r="E19">
            <v>35562801.240000017</v>
          </cell>
          <cell r="F19">
            <v>24970888.989999987</v>
          </cell>
          <cell r="I19">
            <v>933</v>
          </cell>
          <cell r="J19">
            <v>439</v>
          </cell>
          <cell r="K19">
            <v>3125570.25</v>
          </cell>
          <cell r="L19">
            <v>1494088</v>
          </cell>
        </row>
        <row r="20">
          <cell r="C20">
            <v>13086</v>
          </cell>
          <cell r="D20">
            <v>9499</v>
          </cell>
          <cell r="E20">
            <v>58388976.810500011</v>
          </cell>
          <cell r="F20">
            <v>45369913.601500005</v>
          </cell>
          <cell r="I20">
            <v>417</v>
          </cell>
          <cell r="J20">
            <v>228</v>
          </cell>
          <cell r="K20">
            <v>1824017</v>
          </cell>
          <cell r="L20">
            <v>986691</v>
          </cell>
        </row>
        <row r="21">
          <cell r="C21">
            <v>10516</v>
          </cell>
          <cell r="D21">
            <v>7613</v>
          </cell>
          <cell r="E21">
            <v>46870607.810500011</v>
          </cell>
          <cell r="F21">
            <v>36922685.601500005</v>
          </cell>
          <cell r="I21">
            <v>285</v>
          </cell>
          <cell r="J21">
            <v>142</v>
          </cell>
          <cell r="K21">
            <v>1242409</v>
          </cell>
          <cell r="L21">
            <v>609275</v>
          </cell>
        </row>
        <row r="22">
          <cell r="C22">
            <v>47857</v>
          </cell>
          <cell r="D22">
            <v>35523</v>
          </cell>
          <cell r="E22">
            <v>307397521.69813752</v>
          </cell>
          <cell r="F22">
            <v>225384946.25798255</v>
          </cell>
          <cell r="I22">
            <v>238</v>
          </cell>
          <cell r="J22">
            <v>64</v>
          </cell>
          <cell r="K22">
            <v>1513360.9</v>
          </cell>
          <cell r="L22">
            <v>387369</v>
          </cell>
        </row>
        <row r="23">
          <cell r="C23">
            <v>39448</v>
          </cell>
          <cell r="D23">
            <v>29285</v>
          </cell>
          <cell r="E23">
            <v>252289937.79813752</v>
          </cell>
          <cell r="F23">
            <v>184776660.25798255</v>
          </cell>
          <cell r="I23">
            <v>136</v>
          </cell>
          <cell r="J23">
            <v>30</v>
          </cell>
          <cell r="K23">
            <v>847458</v>
          </cell>
          <cell r="L23">
            <v>185662</v>
          </cell>
        </row>
        <row r="24">
          <cell r="C24">
            <v>1022</v>
          </cell>
          <cell r="D24">
            <v>413</v>
          </cell>
          <cell r="E24">
            <v>11644990.48315</v>
          </cell>
          <cell r="F24">
            <v>4623667.9199000001</v>
          </cell>
          <cell r="I24">
            <v>15</v>
          </cell>
          <cell r="J24">
            <v>2</v>
          </cell>
          <cell r="K24">
            <v>175791</v>
          </cell>
          <cell r="L24">
            <v>23134</v>
          </cell>
        </row>
        <row r="25">
          <cell r="C25">
            <v>381</v>
          </cell>
          <cell r="D25">
            <v>143</v>
          </cell>
          <cell r="E25">
            <v>4286495.4831499998</v>
          </cell>
          <cell r="F25">
            <v>1578126.9199000001</v>
          </cell>
          <cell r="I25">
            <v>1</v>
          </cell>
          <cell r="J25">
            <v>0</v>
          </cell>
          <cell r="K25">
            <v>12737</v>
          </cell>
          <cell r="L25">
            <v>0</v>
          </cell>
        </row>
        <row r="26">
          <cell r="C26">
            <v>92</v>
          </cell>
          <cell r="D26">
            <v>25</v>
          </cell>
          <cell r="E26">
            <v>1536149</v>
          </cell>
          <cell r="F26">
            <v>415485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14</v>
          </cell>
          <cell r="D27">
            <v>1</v>
          </cell>
          <cell r="E27">
            <v>231190</v>
          </cell>
          <cell r="F27">
            <v>18088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36</v>
          </cell>
          <cell r="D28">
            <v>6</v>
          </cell>
          <cell r="E28">
            <v>882729.95250000001</v>
          </cell>
          <cell r="F28">
            <v>145935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6</v>
          </cell>
          <cell r="D29">
            <v>2</v>
          </cell>
          <cell r="E29">
            <v>142072.95250000001</v>
          </cell>
          <cell r="F29">
            <v>44345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3</v>
          </cell>
          <cell r="D30">
            <v>1</v>
          </cell>
          <cell r="E30">
            <v>125388</v>
          </cell>
          <cell r="F30">
            <v>36391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1</v>
          </cell>
          <cell r="D31">
            <v>1</v>
          </cell>
          <cell r="E31">
            <v>36391</v>
          </cell>
          <cell r="F31">
            <v>36391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17772</v>
          </cell>
          <cell r="D36">
            <v>13634</v>
          </cell>
          <cell r="E36">
            <v>81289317.319999993</v>
          </cell>
          <cell r="F36">
            <v>60561282.629999995</v>
          </cell>
          <cell r="I36">
            <v>2482</v>
          </cell>
          <cell r="J36">
            <v>1628</v>
          </cell>
          <cell r="K36">
            <v>8033005.7199999997</v>
          </cell>
          <cell r="L36">
            <v>4829057.63</v>
          </cell>
        </row>
        <row r="37">
          <cell r="C37">
            <v>1098</v>
          </cell>
          <cell r="D37">
            <v>541</v>
          </cell>
          <cell r="E37">
            <v>2124898.0300000003</v>
          </cell>
          <cell r="F37">
            <v>994812.74</v>
          </cell>
          <cell r="I37">
            <v>449</v>
          </cell>
          <cell r="J37">
            <v>207</v>
          </cell>
          <cell r="K37">
            <v>780855.03</v>
          </cell>
          <cell r="L37">
            <v>337082.99</v>
          </cell>
        </row>
        <row r="38">
          <cell r="C38">
            <v>47</v>
          </cell>
          <cell r="D38">
            <v>20</v>
          </cell>
          <cell r="E38">
            <v>164804</v>
          </cell>
          <cell r="F38">
            <v>82487</v>
          </cell>
          <cell r="I38">
            <v>4</v>
          </cell>
          <cell r="J38">
            <v>2</v>
          </cell>
          <cell r="K38">
            <v>14679</v>
          </cell>
          <cell r="L38">
            <v>11637</v>
          </cell>
        </row>
        <row r="39">
          <cell r="C39">
            <v>3</v>
          </cell>
          <cell r="D39">
            <v>1</v>
          </cell>
          <cell r="E39">
            <v>4713</v>
          </cell>
          <cell r="F39">
            <v>1691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2326</v>
          </cell>
          <cell r="D40">
            <v>1340</v>
          </cell>
          <cell r="E40">
            <v>6269356.6605000002</v>
          </cell>
          <cell r="F40">
            <v>3560650.3015000001</v>
          </cell>
          <cell r="I40">
            <v>542</v>
          </cell>
          <cell r="J40">
            <v>315</v>
          </cell>
          <cell r="K40">
            <v>1058745</v>
          </cell>
          <cell r="L40">
            <v>596704.75</v>
          </cell>
        </row>
        <row r="44">
          <cell r="C44">
            <v>543</v>
          </cell>
          <cell r="D44">
            <v>73</v>
          </cell>
          <cell r="E44">
            <v>3460627</v>
          </cell>
          <cell r="F44">
            <v>344661</v>
          </cell>
          <cell r="I44">
            <v>47</v>
          </cell>
          <cell r="J44">
            <v>11</v>
          </cell>
          <cell r="K44">
            <v>198049</v>
          </cell>
          <cell r="L44">
            <v>30151</v>
          </cell>
        </row>
        <row r="45">
          <cell r="C45">
            <v>151</v>
          </cell>
          <cell r="D45">
            <v>9</v>
          </cell>
          <cell r="E45">
            <v>1002767</v>
          </cell>
          <cell r="F45">
            <v>52350</v>
          </cell>
          <cell r="I45">
            <v>15</v>
          </cell>
          <cell r="J45">
            <v>1</v>
          </cell>
          <cell r="K45">
            <v>64129</v>
          </cell>
          <cell r="L45">
            <v>3080</v>
          </cell>
        </row>
        <row r="46">
          <cell r="C46">
            <v>2</v>
          </cell>
          <cell r="D46">
            <v>0</v>
          </cell>
          <cell r="E46">
            <v>4259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10</v>
          </cell>
          <cell r="D47">
            <v>0</v>
          </cell>
          <cell r="E47">
            <v>99910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5072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8173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200</v>
          </cell>
          <cell r="D51">
            <v>144</v>
          </cell>
          <cell r="E51">
            <v>916896</v>
          </cell>
          <cell r="F51">
            <v>685076</v>
          </cell>
          <cell r="I51">
            <v>23</v>
          </cell>
          <cell r="J51">
            <v>13</v>
          </cell>
          <cell r="K51">
            <v>80734</v>
          </cell>
          <cell r="L51">
            <v>45158</v>
          </cell>
        </row>
        <row r="52">
          <cell r="C52">
            <v>138</v>
          </cell>
          <cell r="D52">
            <v>138</v>
          </cell>
          <cell r="E52">
            <v>658578</v>
          </cell>
          <cell r="F52">
            <v>658578</v>
          </cell>
          <cell r="I52">
            <v>18</v>
          </cell>
          <cell r="J52">
            <v>13</v>
          </cell>
          <cell r="K52">
            <v>65573</v>
          </cell>
          <cell r="L52">
            <v>45158</v>
          </cell>
        </row>
        <row r="53">
          <cell r="C53">
            <v>1069</v>
          </cell>
          <cell r="D53">
            <v>463</v>
          </cell>
          <cell r="E53">
            <v>3707222</v>
          </cell>
          <cell r="F53">
            <v>1545458</v>
          </cell>
          <cell r="I53">
            <v>445</v>
          </cell>
          <cell r="J53">
            <v>199</v>
          </cell>
          <cell r="K53">
            <v>1477987</v>
          </cell>
          <cell r="L53">
            <v>630952</v>
          </cell>
        </row>
        <row r="54">
          <cell r="C54">
            <v>10316</v>
          </cell>
          <cell r="D54">
            <v>10316</v>
          </cell>
          <cell r="E54">
            <v>37211454.737000003</v>
          </cell>
          <cell r="F54">
            <v>37211454.737000003</v>
          </cell>
          <cell r="I54">
            <v>1209</v>
          </cell>
          <cell r="J54">
            <v>1209</v>
          </cell>
          <cell r="K54">
            <v>3127722.55</v>
          </cell>
          <cell r="L54">
            <v>3127722.55</v>
          </cell>
        </row>
        <row r="55">
          <cell r="C55">
            <v>6051</v>
          </cell>
          <cell r="D55">
            <v>6051</v>
          </cell>
          <cell r="E55">
            <v>21630421.719999999</v>
          </cell>
          <cell r="F55">
            <v>21630421.719999999</v>
          </cell>
          <cell r="I55">
            <v>814</v>
          </cell>
          <cell r="J55">
            <v>813</v>
          </cell>
          <cell r="K55">
            <v>2126880.3200000003</v>
          </cell>
          <cell r="L55">
            <v>2123153.3200000003</v>
          </cell>
        </row>
        <row r="56">
          <cell r="C56">
            <v>75</v>
          </cell>
          <cell r="D56">
            <v>75</v>
          </cell>
          <cell r="E56">
            <v>151308.62</v>
          </cell>
          <cell r="F56">
            <v>151308.62</v>
          </cell>
          <cell r="I56">
            <v>25</v>
          </cell>
          <cell r="J56">
            <v>25</v>
          </cell>
          <cell r="K56">
            <v>42395.369999999995</v>
          </cell>
          <cell r="L56">
            <v>42395.369999999995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13</v>
          </cell>
          <cell r="D59">
            <v>5</v>
          </cell>
          <cell r="E59">
            <v>61094</v>
          </cell>
          <cell r="F59">
            <v>11642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6</v>
          </cell>
          <cell r="D61">
            <v>3</v>
          </cell>
          <cell r="E61">
            <v>1361</v>
          </cell>
          <cell r="F61">
            <v>899</v>
          </cell>
          <cell r="I61">
            <v>2</v>
          </cell>
          <cell r="J61">
            <v>2</v>
          </cell>
          <cell r="K61">
            <v>505</v>
          </cell>
          <cell r="L61">
            <v>505</v>
          </cell>
        </row>
        <row r="62">
          <cell r="C62">
            <v>5</v>
          </cell>
          <cell r="D62">
            <v>3</v>
          </cell>
          <cell r="E62">
            <v>2656</v>
          </cell>
          <cell r="F62">
            <v>1556</v>
          </cell>
          <cell r="I62">
            <v>1</v>
          </cell>
          <cell r="J62">
            <v>0</v>
          </cell>
          <cell r="K62">
            <v>596</v>
          </cell>
          <cell r="L62">
            <v>0</v>
          </cell>
        </row>
        <row r="63">
          <cell r="C63">
            <v>318</v>
          </cell>
          <cell r="D63">
            <v>126</v>
          </cell>
          <cell r="E63">
            <v>864796.27</v>
          </cell>
          <cell r="F63">
            <v>207029.31</v>
          </cell>
          <cell r="I63">
            <v>58</v>
          </cell>
          <cell r="J63">
            <v>21</v>
          </cell>
          <cell r="K63">
            <v>134077.26999999999</v>
          </cell>
          <cell r="L63">
            <v>29648.309999999998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1</v>
          </cell>
          <cell r="D67">
            <v>0</v>
          </cell>
          <cell r="E67">
            <v>7032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124</v>
          </cell>
          <cell r="D68">
            <v>45</v>
          </cell>
          <cell r="E68">
            <v>1818070</v>
          </cell>
          <cell r="F68">
            <v>519715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5</v>
          </cell>
          <cell r="D75">
            <v>1</v>
          </cell>
          <cell r="E75">
            <v>32240</v>
          </cell>
          <cell r="F75">
            <v>6010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66</v>
          </cell>
          <cell r="D76">
            <v>3</v>
          </cell>
          <cell r="E76">
            <v>377989</v>
          </cell>
          <cell r="F76">
            <v>18196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92</v>
          </cell>
          <cell r="D77">
            <v>3</v>
          </cell>
          <cell r="E77">
            <v>319973</v>
          </cell>
          <cell r="F77">
            <v>10353</v>
          </cell>
          <cell r="I77">
            <v>1</v>
          </cell>
          <cell r="K77">
            <v>1853</v>
          </cell>
          <cell r="L77">
            <v>0</v>
          </cell>
        </row>
        <row r="79">
          <cell r="C79">
            <v>18</v>
          </cell>
          <cell r="D79">
            <v>0</v>
          </cell>
          <cell r="E79">
            <v>98991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2106</v>
          </cell>
          <cell r="D81">
            <v>838</v>
          </cell>
          <cell r="E81">
            <v>12309693.676205</v>
          </cell>
          <cell r="F81">
            <v>4897896.531525</v>
          </cell>
          <cell r="I81">
            <v>190</v>
          </cell>
          <cell r="J81">
            <v>61</v>
          </cell>
          <cell r="K81">
            <v>922436.26</v>
          </cell>
          <cell r="L81">
            <v>295973.86</v>
          </cell>
        </row>
        <row r="82">
          <cell r="C82">
            <v>18740</v>
          </cell>
          <cell r="D82">
            <v>9024</v>
          </cell>
          <cell r="E82">
            <v>83439911.579699993</v>
          </cell>
          <cell r="F82">
            <v>39880744.022</v>
          </cell>
          <cell r="I82">
            <v>1532</v>
          </cell>
          <cell r="J82">
            <v>786</v>
          </cell>
          <cell r="K82">
            <v>3846847.46</v>
          </cell>
          <cell r="L82">
            <v>1863431.19</v>
          </cell>
        </row>
        <row r="83">
          <cell r="C83">
            <v>3934</v>
          </cell>
          <cell r="D83">
            <v>1545</v>
          </cell>
          <cell r="E83">
            <v>10310707.275830001</v>
          </cell>
          <cell r="F83">
            <v>3903034.3008300001</v>
          </cell>
          <cell r="I83">
            <v>336</v>
          </cell>
          <cell r="J83">
            <v>152</v>
          </cell>
          <cell r="K83">
            <v>429080</v>
          </cell>
          <cell r="L83">
            <v>196824</v>
          </cell>
        </row>
        <row r="84">
          <cell r="C84">
            <v>20122</v>
          </cell>
          <cell r="D84">
            <v>8920</v>
          </cell>
          <cell r="E84">
            <v>84568458.09173499</v>
          </cell>
          <cell r="F84">
            <v>37325495.664354995</v>
          </cell>
          <cell r="I84">
            <v>1596.6</v>
          </cell>
          <cell r="J84">
            <v>787.68000000000006</v>
          </cell>
          <cell r="K84">
            <v>3957233</v>
          </cell>
          <cell r="L84">
            <v>1837427.1</v>
          </cell>
        </row>
        <row r="85">
          <cell r="C85">
            <v>7306</v>
          </cell>
          <cell r="D85">
            <v>5157</v>
          </cell>
          <cell r="E85">
            <v>24701368.924999997</v>
          </cell>
          <cell r="F85">
            <v>16946708.272500001</v>
          </cell>
          <cell r="I85">
            <v>630</v>
          </cell>
          <cell r="J85">
            <v>461</v>
          </cell>
          <cell r="K85">
            <v>1704529.08</v>
          </cell>
          <cell r="L85">
            <v>1203052.8700000001</v>
          </cell>
        </row>
        <row r="87">
          <cell r="C87">
            <v>3963</v>
          </cell>
          <cell r="E87">
            <v>11404907.914999999</v>
          </cell>
          <cell r="I87">
            <v>261</v>
          </cell>
          <cell r="K87">
            <v>549848.02</v>
          </cell>
        </row>
        <row r="88">
          <cell r="C88">
            <v>4070</v>
          </cell>
          <cell r="E88">
            <v>7400628.9500000002</v>
          </cell>
          <cell r="I88">
            <v>383</v>
          </cell>
          <cell r="K88">
            <v>528448</v>
          </cell>
        </row>
        <row r="89">
          <cell r="C89">
            <v>2748</v>
          </cell>
          <cell r="E89">
            <v>3968459.06</v>
          </cell>
          <cell r="I89">
            <v>322</v>
          </cell>
          <cell r="K89">
            <v>410320.06</v>
          </cell>
        </row>
        <row r="90">
          <cell r="C90">
            <v>1569</v>
          </cell>
          <cell r="E90">
            <v>1927373</v>
          </cell>
          <cell r="I90">
            <v>202</v>
          </cell>
          <cell r="K90">
            <v>215913</v>
          </cell>
        </row>
        <row r="91">
          <cell r="C91">
            <v>6137</v>
          </cell>
          <cell r="D91">
            <v>4259</v>
          </cell>
          <cell r="E91">
            <v>20223729.844999999</v>
          </cell>
          <cell r="F91">
            <v>13798608.4025</v>
          </cell>
          <cell r="I91">
            <v>492</v>
          </cell>
          <cell r="J91">
            <v>358</v>
          </cell>
          <cell r="K91">
            <v>1341013</v>
          </cell>
          <cell r="L91">
            <v>935311</v>
          </cell>
        </row>
        <row r="95">
          <cell r="C95">
            <v>3</v>
          </cell>
          <cell r="D95">
            <v>0</v>
          </cell>
          <cell r="E95">
            <v>32877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84</v>
          </cell>
          <cell r="D96">
            <v>0</v>
          </cell>
          <cell r="E96">
            <v>373171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137</v>
          </cell>
          <cell r="D97">
            <v>0</v>
          </cell>
          <cell r="E97">
            <v>703632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56</v>
          </cell>
          <cell r="D104">
            <v>0</v>
          </cell>
          <cell r="E104">
            <v>140183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23</v>
          </cell>
          <cell r="D105">
            <v>0</v>
          </cell>
          <cell r="E105">
            <v>58508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124</v>
          </cell>
          <cell r="D106">
            <v>0</v>
          </cell>
          <cell r="E106">
            <v>739345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</v>
          </cell>
          <cell r="D107">
            <v>0</v>
          </cell>
          <cell r="E107">
            <v>19653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9</v>
          </cell>
          <cell r="D108">
            <v>4</v>
          </cell>
          <cell r="E108">
            <v>5220</v>
          </cell>
          <cell r="F108">
            <v>2520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8</v>
          </cell>
          <cell r="D109">
            <v>3</v>
          </cell>
          <cell r="E109">
            <v>4920</v>
          </cell>
          <cell r="F109">
            <v>2220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167</v>
          </cell>
          <cell r="D110">
            <v>3</v>
          </cell>
          <cell r="E110">
            <v>721437</v>
          </cell>
          <cell r="F110">
            <v>2220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5">
        <row r="12">
          <cell r="C12">
            <v>39</v>
          </cell>
          <cell r="D12">
            <v>22</v>
          </cell>
          <cell r="E12">
            <v>50198</v>
          </cell>
          <cell r="F12">
            <v>28713</v>
          </cell>
          <cell r="I12">
            <v>24</v>
          </cell>
          <cell r="J12">
            <v>14</v>
          </cell>
          <cell r="K12">
            <v>30751</v>
          </cell>
          <cell r="L12">
            <v>18281</v>
          </cell>
        </row>
        <row r="13">
          <cell r="C13">
            <v>27</v>
          </cell>
          <cell r="D13">
            <v>16</v>
          </cell>
          <cell r="E13">
            <v>34626</v>
          </cell>
          <cell r="F13">
            <v>20606</v>
          </cell>
          <cell r="I13">
            <v>16</v>
          </cell>
          <cell r="J13">
            <v>10</v>
          </cell>
          <cell r="K13">
            <v>20237</v>
          </cell>
          <cell r="L13">
            <v>12917</v>
          </cell>
        </row>
        <row r="14">
          <cell r="C14">
            <v>75</v>
          </cell>
          <cell r="D14">
            <v>41</v>
          </cell>
          <cell r="E14">
            <v>132495</v>
          </cell>
          <cell r="F14">
            <v>71736</v>
          </cell>
          <cell r="I14">
            <v>33</v>
          </cell>
          <cell r="J14">
            <v>19</v>
          </cell>
          <cell r="K14">
            <v>57854</v>
          </cell>
          <cell r="L14">
            <v>32593</v>
          </cell>
        </row>
        <row r="15">
          <cell r="C15">
            <v>57</v>
          </cell>
          <cell r="D15">
            <v>32</v>
          </cell>
          <cell r="E15">
            <v>101555</v>
          </cell>
          <cell r="F15">
            <v>56580</v>
          </cell>
          <cell r="I15">
            <v>22</v>
          </cell>
          <cell r="J15">
            <v>12</v>
          </cell>
          <cell r="K15">
            <v>38835</v>
          </cell>
          <cell r="L15">
            <v>20827</v>
          </cell>
        </row>
        <row r="16">
          <cell r="C16">
            <v>946</v>
          </cell>
          <cell r="D16">
            <v>614</v>
          </cell>
          <cell r="E16">
            <v>2492559</v>
          </cell>
          <cell r="F16">
            <v>1609337</v>
          </cell>
          <cell r="I16">
            <v>438</v>
          </cell>
          <cell r="J16">
            <v>291</v>
          </cell>
          <cell r="K16">
            <v>1132584</v>
          </cell>
          <cell r="L16">
            <v>746668</v>
          </cell>
        </row>
        <row r="17">
          <cell r="C17">
            <v>814</v>
          </cell>
          <cell r="D17">
            <v>534</v>
          </cell>
          <cell r="E17">
            <v>2142324</v>
          </cell>
          <cell r="F17">
            <v>1398891</v>
          </cell>
          <cell r="I17">
            <v>375</v>
          </cell>
          <cell r="J17">
            <v>252</v>
          </cell>
          <cell r="K17">
            <v>965576</v>
          </cell>
          <cell r="L17">
            <v>643553</v>
          </cell>
        </row>
        <row r="18">
          <cell r="C18">
            <v>5420</v>
          </cell>
          <cell r="D18">
            <v>3274</v>
          </cell>
          <cell r="E18">
            <v>18682309</v>
          </cell>
          <cell r="F18">
            <v>11317458</v>
          </cell>
          <cell r="I18">
            <v>1211</v>
          </cell>
          <cell r="J18">
            <v>707</v>
          </cell>
          <cell r="K18">
            <v>3863933</v>
          </cell>
          <cell r="L18">
            <v>2242135</v>
          </cell>
        </row>
        <row r="19">
          <cell r="C19">
            <v>4292</v>
          </cell>
          <cell r="D19">
            <v>2545</v>
          </cell>
          <cell r="E19">
            <v>14785964</v>
          </cell>
          <cell r="F19">
            <v>8895989</v>
          </cell>
          <cell r="I19">
            <v>920</v>
          </cell>
          <cell r="J19">
            <v>514</v>
          </cell>
          <cell r="K19">
            <v>2929745</v>
          </cell>
          <cell r="L19">
            <v>1627032</v>
          </cell>
        </row>
        <row r="20">
          <cell r="C20">
            <v>5744</v>
          </cell>
          <cell r="D20">
            <v>3795</v>
          </cell>
          <cell r="E20">
            <v>26153032</v>
          </cell>
          <cell r="F20">
            <v>17407559</v>
          </cell>
          <cell r="I20">
            <v>174</v>
          </cell>
          <cell r="J20">
            <v>79</v>
          </cell>
          <cell r="K20">
            <v>769111</v>
          </cell>
          <cell r="L20">
            <v>347023</v>
          </cell>
        </row>
        <row r="21">
          <cell r="C21">
            <v>4348</v>
          </cell>
          <cell r="D21">
            <v>2853</v>
          </cell>
          <cell r="E21">
            <v>19786589</v>
          </cell>
          <cell r="F21">
            <v>13076282</v>
          </cell>
          <cell r="I21">
            <v>106</v>
          </cell>
          <cell r="J21">
            <v>50</v>
          </cell>
          <cell r="K21">
            <v>469809</v>
          </cell>
          <cell r="L21">
            <v>220731</v>
          </cell>
        </row>
        <row r="22">
          <cell r="C22">
            <v>25546</v>
          </cell>
          <cell r="D22">
            <v>18909</v>
          </cell>
          <cell r="E22">
            <v>173128734</v>
          </cell>
          <cell r="F22">
            <v>126699779</v>
          </cell>
          <cell r="I22">
            <v>89</v>
          </cell>
          <cell r="J22">
            <v>27</v>
          </cell>
          <cell r="K22">
            <v>541308</v>
          </cell>
          <cell r="L22">
            <v>157630</v>
          </cell>
        </row>
        <row r="23">
          <cell r="C23">
            <v>18473</v>
          </cell>
          <cell r="D23">
            <v>13487</v>
          </cell>
          <cell r="E23">
            <v>124494458</v>
          </cell>
          <cell r="F23">
            <v>89702323</v>
          </cell>
          <cell r="I23">
            <v>45</v>
          </cell>
          <cell r="J23">
            <v>14</v>
          </cell>
          <cell r="K23">
            <v>265979</v>
          </cell>
          <cell r="L23">
            <v>84268</v>
          </cell>
        </row>
        <row r="24">
          <cell r="C24">
            <v>1668</v>
          </cell>
          <cell r="D24">
            <v>890</v>
          </cell>
          <cell r="E24">
            <v>18989915</v>
          </cell>
          <cell r="F24">
            <v>9991855</v>
          </cell>
          <cell r="I24">
            <v>4</v>
          </cell>
          <cell r="J24">
            <v>0</v>
          </cell>
          <cell r="K24">
            <v>48195</v>
          </cell>
          <cell r="L24">
            <v>0</v>
          </cell>
        </row>
        <row r="25">
          <cell r="C25">
            <v>903</v>
          </cell>
          <cell r="D25">
            <v>446</v>
          </cell>
          <cell r="E25">
            <v>10091233</v>
          </cell>
          <cell r="F25">
            <v>4872340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149</v>
          </cell>
          <cell r="D26">
            <v>61</v>
          </cell>
          <cell r="E26">
            <v>2495487</v>
          </cell>
          <cell r="F26">
            <v>1017803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44</v>
          </cell>
          <cell r="D27">
            <v>16</v>
          </cell>
          <cell r="E27">
            <v>739560</v>
          </cell>
          <cell r="F27">
            <v>269421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47</v>
          </cell>
          <cell r="D28">
            <v>11</v>
          </cell>
          <cell r="E28">
            <v>1080176</v>
          </cell>
          <cell r="F28">
            <v>245010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14</v>
          </cell>
          <cell r="D29">
            <v>1</v>
          </cell>
          <cell r="E29">
            <v>319425</v>
          </cell>
          <cell r="F29">
            <v>22978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7</v>
          </cell>
          <cell r="D30">
            <v>1</v>
          </cell>
          <cell r="E30">
            <v>246349</v>
          </cell>
          <cell r="F30">
            <v>49821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</v>
          </cell>
          <cell r="D31">
            <v>0</v>
          </cell>
          <cell r="E31">
            <v>68537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3</v>
          </cell>
          <cell r="D32">
            <v>0</v>
          </cell>
          <cell r="E32">
            <v>186584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</v>
          </cell>
          <cell r="D33">
            <v>0</v>
          </cell>
          <cell r="E33">
            <v>102622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636</v>
          </cell>
          <cell r="D36">
            <v>555</v>
          </cell>
          <cell r="E36">
            <v>2306737</v>
          </cell>
          <cell r="F36">
            <v>1985798</v>
          </cell>
          <cell r="I36">
            <v>158</v>
          </cell>
          <cell r="J36">
            <v>123</v>
          </cell>
          <cell r="K36">
            <v>524195</v>
          </cell>
          <cell r="L36">
            <v>385015</v>
          </cell>
        </row>
        <row r="37">
          <cell r="C37">
            <v>50</v>
          </cell>
          <cell r="D37">
            <v>29</v>
          </cell>
          <cell r="E37">
            <v>102798</v>
          </cell>
          <cell r="F37">
            <v>63763</v>
          </cell>
          <cell r="I37">
            <v>25</v>
          </cell>
          <cell r="J37">
            <v>15</v>
          </cell>
          <cell r="K37">
            <v>53090</v>
          </cell>
          <cell r="L37">
            <v>32187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350</v>
          </cell>
          <cell r="D40">
            <v>192</v>
          </cell>
          <cell r="E40">
            <v>957718</v>
          </cell>
          <cell r="F40">
            <v>523382</v>
          </cell>
          <cell r="I40">
            <v>100</v>
          </cell>
          <cell r="J40">
            <v>59</v>
          </cell>
          <cell r="K40">
            <v>210812</v>
          </cell>
          <cell r="L40">
            <v>122099</v>
          </cell>
        </row>
        <row r="44">
          <cell r="C44">
            <v>16</v>
          </cell>
          <cell r="D44">
            <v>3</v>
          </cell>
          <cell r="E44">
            <v>80284</v>
          </cell>
          <cell r="F44">
            <v>13424</v>
          </cell>
          <cell r="I44">
            <v>1</v>
          </cell>
          <cell r="J44">
            <v>0</v>
          </cell>
          <cell r="K44">
            <v>3070</v>
          </cell>
          <cell r="L44">
            <v>0</v>
          </cell>
        </row>
        <row r="45">
          <cell r="C45">
            <v>2</v>
          </cell>
          <cell r="D45">
            <v>2</v>
          </cell>
          <cell r="E45">
            <v>10267</v>
          </cell>
          <cell r="F45">
            <v>10267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13618</v>
          </cell>
          <cell r="D51">
            <v>9151</v>
          </cell>
          <cell r="E51">
            <v>65295735</v>
          </cell>
          <cell r="F51">
            <v>45035293</v>
          </cell>
          <cell r="I51">
            <v>1373</v>
          </cell>
          <cell r="J51">
            <v>763</v>
          </cell>
          <cell r="K51">
            <v>4601757</v>
          </cell>
          <cell r="L51">
            <v>2426067</v>
          </cell>
        </row>
        <row r="52">
          <cell r="C52">
            <v>8714</v>
          </cell>
          <cell r="D52">
            <v>8714</v>
          </cell>
          <cell r="E52">
            <v>42956661</v>
          </cell>
          <cell r="F52">
            <v>42956661</v>
          </cell>
          <cell r="I52">
            <v>674</v>
          </cell>
          <cell r="J52">
            <v>674</v>
          </cell>
          <cell r="K52">
            <v>2109306</v>
          </cell>
          <cell r="L52">
            <v>2109306</v>
          </cell>
        </row>
        <row r="53">
          <cell r="C53">
            <v>429</v>
          </cell>
          <cell r="D53">
            <v>144</v>
          </cell>
          <cell r="E53">
            <v>1403265</v>
          </cell>
          <cell r="F53">
            <v>458970</v>
          </cell>
          <cell r="I53">
            <v>149</v>
          </cell>
          <cell r="J53">
            <v>65</v>
          </cell>
          <cell r="K53">
            <v>464856</v>
          </cell>
          <cell r="L53">
            <v>204117</v>
          </cell>
        </row>
        <row r="54">
          <cell r="C54">
            <v>895</v>
          </cell>
          <cell r="D54">
            <v>895</v>
          </cell>
          <cell r="E54">
            <v>3387151</v>
          </cell>
          <cell r="F54">
            <v>3387151</v>
          </cell>
          <cell r="I54">
            <v>89</v>
          </cell>
          <cell r="J54">
            <v>89</v>
          </cell>
          <cell r="K54">
            <v>248046</v>
          </cell>
          <cell r="L54">
            <v>248046</v>
          </cell>
        </row>
        <row r="55">
          <cell r="C55">
            <v>208</v>
          </cell>
          <cell r="D55">
            <v>208</v>
          </cell>
          <cell r="E55">
            <v>641759</v>
          </cell>
          <cell r="F55">
            <v>641759</v>
          </cell>
          <cell r="I55">
            <v>85</v>
          </cell>
          <cell r="J55">
            <v>85</v>
          </cell>
          <cell r="K55">
            <v>238169</v>
          </cell>
          <cell r="L55">
            <v>238169</v>
          </cell>
        </row>
        <row r="56">
          <cell r="C56">
            <v>16</v>
          </cell>
          <cell r="D56">
            <v>16</v>
          </cell>
          <cell r="E56">
            <v>30214</v>
          </cell>
          <cell r="F56">
            <v>30214</v>
          </cell>
          <cell r="I56">
            <v>7</v>
          </cell>
          <cell r="J56">
            <v>7</v>
          </cell>
          <cell r="K56">
            <v>14893</v>
          </cell>
          <cell r="L56">
            <v>14893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6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132</v>
          </cell>
          <cell r="D68">
            <v>51</v>
          </cell>
          <cell r="E68">
            <v>2418463</v>
          </cell>
          <cell r="F68">
            <v>828138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4</v>
          </cell>
          <cell r="D75">
            <v>0</v>
          </cell>
          <cell r="E75">
            <v>24565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28</v>
          </cell>
          <cell r="D76">
            <v>1</v>
          </cell>
          <cell r="E76">
            <v>175706</v>
          </cell>
          <cell r="F76">
            <v>7738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27</v>
          </cell>
          <cell r="D77">
            <v>2</v>
          </cell>
          <cell r="E77">
            <v>96775</v>
          </cell>
          <cell r="F77">
            <v>7287</v>
          </cell>
          <cell r="I77">
            <v>1</v>
          </cell>
          <cell r="K77">
            <v>1552</v>
          </cell>
          <cell r="L77">
            <v>0</v>
          </cell>
        </row>
        <row r="79">
          <cell r="C79">
            <v>17</v>
          </cell>
          <cell r="D79">
            <v>0</v>
          </cell>
          <cell r="E79">
            <v>126182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627</v>
          </cell>
          <cell r="D81">
            <v>259</v>
          </cell>
          <cell r="E81">
            <v>3983408</v>
          </cell>
          <cell r="F81">
            <v>1622877</v>
          </cell>
          <cell r="I81">
            <v>27</v>
          </cell>
          <cell r="J81">
            <v>10</v>
          </cell>
          <cell r="K81">
            <v>140162</v>
          </cell>
          <cell r="L81">
            <v>49485</v>
          </cell>
        </row>
        <row r="82">
          <cell r="C82">
            <v>3911</v>
          </cell>
          <cell r="D82">
            <v>1595</v>
          </cell>
          <cell r="E82">
            <v>19553711</v>
          </cell>
          <cell r="F82">
            <v>7893553</v>
          </cell>
          <cell r="I82">
            <v>212</v>
          </cell>
          <cell r="J82">
            <v>81</v>
          </cell>
          <cell r="K82">
            <v>653444</v>
          </cell>
          <cell r="L82">
            <v>240471</v>
          </cell>
        </row>
        <row r="83">
          <cell r="C83">
            <v>1825</v>
          </cell>
          <cell r="D83">
            <v>563</v>
          </cell>
          <cell r="E83">
            <v>5101534</v>
          </cell>
          <cell r="F83">
            <v>1514519</v>
          </cell>
          <cell r="I83">
            <v>93</v>
          </cell>
          <cell r="J83">
            <v>37</v>
          </cell>
          <cell r="K83">
            <v>139311</v>
          </cell>
          <cell r="L83">
            <v>54273</v>
          </cell>
        </row>
        <row r="84">
          <cell r="C84">
            <v>5476</v>
          </cell>
          <cell r="D84">
            <v>2007</v>
          </cell>
          <cell r="E84">
            <v>24126474</v>
          </cell>
          <cell r="F84">
            <v>9010633</v>
          </cell>
          <cell r="I84">
            <v>274</v>
          </cell>
          <cell r="J84">
            <v>104</v>
          </cell>
          <cell r="K84">
            <v>733619</v>
          </cell>
          <cell r="L84">
            <v>266764</v>
          </cell>
        </row>
        <row r="85">
          <cell r="C85">
            <v>3879</v>
          </cell>
          <cell r="D85">
            <v>3078</v>
          </cell>
          <cell r="E85">
            <v>14724238</v>
          </cell>
          <cell r="F85">
            <v>11675287</v>
          </cell>
          <cell r="I85">
            <v>287</v>
          </cell>
          <cell r="J85">
            <v>220</v>
          </cell>
          <cell r="K85">
            <v>950512</v>
          </cell>
          <cell r="L85">
            <v>712158</v>
          </cell>
        </row>
        <row r="87">
          <cell r="C87">
            <v>2222</v>
          </cell>
          <cell r="E87">
            <v>7278345</v>
          </cell>
          <cell r="I87">
            <v>126</v>
          </cell>
          <cell r="K87">
            <v>335960</v>
          </cell>
        </row>
        <row r="88">
          <cell r="C88">
            <v>2002</v>
          </cell>
          <cell r="E88">
            <v>4071774</v>
          </cell>
          <cell r="I88">
            <v>148</v>
          </cell>
          <cell r="K88">
            <v>226561</v>
          </cell>
        </row>
        <row r="89">
          <cell r="C89">
            <v>1317</v>
          </cell>
          <cell r="E89">
            <v>2135738</v>
          </cell>
          <cell r="I89">
            <v>159</v>
          </cell>
          <cell r="K89">
            <v>216768</v>
          </cell>
        </row>
        <row r="90">
          <cell r="C90">
            <v>1047</v>
          </cell>
          <cell r="E90">
            <v>1238381</v>
          </cell>
          <cell r="I90">
            <v>158</v>
          </cell>
          <cell r="K90">
            <v>171223</v>
          </cell>
        </row>
        <row r="91">
          <cell r="C91">
            <v>3313</v>
          </cell>
          <cell r="D91">
            <v>2598</v>
          </cell>
          <cell r="E91">
            <v>12454589</v>
          </cell>
          <cell r="F91">
            <v>9793146</v>
          </cell>
          <cell r="I91">
            <v>248</v>
          </cell>
          <cell r="J91">
            <v>187</v>
          </cell>
          <cell r="K91">
            <v>813411</v>
          </cell>
          <cell r="L91">
            <v>597346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29</v>
          </cell>
          <cell r="D96">
            <v>0</v>
          </cell>
          <cell r="E96">
            <v>186551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38</v>
          </cell>
          <cell r="D97">
            <v>0</v>
          </cell>
          <cell r="E97">
            <v>184854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8241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7</v>
          </cell>
          <cell r="D104">
            <v>0</v>
          </cell>
          <cell r="E104">
            <v>22570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8</v>
          </cell>
          <cell r="D105">
            <v>0</v>
          </cell>
          <cell r="E105">
            <v>29575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50</v>
          </cell>
          <cell r="D106">
            <v>0</v>
          </cell>
          <cell r="E106">
            <v>311020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177634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6</v>
          </cell>
          <cell r="D108">
            <v>4</v>
          </cell>
          <cell r="E108">
            <v>6424</v>
          </cell>
          <cell r="F108">
            <v>5824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6</v>
          </cell>
          <cell r="D109">
            <v>6</v>
          </cell>
          <cell r="E109">
            <v>5824</v>
          </cell>
          <cell r="F109">
            <v>5824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68</v>
          </cell>
          <cell r="D110">
            <v>2</v>
          </cell>
          <cell r="E110">
            <v>443835</v>
          </cell>
          <cell r="F110">
            <v>2520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6">
        <row r="12">
          <cell r="C12">
            <v>860</v>
          </cell>
          <cell r="D12">
            <v>548</v>
          </cell>
          <cell r="E12">
            <v>1116564</v>
          </cell>
          <cell r="F12">
            <v>708424</v>
          </cell>
          <cell r="I12">
            <v>457</v>
          </cell>
          <cell r="J12">
            <v>280</v>
          </cell>
          <cell r="K12">
            <v>581779</v>
          </cell>
          <cell r="L12">
            <v>351664</v>
          </cell>
        </row>
        <row r="13">
          <cell r="C13">
            <v>769</v>
          </cell>
          <cell r="D13">
            <v>489</v>
          </cell>
          <cell r="E13">
            <v>1002500</v>
          </cell>
          <cell r="F13">
            <v>632605</v>
          </cell>
          <cell r="I13">
            <v>409</v>
          </cell>
          <cell r="J13">
            <v>251</v>
          </cell>
          <cell r="K13">
            <v>522312</v>
          </cell>
          <cell r="L13">
            <v>315797</v>
          </cell>
        </row>
        <row r="14">
          <cell r="C14">
            <v>1002</v>
          </cell>
          <cell r="D14">
            <v>554</v>
          </cell>
          <cell r="E14">
            <v>1747926</v>
          </cell>
          <cell r="F14">
            <v>966209</v>
          </cell>
          <cell r="I14">
            <v>364</v>
          </cell>
          <cell r="J14">
            <v>186</v>
          </cell>
          <cell r="K14">
            <v>636300</v>
          </cell>
          <cell r="L14">
            <v>327579</v>
          </cell>
        </row>
        <row r="15">
          <cell r="C15">
            <v>858</v>
          </cell>
          <cell r="D15">
            <v>460</v>
          </cell>
          <cell r="E15">
            <v>1498245</v>
          </cell>
          <cell r="F15">
            <v>804176</v>
          </cell>
          <cell r="I15">
            <v>313</v>
          </cell>
          <cell r="J15">
            <v>155</v>
          </cell>
          <cell r="K15">
            <v>549610</v>
          </cell>
          <cell r="L15">
            <v>274846</v>
          </cell>
        </row>
        <row r="16">
          <cell r="C16">
            <v>10323</v>
          </cell>
          <cell r="D16">
            <v>7439</v>
          </cell>
          <cell r="E16">
            <v>27204893</v>
          </cell>
          <cell r="F16">
            <v>19478850</v>
          </cell>
          <cell r="I16">
            <v>4004</v>
          </cell>
          <cell r="J16">
            <v>2761</v>
          </cell>
          <cell r="K16">
            <v>10205472</v>
          </cell>
          <cell r="L16">
            <v>6916421</v>
          </cell>
        </row>
        <row r="17">
          <cell r="C17">
            <v>9673</v>
          </cell>
          <cell r="D17">
            <v>7004</v>
          </cell>
          <cell r="E17">
            <v>25509001</v>
          </cell>
          <cell r="F17">
            <v>18340099</v>
          </cell>
          <cell r="I17">
            <v>3791</v>
          </cell>
          <cell r="J17">
            <v>2622</v>
          </cell>
          <cell r="K17">
            <v>9671191</v>
          </cell>
          <cell r="L17">
            <v>6570263</v>
          </cell>
        </row>
        <row r="18">
          <cell r="C18">
            <v>15057</v>
          </cell>
          <cell r="D18">
            <v>10428</v>
          </cell>
          <cell r="E18">
            <v>52425519</v>
          </cell>
          <cell r="F18">
            <v>36378443</v>
          </cell>
          <cell r="I18">
            <v>1315</v>
          </cell>
          <cell r="J18">
            <v>749</v>
          </cell>
          <cell r="K18">
            <v>4420763</v>
          </cell>
          <cell r="L18">
            <v>2547431</v>
          </cell>
        </row>
        <row r="19">
          <cell r="C19">
            <v>14316</v>
          </cell>
          <cell r="D19">
            <v>9948</v>
          </cell>
          <cell r="E19">
            <v>49840779</v>
          </cell>
          <cell r="F19">
            <v>34698607</v>
          </cell>
          <cell r="I19">
            <v>1263</v>
          </cell>
          <cell r="J19">
            <v>724</v>
          </cell>
          <cell r="K19">
            <v>4245992</v>
          </cell>
          <cell r="L19">
            <v>2460262</v>
          </cell>
        </row>
        <row r="20">
          <cell r="C20">
            <v>14992</v>
          </cell>
          <cell r="D20">
            <v>11006</v>
          </cell>
          <cell r="E20">
            <v>67359771</v>
          </cell>
          <cell r="F20">
            <v>49310028</v>
          </cell>
          <cell r="I20">
            <v>315</v>
          </cell>
          <cell r="J20">
            <v>147</v>
          </cell>
          <cell r="K20">
            <v>1384917</v>
          </cell>
          <cell r="L20">
            <v>641381</v>
          </cell>
        </row>
        <row r="21">
          <cell r="C21">
            <v>14245</v>
          </cell>
          <cell r="D21">
            <v>10488</v>
          </cell>
          <cell r="E21">
            <v>64006372</v>
          </cell>
          <cell r="F21">
            <v>46992946</v>
          </cell>
          <cell r="I21">
            <v>300</v>
          </cell>
          <cell r="J21">
            <v>138</v>
          </cell>
          <cell r="K21">
            <v>1319134</v>
          </cell>
          <cell r="L21">
            <v>601853</v>
          </cell>
        </row>
        <row r="22">
          <cell r="C22">
            <v>54186</v>
          </cell>
          <cell r="D22">
            <v>40129</v>
          </cell>
          <cell r="E22">
            <v>351112328</v>
          </cell>
          <cell r="F22">
            <v>257146506</v>
          </cell>
          <cell r="I22">
            <v>169</v>
          </cell>
          <cell r="J22">
            <v>54</v>
          </cell>
          <cell r="K22">
            <v>1006391</v>
          </cell>
          <cell r="L22">
            <v>258661</v>
          </cell>
        </row>
        <row r="23">
          <cell r="C23">
            <v>51066</v>
          </cell>
          <cell r="D23">
            <v>37837</v>
          </cell>
          <cell r="E23">
            <v>330843331</v>
          </cell>
          <cell r="F23">
            <v>242425531</v>
          </cell>
          <cell r="I23">
            <v>164</v>
          </cell>
          <cell r="J23">
            <v>52</v>
          </cell>
          <cell r="K23">
            <v>977983</v>
          </cell>
          <cell r="L23">
            <v>247853</v>
          </cell>
        </row>
        <row r="24">
          <cell r="C24">
            <v>700</v>
          </cell>
          <cell r="D24">
            <v>305</v>
          </cell>
          <cell r="E24">
            <v>7805426</v>
          </cell>
          <cell r="F24">
            <v>3313871</v>
          </cell>
          <cell r="I24">
            <v>2</v>
          </cell>
          <cell r="J24">
            <v>0</v>
          </cell>
          <cell r="K24">
            <v>20866</v>
          </cell>
          <cell r="L24">
            <v>0</v>
          </cell>
        </row>
        <row r="25">
          <cell r="C25">
            <v>666</v>
          </cell>
          <cell r="D25">
            <v>284</v>
          </cell>
          <cell r="E25">
            <v>7421171</v>
          </cell>
          <cell r="F25">
            <v>3079002</v>
          </cell>
          <cell r="I25">
            <v>2</v>
          </cell>
          <cell r="J25">
            <v>0</v>
          </cell>
          <cell r="K25">
            <v>20866</v>
          </cell>
          <cell r="L25">
            <v>0</v>
          </cell>
        </row>
        <row r="26">
          <cell r="C26">
            <v>44</v>
          </cell>
          <cell r="D26">
            <v>11</v>
          </cell>
          <cell r="E26">
            <v>728011</v>
          </cell>
          <cell r="F26">
            <v>180096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40</v>
          </cell>
          <cell r="D27">
            <v>11</v>
          </cell>
          <cell r="E27">
            <v>664504</v>
          </cell>
          <cell r="F27">
            <v>180096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5</v>
          </cell>
          <cell r="D28">
            <v>0</v>
          </cell>
          <cell r="E28">
            <v>114480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5</v>
          </cell>
          <cell r="D29">
            <v>0</v>
          </cell>
          <cell r="E29">
            <v>114480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8814</v>
          </cell>
          <cell r="D36">
            <v>6808</v>
          </cell>
          <cell r="E36">
            <v>30439846</v>
          </cell>
          <cell r="F36">
            <v>23197725</v>
          </cell>
          <cell r="I36">
            <v>2497</v>
          </cell>
          <cell r="J36">
            <v>1671</v>
          </cell>
          <cell r="K36">
            <v>7613918</v>
          </cell>
          <cell r="L36">
            <v>4773608</v>
          </cell>
        </row>
        <row r="37">
          <cell r="C37">
            <v>1381</v>
          </cell>
          <cell r="D37">
            <v>731</v>
          </cell>
          <cell r="E37">
            <v>2256892</v>
          </cell>
          <cell r="F37">
            <v>1142113</v>
          </cell>
          <cell r="I37">
            <v>650</v>
          </cell>
          <cell r="J37">
            <v>319</v>
          </cell>
          <cell r="K37">
            <v>1032885</v>
          </cell>
          <cell r="L37">
            <v>478506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1030</v>
          </cell>
          <cell r="D40">
            <v>604</v>
          </cell>
          <cell r="E40">
            <v>2408452</v>
          </cell>
          <cell r="F40">
            <v>1365901</v>
          </cell>
          <cell r="I40">
            <v>344</v>
          </cell>
          <cell r="J40">
            <v>205</v>
          </cell>
          <cell r="K40">
            <v>667759</v>
          </cell>
          <cell r="L40">
            <v>372854</v>
          </cell>
        </row>
        <row r="44">
          <cell r="C44">
            <v>71</v>
          </cell>
          <cell r="D44">
            <v>13</v>
          </cell>
          <cell r="E44">
            <v>314324</v>
          </cell>
          <cell r="F44">
            <v>53056</v>
          </cell>
          <cell r="I44">
            <v>7</v>
          </cell>
          <cell r="J44">
            <v>0</v>
          </cell>
          <cell r="K44">
            <v>28860</v>
          </cell>
          <cell r="L44">
            <v>0</v>
          </cell>
        </row>
        <row r="45">
          <cell r="C45">
            <v>32</v>
          </cell>
          <cell r="D45">
            <v>11</v>
          </cell>
          <cell r="E45">
            <v>132490</v>
          </cell>
          <cell r="F45">
            <v>44149</v>
          </cell>
          <cell r="I45">
            <v>3</v>
          </cell>
          <cell r="J45">
            <v>0</v>
          </cell>
          <cell r="K45">
            <v>15005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</v>
          </cell>
          <cell r="D47">
            <v>0</v>
          </cell>
          <cell r="E47">
            <v>5040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5040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5890</v>
          </cell>
          <cell r="F50">
            <v>5890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6545</v>
          </cell>
          <cell r="D51">
            <v>4611</v>
          </cell>
          <cell r="E51">
            <v>29507872</v>
          </cell>
          <cell r="F51">
            <v>21364510</v>
          </cell>
          <cell r="I51">
            <v>715</v>
          </cell>
          <cell r="J51">
            <v>410</v>
          </cell>
          <cell r="K51">
            <v>2296666</v>
          </cell>
          <cell r="L51">
            <v>1282688</v>
          </cell>
        </row>
        <row r="52">
          <cell r="C52">
            <v>4434</v>
          </cell>
          <cell r="D52">
            <v>4434</v>
          </cell>
          <cell r="E52">
            <v>20633338</v>
          </cell>
          <cell r="F52">
            <v>20633338</v>
          </cell>
          <cell r="I52">
            <v>372</v>
          </cell>
          <cell r="J52">
            <v>372</v>
          </cell>
          <cell r="K52">
            <v>1161858</v>
          </cell>
          <cell r="L52">
            <v>1161858</v>
          </cell>
        </row>
        <row r="53">
          <cell r="C53">
            <v>466</v>
          </cell>
          <cell r="D53">
            <v>215</v>
          </cell>
          <cell r="E53">
            <v>1503190</v>
          </cell>
          <cell r="F53">
            <v>666566</v>
          </cell>
          <cell r="I53">
            <v>204</v>
          </cell>
          <cell r="J53">
            <v>95</v>
          </cell>
          <cell r="K53">
            <v>627268</v>
          </cell>
          <cell r="L53">
            <v>286385</v>
          </cell>
        </row>
        <row r="54">
          <cell r="C54">
            <v>10461</v>
          </cell>
          <cell r="D54">
            <v>10461</v>
          </cell>
          <cell r="E54">
            <v>36633040</v>
          </cell>
          <cell r="F54">
            <v>36633040</v>
          </cell>
          <cell r="I54">
            <v>1220</v>
          </cell>
          <cell r="J54">
            <v>1220</v>
          </cell>
          <cell r="K54">
            <v>3106531</v>
          </cell>
          <cell r="L54">
            <v>3106531</v>
          </cell>
        </row>
        <row r="55">
          <cell r="C55">
            <v>4870</v>
          </cell>
          <cell r="D55">
            <v>4870</v>
          </cell>
          <cell r="E55">
            <v>15996973</v>
          </cell>
          <cell r="F55">
            <v>15996973</v>
          </cell>
          <cell r="I55">
            <v>1023</v>
          </cell>
          <cell r="J55">
            <v>1023</v>
          </cell>
          <cell r="K55">
            <v>2615107</v>
          </cell>
          <cell r="L55">
            <v>2615107</v>
          </cell>
        </row>
        <row r="56">
          <cell r="C56">
            <v>159</v>
          </cell>
          <cell r="D56">
            <v>159</v>
          </cell>
          <cell r="E56">
            <v>382993</v>
          </cell>
          <cell r="F56">
            <v>382993</v>
          </cell>
          <cell r="I56">
            <v>11</v>
          </cell>
          <cell r="J56">
            <v>11</v>
          </cell>
          <cell r="K56">
            <v>21257</v>
          </cell>
          <cell r="L56">
            <v>21257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9</v>
          </cell>
          <cell r="D59">
            <v>0</v>
          </cell>
          <cell r="E59">
            <v>40061</v>
          </cell>
          <cell r="F59">
            <v>0</v>
          </cell>
          <cell r="I59">
            <v>1</v>
          </cell>
          <cell r="J59">
            <v>0</v>
          </cell>
          <cell r="K59">
            <v>4162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14</v>
          </cell>
          <cell r="D63">
            <v>2</v>
          </cell>
          <cell r="E63">
            <v>44683</v>
          </cell>
          <cell r="F63">
            <v>1792</v>
          </cell>
          <cell r="I63">
            <v>3</v>
          </cell>
          <cell r="J63">
            <v>1</v>
          </cell>
          <cell r="K63">
            <v>8848</v>
          </cell>
          <cell r="L63">
            <v>787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2</v>
          </cell>
          <cell r="D67">
            <v>0</v>
          </cell>
          <cell r="E67">
            <v>17606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101</v>
          </cell>
          <cell r="D68">
            <v>39</v>
          </cell>
          <cell r="E68">
            <v>1411660</v>
          </cell>
          <cell r="F68">
            <v>491138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3</v>
          </cell>
          <cell r="D75">
            <v>0</v>
          </cell>
          <cell r="E75">
            <v>17292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37</v>
          </cell>
          <cell r="D76">
            <v>5</v>
          </cell>
          <cell r="E76">
            <v>204663</v>
          </cell>
          <cell r="F76">
            <v>27520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51</v>
          </cell>
          <cell r="D77">
            <v>6</v>
          </cell>
          <cell r="E77">
            <v>191284</v>
          </cell>
          <cell r="F77">
            <v>22394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1778</v>
          </cell>
          <cell r="D81">
            <v>643</v>
          </cell>
          <cell r="E81">
            <v>10384618</v>
          </cell>
          <cell r="F81">
            <v>3764646</v>
          </cell>
          <cell r="I81">
            <v>153</v>
          </cell>
          <cell r="J81">
            <v>45</v>
          </cell>
          <cell r="K81">
            <v>743628</v>
          </cell>
          <cell r="L81">
            <v>217363</v>
          </cell>
        </row>
        <row r="82">
          <cell r="C82">
            <v>17192</v>
          </cell>
          <cell r="D82">
            <v>7768</v>
          </cell>
          <cell r="E82">
            <v>78299344</v>
          </cell>
          <cell r="F82">
            <v>35240243</v>
          </cell>
          <cell r="I82">
            <v>1170</v>
          </cell>
          <cell r="J82">
            <v>470</v>
          </cell>
          <cell r="K82">
            <v>2956674</v>
          </cell>
          <cell r="L82">
            <v>1175812</v>
          </cell>
        </row>
        <row r="83">
          <cell r="C83">
            <v>4765</v>
          </cell>
          <cell r="D83">
            <v>2043</v>
          </cell>
          <cell r="E83">
            <v>12588233</v>
          </cell>
          <cell r="F83">
            <v>5281417</v>
          </cell>
          <cell r="I83">
            <v>307</v>
          </cell>
          <cell r="J83">
            <v>121</v>
          </cell>
          <cell r="K83">
            <v>406619</v>
          </cell>
          <cell r="L83">
            <v>153906</v>
          </cell>
        </row>
        <row r="84">
          <cell r="C84">
            <v>21928</v>
          </cell>
          <cell r="D84">
            <v>9484</v>
          </cell>
          <cell r="E84">
            <v>93030215</v>
          </cell>
          <cell r="F84">
            <v>39841800</v>
          </cell>
          <cell r="I84">
            <v>1514</v>
          </cell>
          <cell r="J84">
            <v>589</v>
          </cell>
          <cell r="K84">
            <v>3810324</v>
          </cell>
          <cell r="L84">
            <v>1429193</v>
          </cell>
        </row>
        <row r="85">
          <cell r="C85">
            <v>7971</v>
          </cell>
          <cell r="D85">
            <v>6464</v>
          </cell>
          <cell r="E85">
            <v>26892900</v>
          </cell>
          <cell r="F85">
            <v>21708365</v>
          </cell>
          <cell r="I85">
            <v>573</v>
          </cell>
          <cell r="J85">
            <v>453</v>
          </cell>
          <cell r="K85">
            <v>1425555</v>
          </cell>
          <cell r="L85">
            <v>1118869</v>
          </cell>
        </row>
        <row r="87">
          <cell r="C87">
            <v>4231</v>
          </cell>
          <cell r="E87">
            <v>11944781</v>
          </cell>
          <cell r="I87">
            <v>265</v>
          </cell>
          <cell r="K87">
            <v>474646</v>
          </cell>
        </row>
        <row r="88">
          <cell r="C88">
            <v>4482</v>
          </cell>
          <cell r="E88">
            <v>8171011</v>
          </cell>
          <cell r="I88">
            <v>304</v>
          </cell>
          <cell r="K88">
            <v>418383</v>
          </cell>
        </row>
        <row r="89">
          <cell r="C89">
            <v>3117</v>
          </cell>
          <cell r="E89">
            <v>4461865</v>
          </cell>
          <cell r="I89">
            <v>273</v>
          </cell>
          <cell r="K89">
            <v>292051</v>
          </cell>
        </row>
        <row r="90">
          <cell r="C90">
            <v>2332</v>
          </cell>
          <cell r="E90">
            <v>2315243</v>
          </cell>
          <cell r="I90">
            <v>241</v>
          </cell>
          <cell r="K90">
            <v>240475</v>
          </cell>
        </row>
        <row r="91">
          <cell r="C91">
            <v>7611</v>
          </cell>
          <cell r="D91">
            <v>6166</v>
          </cell>
          <cell r="E91">
            <v>25762165</v>
          </cell>
          <cell r="F91">
            <v>20773987</v>
          </cell>
          <cell r="I91">
            <v>554</v>
          </cell>
          <cell r="J91">
            <v>436</v>
          </cell>
          <cell r="K91">
            <v>1392702</v>
          </cell>
          <cell r="L91">
            <v>1090615</v>
          </cell>
        </row>
        <row r="95">
          <cell r="C95">
            <v>3</v>
          </cell>
          <cell r="D95">
            <v>0</v>
          </cell>
          <cell r="E95">
            <v>10374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49</v>
          </cell>
          <cell r="D96">
            <v>0</v>
          </cell>
          <cell r="E96">
            <v>217599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142</v>
          </cell>
          <cell r="D97">
            <v>0</v>
          </cell>
          <cell r="E97">
            <v>638758</v>
          </cell>
          <cell r="F97">
            <v>0</v>
          </cell>
          <cell r="I97">
            <v>4</v>
          </cell>
          <cell r="J97">
            <v>0</v>
          </cell>
          <cell r="K97">
            <v>15600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29</v>
          </cell>
          <cell r="D104">
            <v>0</v>
          </cell>
          <cell r="E104">
            <v>76401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31</v>
          </cell>
          <cell r="D105">
            <v>0</v>
          </cell>
          <cell r="E105">
            <v>88989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134</v>
          </cell>
          <cell r="D106">
            <v>0</v>
          </cell>
          <cell r="E106">
            <v>708062</v>
          </cell>
          <cell r="F106">
            <v>0</v>
          </cell>
          <cell r="I106">
            <v>3</v>
          </cell>
          <cell r="J106">
            <v>0</v>
          </cell>
          <cell r="K106">
            <v>11750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9</v>
          </cell>
          <cell r="D108">
            <v>3</v>
          </cell>
          <cell r="E108">
            <v>8981</v>
          </cell>
          <cell r="F108">
            <v>7181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5</v>
          </cell>
          <cell r="D109">
            <v>2</v>
          </cell>
          <cell r="E109">
            <v>6301</v>
          </cell>
          <cell r="F109">
            <v>6301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180</v>
          </cell>
          <cell r="D110">
            <v>3</v>
          </cell>
          <cell r="E110">
            <v>801473</v>
          </cell>
          <cell r="F110">
            <v>7181</v>
          </cell>
          <cell r="I110">
            <v>3</v>
          </cell>
          <cell r="J110">
            <v>0</v>
          </cell>
          <cell r="K110">
            <v>11750</v>
          </cell>
          <cell r="L110">
            <v>0</v>
          </cell>
        </row>
      </sheetData>
      <sheetData sheetId="7">
        <row r="12">
          <cell r="C12">
            <v>126</v>
          </cell>
          <cell r="D12">
            <v>59</v>
          </cell>
          <cell r="E12">
            <v>158984</v>
          </cell>
          <cell r="F12">
            <v>74902</v>
          </cell>
          <cell r="I12">
            <v>69</v>
          </cell>
          <cell r="J12">
            <v>30</v>
          </cell>
          <cell r="K12">
            <v>85817</v>
          </cell>
          <cell r="L12">
            <v>36721</v>
          </cell>
        </row>
        <row r="13">
          <cell r="C13">
            <v>77</v>
          </cell>
          <cell r="D13">
            <v>34</v>
          </cell>
          <cell r="E13">
            <v>98866</v>
          </cell>
          <cell r="F13">
            <v>43618</v>
          </cell>
          <cell r="I13">
            <v>39</v>
          </cell>
          <cell r="J13">
            <v>13</v>
          </cell>
          <cell r="K13">
            <v>49491</v>
          </cell>
          <cell r="L13">
            <v>15961</v>
          </cell>
        </row>
        <row r="14">
          <cell r="C14">
            <v>234</v>
          </cell>
          <cell r="D14">
            <v>123</v>
          </cell>
          <cell r="E14">
            <v>413677</v>
          </cell>
          <cell r="F14">
            <v>218758</v>
          </cell>
          <cell r="I14">
            <v>119</v>
          </cell>
          <cell r="J14">
            <v>59</v>
          </cell>
          <cell r="K14">
            <v>210063</v>
          </cell>
          <cell r="L14">
            <v>105466</v>
          </cell>
        </row>
        <row r="15">
          <cell r="C15">
            <v>143</v>
          </cell>
          <cell r="D15">
            <v>72</v>
          </cell>
          <cell r="E15">
            <v>252803</v>
          </cell>
          <cell r="F15">
            <v>127474</v>
          </cell>
          <cell r="I15">
            <v>72</v>
          </cell>
          <cell r="J15">
            <v>35</v>
          </cell>
          <cell r="K15">
            <v>127271</v>
          </cell>
          <cell r="L15">
            <v>62372</v>
          </cell>
        </row>
        <row r="16">
          <cell r="C16">
            <v>2396</v>
          </cell>
          <cell r="D16">
            <v>1674</v>
          </cell>
          <cell r="E16">
            <v>6236884</v>
          </cell>
          <cell r="F16">
            <v>4330773</v>
          </cell>
          <cell r="I16">
            <v>868</v>
          </cell>
          <cell r="J16">
            <v>569</v>
          </cell>
          <cell r="K16">
            <v>2167704</v>
          </cell>
          <cell r="L16">
            <v>1394119</v>
          </cell>
        </row>
        <row r="17">
          <cell r="C17">
            <v>1601</v>
          </cell>
          <cell r="D17">
            <v>1082</v>
          </cell>
          <cell r="E17">
            <v>4151729</v>
          </cell>
          <cell r="F17">
            <v>2789708</v>
          </cell>
          <cell r="I17">
            <v>596</v>
          </cell>
          <cell r="J17">
            <v>380</v>
          </cell>
          <cell r="K17">
            <v>1477143</v>
          </cell>
          <cell r="L17">
            <v>922424</v>
          </cell>
        </row>
        <row r="18">
          <cell r="C18">
            <v>3042</v>
          </cell>
          <cell r="D18">
            <v>2118</v>
          </cell>
          <cell r="E18">
            <v>10653566</v>
          </cell>
          <cell r="F18">
            <v>7422357</v>
          </cell>
          <cell r="I18">
            <v>296</v>
          </cell>
          <cell r="J18">
            <v>174</v>
          </cell>
          <cell r="K18">
            <v>1015722</v>
          </cell>
          <cell r="L18">
            <v>607040</v>
          </cell>
        </row>
        <row r="19">
          <cell r="C19">
            <v>2031</v>
          </cell>
          <cell r="D19">
            <v>1411</v>
          </cell>
          <cell r="E19">
            <v>7109739</v>
          </cell>
          <cell r="F19">
            <v>4937958</v>
          </cell>
          <cell r="I19">
            <v>184</v>
          </cell>
          <cell r="J19">
            <v>106</v>
          </cell>
          <cell r="K19">
            <v>631023</v>
          </cell>
          <cell r="L19">
            <v>370192</v>
          </cell>
        </row>
        <row r="20">
          <cell r="C20">
            <v>3560</v>
          </cell>
          <cell r="D20">
            <v>2662</v>
          </cell>
          <cell r="E20">
            <v>16010047</v>
          </cell>
          <cell r="F20">
            <v>11979461</v>
          </cell>
          <cell r="I20">
            <v>100</v>
          </cell>
          <cell r="J20">
            <v>59</v>
          </cell>
          <cell r="K20">
            <v>434601</v>
          </cell>
          <cell r="L20">
            <v>254990</v>
          </cell>
        </row>
        <row r="21">
          <cell r="C21">
            <v>2441</v>
          </cell>
          <cell r="D21">
            <v>1838</v>
          </cell>
          <cell r="E21">
            <v>10984783</v>
          </cell>
          <cell r="F21">
            <v>8271833</v>
          </cell>
          <cell r="I21">
            <v>54</v>
          </cell>
          <cell r="J21">
            <v>34</v>
          </cell>
          <cell r="K21">
            <v>235461</v>
          </cell>
          <cell r="L21">
            <v>147085</v>
          </cell>
        </row>
        <row r="22">
          <cell r="C22">
            <v>11370</v>
          </cell>
          <cell r="D22">
            <v>8569</v>
          </cell>
          <cell r="E22">
            <v>74608590</v>
          </cell>
          <cell r="F22">
            <v>55590579</v>
          </cell>
          <cell r="I22">
            <v>45</v>
          </cell>
          <cell r="J22">
            <v>17</v>
          </cell>
          <cell r="K22">
            <v>278479</v>
          </cell>
          <cell r="L22">
            <v>97259</v>
          </cell>
        </row>
        <row r="23">
          <cell r="C23">
            <v>7252</v>
          </cell>
          <cell r="D23">
            <v>5406</v>
          </cell>
          <cell r="E23">
            <v>46901616</v>
          </cell>
          <cell r="F23">
            <v>34504494</v>
          </cell>
          <cell r="I23">
            <v>21</v>
          </cell>
          <cell r="J23">
            <v>12</v>
          </cell>
          <cell r="K23">
            <v>123950</v>
          </cell>
          <cell r="L23">
            <v>66935</v>
          </cell>
        </row>
        <row r="24">
          <cell r="C24">
            <v>206</v>
          </cell>
          <cell r="D24">
            <v>103</v>
          </cell>
          <cell r="E24">
            <v>2337449</v>
          </cell>
          <cell r="F24">
            <v>1150647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92</v>
          </cell>
          <cell r="D25">
            <v>48</v>
          </cell>
          <cell r="E25">
            <v>1044170</v>
          </cell>
          <cell r="F25">
            <v>534383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28</v>
          </cell>
          <cell r="D26">
            <v>7</v>
          </cell>
          <cell r="E26">
            <v>474945</v>
          </cell>
          <cell r="F26">
            <v>116324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10</v>
          </cell>
          <cell r="D27">
            <v>2</v>
          </cell>
          <cell r="E27">
            <v>172399</v>
          </cell>
          <cell r="F27">
            <v>32700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7</v>
          </cell>
          <cell r="D28">
            <v>0</v>
          </cell>
          <cell r="E28">
            <v>163568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3</v>
          </cell>
          <cell r="D29">
            <v>0</v>
          </cell>
          <cell r="E29">
            <v>66049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4</v>
          </cell>
          <cell r="D30">
            <v>1</v>
          </cell>
          <cell r="E30">
            <v>144929</v>
          </cell>
          <cell r="F30">
            <v>48964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</v>
          </cell>
          <cell r="D31">
            <v>0</v>
          </cell>
          <cell r="E31">
            <v>64967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2200</v>
          </cell>
          <cell r="D36">
            <v>1813</v>
          </cell>
          <cell r="E36">
            <v>7693832</v>
          </cell>
          <cell r="F36">
            <v>6302761</v>
          </cell>
          <cell r="I36">
            <v>659</v>
          </cell>
          <cell r="J36">
            <v>474</v>
          </cell>
          <cell r="K36">
            <v>2056396</v>
          </cell>
          <cell r="L36">
            <v>1418116</v>
          </cell>
        </row>
        <row r="37">
          <cell r="C37">
            <v>146</v>
          </cell>
          <cell r="D37">
            <v>66</v>
          </cell>
          <cell r="E37">
            <v>281634</v>
          </cell>
          <cell r="F37">
            <v>102651</v>
          </cell>
          <cell r="I37">
            <v>111</v>
          </cell>
          <cell r="J37">
            <v>40</v>
          </cell>
          <cell r="K37">
            <v>202375</v>
          </cell>
          <cell r="L37">
            <v>74599</v>
          </cell>
        </row>
        <row r="38">
          <cell r="C38">
            <v>22</v>
          </cell>
          <cell r="D38">
            <v>5</v>
          </cell>
          <cell r="E38">
            <v>69387</v>
          </cell>
          <cell r="F38">
            <v>14920</v>
          </cell>
          <cell r="I38">
            <v>3</v>
          </cell>
          <cell r="J38">
            <v>1</v>
          </cell>
          <cell r="K38">
            <v>2635</v>
          </cell>
          <cell r="L38">
            <v>474</v>
          </cell>
        </row>
        <row r="39">
          <cell r="C39">
            <v>6</v>
          </cell>
          <cell r="D39">
            <v>2</v>
          </cell>
          <cell r="E39">
            <v>7315</v>
          </cell>
          <cell r="F39">
            <v>2236</v>
          </cell>
          <cell r="I39">
            <v>3</v>
          </cell>
          <cell r="J39">
            <v>1</v>
          </cell>
          <cell r="K39">
            <v>2635</v>
          </cell>
          <cell r="L39">
            <v>474</v>
          </cell>
        </row>
        <row r="40">
          <cell r="C40">
            <v>719</v>
          </cell>
          <cell r="D40">
            <v>413</v>
          </cell>
          <cell r="E40">
            <v>2102629</v>
          </cell>
          <cell r="F40">
            <v>1207285</v>
          </cell>
          <cell r="I40">
            <v>143</v>
          </cell>
          <cell r="J40">
            <v>69</v>
          </cell>
          <cell r="K40">
            <v>274628</v>
          </cell>
          <cell r="L40">
            <v>129938</v>
          </cell>
        </row>
        <row r="44">
          <cell r="C44">
            <v>21</v>
          </cell>
          <cell r="D44">
            <v>12</v>
          </cell>
          <cell r="E44">
            <v>108553</v>
          </cell>
          <cell r="F44">
            <v>49538</v>
          </cell>
          <cell r="I44">
            <v>4</v>
          </cell>
          <cell r="J44">
            <v>3</v>
          </cell>
          <cell r="K44">
            <v>18710</v>
          </cell>
          <cell r="L44">
            <v>15581</v>
          </cell>
        </row>
        <row r="45">
          <cell r="C45">
            <v>21</v>
          </cell>
          <cell r="D45">
            <v>10</v>
          </cell>
          <cell r="E45">
            <v>107239</v>
          </cell>
          <cell r="F45">
            <v>39341</v>
          </cell>
          <cell r="I45">
            <v>4</v>
          </cell>
          <cell r="J45">
            <v>3</v>
          </cell>
          <cell r="K45">
            <v>18710</v>
          </cell>
          <cell r="L45">
            <v>15581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</v>
          </cell>
          <cell r="D47">
            <v>0</v>
          </cell>
          <cell r="E47">
            <v>9515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251</v>
          </cell>
          <cell r="D51">
            <v>163</v>
          </cell>
          <cell r="E51">
            <v>1017599</v>
          </cell>
          <cell r="F51">
            <v>662275</v>
          </cell>
          <cell r="I51">
            <v>40</v>
          </cell>
          <cell r="J51">
            <v>19</v>
          </cell>
          <cell r="K51">
            <v>124309</v>
          </cell>
          <cell r="L51">
            <v>51784</v>
          </cell>
        </row>
        <row r="52">
          <cell r="C52">
            <v>157</v>
          </cell>
          <cell r="D52">
            <v>157</v>
          </cell>
          <cell r="E52">
            <v>643159</v>
          </cell>
          <cell r="F52">
            <v>643159</v>
          </cell>
          <cell r="I52">
            <v>16</v>
          </cell>
          <cell r="J52">
            <v>16</v>
          </cell>
          <cell r="K52">
            <v>43350</v>
          </cell>
          <cell r="L52">
            <v>43350</v>
          </cell>
        </row>
        <row r="53">
          <cell r="C53">
            <v>60</v>
          </cell>
          <cell r="D53">
            <v>26</v>
          </cell>
          <cell r="E53">
            <v>161659</v>
          </cell>
          <cell r="F53">
            <v>71528</v>
          </cell>
          <cell r="I53">
            <v>32</v>
          </cell>
          <cell r="J53">
            <v>13</v>
          </cell>
          <cell r="K53">
            <v>79523</v>
          </cell>
          <cell r="L53">
            <v>31331</v>
          </cell>
        </row>
        <row r="54">
          <cell r="C54">
            <v>2043</v>
          </cell>
          <cell r="D54">
            <v>2043</v>
          </cell>
          <cell r="E54">
            <v>7154849</v>
          </cell>
          <cell r="F54">
            <v>7154849</v>
          </cell>
          <cell r="I54">
            <v>288</v>
          </cell>
          <cell r="J54">
            <v>288</v>
          </cell>
          <cell r="K54">
            <v>766351</v>
          </cell>
          <cell r="L54">
            <v>766351</v>
          </cell>
        </row>
        <row r="55">
          <cell r="C55">
            <v>478</v>
          </cell>
          <cell r="D55">
            <v>478</v>
          </cell>
          <cell r="E55">
            <v>1325806</v>
          </cell>
          <cell r="F55">
            <v>1325806</v>
          </cell>
          <cell r="I55">
            <v>227</v>
          </cell>
          <cell r="J55">
            <v>227</v>
          </cell>
          <cell r="K55">
            <v>596170</v>
          </cell>
          <cell r="L55">
            <v>596170</v>
          </cell>
        </row>
        <row r="56">
          <cell r="C56">
            <v>9</v>
          </cell>
          <cell r="D56">
            <v>9</v>
          </cell>
          <cell r="E56">
            <v>20068</v>
          </cell>
          <cell r="F56">
            <v>20068</v>
          </cell>
          <cell r="I56">
            <v>4</v>
          </cell>
          <cell r="J56">
            <v>4</v>
          </cell>
          <cell r="K56">
            <v>6592</v>
          </cell>
          <cell r="L56">
            <v>6592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72</v>
          </cell>
          <cell r="D68">
            <v>28</v>
          </cell>
          <cell r="E68">
            <v>1026364</v>
          </cell>
          <cell r="F68">
            <v>328828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3</v>
          </cell>
          <cell r="D75">
            <v>1</v>
          </cell>
          <cell r="E75">
            <v>18373</v>
          </cell>
          <cell r="F75">
            <v>5938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6</v>
          </cell>
          <cell r="D76">
            <v>0</v>
          </cell>
          <cell r="E76">
            <v>33524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28</v>
          </cell>
          <cell r="D77">
            <v>1</v>
          </cell>
          <cell r="E77">
            <v>98483</v>
          </cell>
          <cell r="F77">
            <v>3982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2</v>
          </cell>
          <cell r="D79">
            <v>0</v>
          </cell>
          <cell r="E79">
            <v>8441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479</v>
          </cell>
          <cell r="D81">
            <v>180</v>
          </cell>
          <cell r="E81">
            <v>2813538</v>
          </cell>
          <cell r="F81">
            <v>1072259</v>
          </cell>
          <cell r="I81">
            <v>39</v>
          </cell>
          <cell r="J81">
            <v>12</v>
          </cell>
          <cell r="K81">
            <v>188045</v>
          </cell>
          <cell r="L81">
            <v>58406</v>
          </cell>
        </row>
        <row r="82">
          <cell r="C82">
            <v>4014</v>
          </cell>
          <cell r="D82">
            <v>1684</v>
          </cell>
          <cell r="E82">
            <v>17356835</v>
          </cell>
          <cell r="F82">
            <v>7240426</v>
          </cell>
          <cell r="I82">
            <v>299</v>
          </cell>
          <cell r="J82">
            <v>129</v>
          </cell>
          <cell r="K82">
            <v>743850</v>
          </cell>
          <cell r="L82">
            <v>301995</v>
          </cell>
        </row>
        <row r="83">
          <cell r="C83">
            <v>1363</v>
          </cell>
          <cell r="D83">
            <v>509</v>
          </cell>
          <cell r="E83">
            <v>3226549</v>
          </cell>
          <cell r="F83">
            <v>1153175</v>
          </cell>
          <cell r="I83">
            <v>117</v>
          </cell>
          <cell r="J83">
            <v>53</v>
          </cell>
          <cell r="K83">
            <v>148809</v>
          </cell>
          <cell r="L83">
            <v>63797</v>
          </cell>
        </row>
        <row r="84">
          <cell r="C84">
            <v>5043</v>
          </cell>
          <cell r="D84">
            <v>1963</v>
          </cell>
          <cell r="E84">
            <v>19831988</v>
          </cell>
          <cell r="F84">
            <v>7703226</v>
          </cell>
          <cell r="I84">
            <v>393</v>
          </cell>
          <cell r="J84">
            <v>161</v>
          </cell>
          <cell r="K84">
            <v>938483</v>
          </cell>
          <cell r="L84">
            <v>349097</v>
          </cell>
        </row>
        <row r="85">
          <cell r="C85">
            <v>2080</v>
          </cell>
          <cell r="D85">
            <v>1049</v>
          </cell>
          <cell r="E85">
            <v>6952065</v>
          </cell>
          <cell r="F85">
            <v>3454675</v>
          </cell>
          <cell r="I85">
            <v>153</v>
          </cell>
          <cell r="J85">
            <v>78</v>
          </cell>
          <cell r="K85">
            <v>378903</v>
          </cell>
          <cell r="L85">
            <v>182103</v>
          </cell>
        </row>
        <row r="87">
          <cell r="C87">
            <v>1133</v>
          </cell>
          <cell r="E87">
            <v>3187472</v>
          </cell>
          <cell r="I87">
            <v>65</v>
          </cell>
          <cell r="K87">
            <v>115976</v>
          </cell>
        </row>
        <row r="88">
          <cell r="C88">
            <v>983</v>
          </cell>
          <cell r="E88">
            <v>2073952</v>
          </cell>
          <cell r="I88">
            <v>65</v>
          </cell>
          <cell r="K88">
            <v>86771</v>
          </cell>
        </row>
        <row r="89">
          <cell r="C89">
            <v>662</v>
          </cell>
          <cell r="E89">
            <v>1141000</v>
          </cell>
          <cell r="I89">
            <v>66</v>
          </cell>
          <cell r="K89">
            <v>90876</v>
          </cell>
        </row>
        <row r="90">
          <cell r="C90">
            <v>413</v>
          </cell>
          <cell r="E90">
            <v>549641</v>
          </cell>
          <cell r="I90">
            <v>73</v>
          </cell>
          <cell r="K90">
            <v>85280</v>
          </cell>
        </row>
        <row r="91">
          <cell r="C91">
            <v>1802</v>
          </cell>
          <cell r="D91">
            <v>1049</v>
          </cell>
          <cell r="E91">
            <v>5992372</v>
          </cell>
          <cell r="F91">
            <v>3454675</v>
          </cell>
          <cell r="I91">
            <v>139</v>
          </cell>
          <cell r="J91">
            <v>78</v>
          </cell>
          <cell r="K91">
            <v>345147</v>
          </cell>
          <cell r="L91">
            <v>182103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13</v>
          </cell>
          <cell r="D96">
            <v>0</v>
          </cell>
          <cell r="E96">
            <v>46139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53</v>
          </cell>
          <cell r="D97">
            <v>0</v>
          </cell>
          <cell r="E97">
            <v>213795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16</v>
          </cell>
          <cell r="D104">
            <v>0</v>
          </cell>
          <cell r="E104">
            <v>36802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6</v>
          </cell>
          <cell r="D105">
            <v>0</v>
          </cell>
          <cell r="E105">
            <v>15300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44</v>
          </cell>
          <cell r="D106">
            <v>0</v>
          </cell>
          <cell r="E106">
            <v>207832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2</v>
          </cell>
          <cell r="D108">
            <v>2</v>
          </cell>
          <cell r="E108">
            <v>1529</v>
          </cell>
          <cell r="F108">
            <v>1529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</v>
          </cell>
          <cell r="D109">
            <v>2</v>
          </cell>
          <cell r="E109">
            <v>1529</v>
          </cell>
          <cell r="F109">
            <v>1529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54</v>
          </cell>
          <cell r="D110">
            <v>2</v>
          </cell>
          <cell r="E110">
            <v>204681</v>
          </cell>
          <cell r="F110">
            <v>1529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8">
        <row r="12">
          <cell r="C12">
            <v>999</v>
          </cell>
          <cell r="D12">
            <v>610</v>
          </cell>
          <cell r="E12">
            <v>1168628</v>
          </cell>
          <cell r="F12">
            <v>731859</v>
          </cell>
          <cell r="I12">
            <v>530</v>
          </cell>
          <cell r="J12">
            <v>316</v>
          </cell>
          <cell r="K12">
            <v>614172</v>
          </cell>
          <cell r="L12">
            <v>378314</v>
          </cell>
        </row>
        <row r="13">
          <cell r="C13">
            <v>781</v>
          </cell>
          <cell r="D13">
            <v>474</v>
          </cell>
          <cell r="E13">
            <v>921563</v>
          </cell>
          <cell r="F13">
            <v>578686</v>
          </cell>
          <cell r="I13">
            <v>401</v>
          </cell>
          <cell r="J13">
            <v>236</v>
          </cell>
          <cell r="K13">
            <v>473480</v>
          </cell>
          <cell r="L13">
            <v>286116</v>
          </cell>
        </row>
        <row r="14">
          <cell r="C14">
            <v>1470</v>
          </cell>
          <cell r="D14">
            <v>941</v>
          </cell>
          <cell r="E14">
            <v>2568061</v>
          </cell>
          <cell r="F14">
            <v>1655010</v>
          </cell>
          <cell r="I14">
            <v>564</v>
          </cell>
          <cell r="J14">
            <v>355</v>
          </cell>
          <cell r="K14">
            <v>992966</v>
          </cell>
          <cell r="L14">
            <v>623809</v>
          </cell>
        </row>
        <row r="15">
          <cell r="C15">
            <v>1233</v>
          </cell>
          <cell r="D15">
            <v>770</v>
          </cell>
          <cell r="E15">
            <v>1991630</v>
          </cell>
          <cell r="F15">
            <v>1353597</v>
          </cell>
          <cell r="I15">
            <v>460</v>
          </cell>
          <cell r="J15">
            <v>277</v>
          </cell>
          <cell r="K15">
            <v>810733</v>
          </cell>
          <cell r="L15">
            <v>486478</v>
          </cell>
        </row>
        <row r="16">
          <cell r="C16">
            <v>7142</v>
          </cell>
          <cell r="D16">
            <v>5032</v>
          </cell>
          <cell r="E16">
            <v>18324585</v>
          </cell>
          <cell r="F16">
            <v>12800851</v>
          </cell>
          <cell r="I16">
            <v>2406</v>
          </cell>
          <cell r="J16">
            <v>1657</v>
          </cell>
          <cell r="K16">
            <v>6155422</v>
          </cell>
          <cell r="L16">
            <v>4246031</v>
          </cell>
        </row>
        <row r="17">
          <cell r="C17">
            <v>5893</v>
          </cell>
          <cell r="D17">
            <v>4063</v>
          </cell>
          <cell r="E17">
            <v>15114202</v>
          </cell>
          <cell r="F17">
            <v>10482398</v>
          </cell>
          <cell r="I17">
            <v>1942</v>
          </cell>
          <cell r="J17">
            <v>1275</v>
          </cell>
          <cell r="K17">
            <v>4958314</v>
          </cell>
          <cell r="L17">
            <v>3257970</v>
          </cell>
        </row>
        <row r="18">
          <cell r="C18">
            <v>10334</v>
          </cell>
          <cell r="D18">
            <v>6886</v>
          </cell>
          <cell r="E18">
            <v>35716017</v>
          </cell>
          <cell r="F18">
            <v>23837614</v>
          </cell>
          <cell r="I18">
            <v>1381</v>
          </cell>
          <cell r="J18">
            <v>753</v>
          </cell>
          <cell r="K18">
            <v>4710706</v>
          </cell>
          <cell r="L18">
            <v>2576371</v>
          </cell>
        </row>
        <row r="19">
          <cell r="C19">
            <v>8504</v>
          </cell>
          <cell r="D19">
            <v>5533</v>
          </cell>
          <cell r="E19">
            <v>29351650</v>
          </cell>
          <cell r="F19">
            <v>19139768</v>
          </cell>
          <cell r="I19">
            <v>1050</v>
          </cell>
          <cell r="J19">
            <v>539</v>
          </cell>
          <cell r="K19">
            <v>3569466</v>
          </cell>
          <cell r="L19">
            <v>1836843</v>
          </cell>
        </row>
        <row r="20">
          <cell r="C20">
            <v>9969</v>
          </cell>
          <cell r="D20">
            <v>6965</v>
          </cell>
          <cell r="E20">
            <v>44257990</v>
          </cell>
          <cell r="F20">
            <v>30890423</v>
          </cell>
          <cell r="I20">
            <v>535</v>
          </cell>
          <cell r="J20">
            <v>329</v>
          </cell>
          <cell r="K20">
            <v>2355336</v>
          </cell>
          <cell r="L20">
            <v>1449694</v>
          </cell>
        </row>
        <row r="21">
          <cell r="C21">
            <v>8106</v>
          </cell>
          <cell r="D21">
            <v>5587</v>
          </cell>
          <cell r="E21">
            <v>35977936</v>
          </cell>
          <cell r="F21">
            <v>24773224</v>
          </cell>
          <cell r="I21">
            <v>399</v>
          </cell>
          <cell r="J21">
            <v>237</v>
          </cell>
          <cell r="K21">
            <v>1763011</v>
          </cell>
          <cell r="L21">
            <v>1043883</v>
          </cell>
        </row>
        <row r="22">
          <cell r="C22">
            <v>43937</v>
          </cell>
          <cell r="D22">
            <v>32820</v>
          </cell>
          <cell r="E22">
            <v>299656603</v>
          </cell>
          <cell r="F22">
            <v>220795531</v>
          </cell>
          <cell r="I22">
            <v>505</v>
          </cell>
          <cell r="J22">
            <v>235</v>
          </cell>
          <cell r="K22">
            <v>3237283</v>
          </cell>
          <cell r="L22">
            <v>1497847</v>
          </cell>
        </row>
        <row r="23">
          <cell r="C23">
            <v>33627</v>
          </cell>
          <cell r="D23">
            <v>24791</v>
          </cell>
          <cell r="E23">
            <v>226545106</v>
          </cell>
          <cell r="F23">
            <v>164483795</v>
          </cell>
          <cell r="I23">
            <v>360</v>
          </cell>
          <cell r="J23">
            <v>163</v>
          </cell>
          <cell r="K23">
            <v>2315225</v>
          </cell>
          <cell r="L23">
            <v>1042328</v>
          </cell>
        </row>
        <row r="24">
          <cell r="C24">
            <v>3054</v>
          </cell>
          <cell r="D24">
            <v>1485</v>
          </cell>
          <cell r="E24">
            <v>34797828</v>
          </cell>
          <cell r="F24">
            <v>16761314</v>
          </cell>
          <cell r="I24">
            <v>26</v>
          </cell>
          <cell r="J24">
            <v>9</v>
          </cell>
          <cell r="K24">
            <v>301311</v>
          </cell>
          <cell r="L24">
            <v>107271</v>
          </cell>
        </row>
        <row r="25">
          <cell r="C25">
            <v>1905</v>
          </cell>
          <cell r="D25">
            <v>931</v>
          </cell>
          <cell r="E25">
            <v>21680547</v>
          </cell>
          <cell r="F25">
            <v>10506638</v>
          </cell>
          <cell r="I25">
            <v>17</v>
          </cell>
          <cell r="J25">
            <v>7</v>
          </cell>
          <cell r="K25">
            <v>198374</v>
          </cell>
          <cell r="L25">
            <v>85452</v>
          </cell>
        </row>
        <row r="26">
          <cell r="C26">
            <v>291</v>
          </cell>
          <cell r="D26">
            <v>90</v>
          </cell>
          <cell r="E26">
            <v>4905539</v>
          </cell>
          <cell r="F26">
            <v>1505216</v>
          </cell>
          <cell r="I26">
            <v>4</v>
          </cell>
          <cell r="J26">
            <v>1</v>
          </cell>
          <cell r="K26">
            <v>70705</v>
          </cell>
          <cell r="L26">
            <v>17995</v>
          </cell>
        </row>
        <row r="27">
          <cell r="C27">
            <v>168</v>
          </cell>
          <cell r="D27">
            <v>50</v>
          </cell>
          <cell r="E27">
            <v>2866402</v>
          </cell>
          <cell r="F27">
            <v>843068</v>
          </cell>
          <cell r="I27">
            <v>3</v>
          </cell>
          <cell r="J27">
            <v>0</v>
          </cell>
          <cell r="K27">
            <v>52710</v>
          </cell>
          <cell r="L27">
            <v>0</v>
          </cell>
        </row>
        <row r="28">
          <cell r="C28">
            <v>92</v>
          </cell>
          <cell r="D28">
            <v>14</v>
          </cell>
          <cell r="E28">
            <v>2156356</v>
          </cell>
          <cell r="F28">
            <v>318413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55</v>
          </cell>
          <cell r="D29">
            <v>9</v>
          </cell>
          <cell r="E29">
            <v>1281709</v>
          </cell>
          <cell r="F29">
            <v>194692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24</v>
          </cell>
          <cell r="D30">
            <v>7</v>
          </cell>
          <cell r="E30">
            <v>862437</v>
          </cell>
          <cell r="F30">
            <v>242321</v>
          </cell>
          <cell r="I30">
            <v>1</v>
          </cell>
          <cell r="J30">
            <v>0</v>
          </cell>
          <cell r="K30">
            <v>36712</v>
          </cell>
          <cell r="L30">
            <v>0</v>
          </cell>
        </row>
        <row r="31">
          <cell r="C31">
            <v>13</v>
          </cell>
          <cell r="D31">
            <v>2</v>
          </cell>
          <cell r="E31">
            <v>458941</v>
          </cell>
          <cell r="F31">
            <v>68001</v>
          </cell>
          <cell r="I31">
            <v>1</v>
          </cell>
          <cell r="J31">
            <v>0</v>
          </cell>
          <cell r="K31">
            <v>36712</v>
          </cell>
          <cell r="L31">
            <v>0</v>
          </cell>
        </row>
        <row r="32">
          <cell r="C32">
            <v>3</v>
          </cell>
          <cell r="D32">
            <v>0</v>
          </cell>
          <cell r="E32">
            <v>175253</v>
          </cell>
          <cell r="F32">
            <v>0</v>
          </cell>
          <cell r="I32">
            <v>1</v>
          </cell>
          <cell r="J32">
            <v>0</v>
          </cell>
          <cell r="K32">
            <v>62680</v>
          </cell>
          <cell r="L32">
            <v>0</v>
          </cell>
        </row>
        <row r="33">
          <cell r="C33">
            <v>2</v>
          </cell>
          <cell r="D33">
            <v>0</v>
          </cell>
          <cell r="E33">
            <v>120154</v>
          </cell>
          <cell r="F33">
            <v>0</v>
          </cell>
          <cell r="I33">
            <v>1</v>
          </cell>
          <cell r="J33">
            <v>0</v>
          </cell>
          <cell r="K33">
            <v>62680</v>
          </cell>
          <cell r="L33">
            <v>0</v>
          </cell>
        </row>
        <row r="36">
          <cell r="C36">
            <v>2881</v>
          </cell>
          <cell r="D36">
            <v>1755</v>
          </cell>
          <cell r="E36">
            <v>12848544</v>
          </cell>
          <cell r="F36">
            <v>7105876</v>
          </cell>
          <cell r="I36">
            <v>1280</v>
          </cell>
          <cell r="J36">
            <v>789</v>
          </cell>
          <cell r="K36">
            <v>5391620</v>
          </cell>
          <cell r="L36">
            <v>3156066</v>
          </cell>
        </row>
        <row r="37">
          <cell r="C37">
            <v>435</v>
          </cell>
          <cell r="D37">
            <v>242</v>
          </cell>
          <cell r="E37">
            <v>1096129</v>
          </cell>
          <cell r="F37">
            <v>624401</v>
          </cell>
          <cell r="I37">
            <v>113</v>
          </cell>
          <cell r="J37">
            <v>48</v>
          </cell>
          <cell r="K37">
            <v>231814</v>
          </cell>
          <cell r="L37">
            <v>92877</v>
          </cell>
        </row>
        <row r="38">
          <cell r="C38">
            <v>136</v>
          </cell>
          <cell r="D38">
            <v>50</v>
          </cell>
          <cell r="E38">
            <v>501687</v>
          </cell>
          <cell r="F38">
            <v>201714</v>
          </cell>
          <cell r="I38">
            <v>6</v>
          </cell>
          <cell r="J38">
            <v>2</v>
          </cell>
          <cell r="K38">
            <v>4097</v>
          </cell>
          <cell r="L38">
            <v>590</v>
          </cell>
        </row>
        <row r="39">
          <cell r="C39">
            <v>28</v>
          </cell>
          <cell r="D39">
            <v>7</v>
          </cell>
          <cell r="E39">
            <v>34737</v>
          </cell>
          <cell r="F39">
            <v>6030</v>
          </cell>
          <cell r="I39">
            <v>6</v>
          </cell>
          <cell r="J39">
            <v>2</v>
          </cell>
          <cell r="K39">
            <v>4097</v>
          </cell>
          <cell r="L39">
            <v>590</v>
          </cell>
        </row>
        <row r="40">
          <cell r="C40">
            <v>8249</v>
          </cell>
          <cell r="D40">
            <v>5046</v>
          </cell>
          <cell r="E40">
            <v>23788835</v>
          </cell>
          <cell r="F40">
            <v>14517887</v>
          </cell>
          <cell r="I40">
            <v>1772</v>
          </cell>
          <cell r="J40">
            <v>1015</v>
          </cell>
          <cell r="K40">
            <v>3589336</v>
          </cell>
          <cell r="L40">
            <v>1957164</v>
          </cell>
        </row>
        <row r="44">
          <cell r="C44">
            <v>376</v>
          </cell>
          <cell r="D44">
            <v>103</v>
          </cell>
          <cell r="E44">
            <v>2342968</v>
          </cell>
          <cell r="F44">
            <v>545918</v>
          </cell>
          <cell r="I44">
            <v>34</v>
          </cell>
          <cell r="J44">
            <v>12</v>
          </cell>
          <cell r="K44">
            <v>120431</v>
          </cell>
          <cell r="L44">
            <v>34040</v>
          </cell>
        </row>
        <row r="45">
          <cell r="C45">
            <v>192</v>
          </cell>
          <cell r="D45">
            <v>62</v>
          </cell>
          <cell r="E45">
            <v>1180857</v>
          </cell>
          <cell r="F45">
            <v>342395</v>
          </cell>
          <cell r="I45">
            <v>24</v>
          </cell>
          <cell r="J45">
            <v>10</v>
          </cell>
          <cell r="K45">
            <v>71192</v>
          </cell>
          <cell r="L45">
            <v>19406</v>
          </cell>
        </row>
        <row r="46">
          <cell r="C46">
            <v>3</v>
          </cell>
          <cell r="D46">
            <v>0</v>
          </cell>
          <cell r="E46">
            <v>21313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15</v>
          </cell>
          <cell r="D47">
            <v>0</v>
          </cell>
          <cell r="E47">
            <v>115687</v>
          </cell>
          <cell r="F47">
            <v>0</v>
          </cell>
          <cell r="I47">
            <v>1</v>
          </cell>
          <cell r="J47">
            <v>0</v>
          </cell>
          <cell r="K47">
            <v>4000</v>
          </cell>
          <cell r="L47">
            <v>0</v>
          </cell>
        </row>
        <row r="48">
          <cell r="C48">
            <v>10</v>
          </cell>
          <cell r="D48">
            <v>0</v>
          </cell>
          <cell r="E48">
            <v>74422</v>
          </cell>
          <cell r="F48">
            <v>0</v>
          </cell>
          <cell r="I48">
            <v>1</v>
          </cell>
          <cell r="J48">
            <v>0</v>
          </cell>
          <cell r="K48">
            <v>4000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3</v>
          </cell>
          <cell r="D50">
            <v>1</v>
          </cell>
          <cell r="E50">
            <v>20607</v>
          </cell>
          <cell r="F50">
            <v>6333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629</v>
          </cell>
          <cell r="D51">
            <v>415</v>
          </cell>
          <cell r="E51">
            <v>3061513</v>
          </cell>
          <cell r="F51">
            <v>2038410</v>
          </cell>
          <cell r="I51">
            <v>43</v>
          </cell>
          <cell r="J51">
            <v>21</v>
          </cell>
          <cell r="K51">
            <v>143946</v>
          </cell>
          <cell r="L51">
            <v>68469</v>
          </cell>
        </row>
        <row r="52">
          <cell r="C52">
            <v>345</v>
          </cell>
          <cell r="D52">
            <v>345</v>
          </cell>
          <cell r="E52">
            <v>1663972</v>
          </cell>
          <cell r="F52">
            <v>1663972</v>
          </cell>
          <cell r="I52">
            <v>14</v>
          </cell>
          <cell r="J52">
            <v>14</v>
          </cell>
          <cell r="K52">
            <v>46089</v>
          </cell>
          <cell r="L52">
            <v>46089</v>
          </cell>
        </row>
        <row r="53">
          <cell r="C53">
            <v>7</v>
          </cell>
          <cell r="D53">
            <v>5</v>
          </cell>
          <cell r="E53">
            <v>27799</v>
          </cell>
          <cell r="F53">
            <v>16986</v>
          </cell>
          <cell r="I53">
            <v>4</v>
          </cell>
          <cell r="J53">
            <v>3</v>
          </cell>
          <cell r="K53">
            <v>13880</v>
          </cell>
          <cell r="L53">
            <v>10775</v>
          </cell>
        </row>
        <row r="54">
          <cell r="C54">
            <v>1972</v>
          </cell>
          <cell r="D54">
            <v>1972</v>
          </cell>
          <cell r="E54">
            <v>6842532</v>
          </cell>
          <cell r="F54">
            <v>6842532</v>
          </cell>
          <cell r="I54">
            <v>295</v>
          </cell>
          <cell r="J54">
            <v>295</v>
          </cell>
          <cell r="K54">
            <v>818389</v>
          </cell>
          <cell r="L54">
            <v>818389</v>
          </cell>
        </row>
        <row r="55">
          <cell r="C55">
            <v>616</v>
          </cell>
          <cell r="D55">
            <v>616</v>
          </cell>
          <cell r="E55">
            <v>2117299</v>
          </cell>
          <cell r="F55">
            <v>2095142</v>
          </cell>
          <cell r="I55">
            <v>174</v>
          </cell>
          <cell r="J55">
            <v>174</v>
          </cell>
          <cell r="K55">
            <v>491156</v>
          </cell>
          <cell r="L55">
            <v>491156</v>
          </cell>
        </row>
        <row r="56">
          <cell r="C56">
            <v>12</v>
          </cell>
          <cell r="D56">
            <v>12</v>
          </cell>
          <cell r="E56">
            <v>23335</v>
          </cell>
          <cell r="F56">
            <v>23335</v>
          </cell>
          <cell r="I56">
            <v>4</v>
          </cell>
          <cell r="J56">
            <v>4</v>
          </cell>
          <cell r="K56">
            <v>8134</v>
          </cell>
          <cell r="L56">
            <v>8134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6</v>
          </cell>
          <cell r="D58">
            <v>5</v>
          </cell>
          <cell r="E58">
            <v>25400</v>
          </cell>
          <cell r="F58">
            <v>19202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13</v>
          </cell>
          <cell r="D59">
            <v>7</v>
          </cell>
          <cell r="E59">
            <v>73082</v>
          </cell>
          <cell r="F59">
            <v>36817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10</v>
          </cell>
          <cell r="D61">
            <v>9</v>
          </cell>
          <cell r="E61">
            <v>2407</v>
          </cell>
          <cell r="F61">
            <v>2137</v>
          </cell>
          <cell r="I61">
            <v>1</v>
          </cell>
          <cell r="J61">
            <v>1</v>
          </cell>
          <cell r="K61">
            <v>213</v>
          </cell>
          <cell r="L61">
            <v>213</v>
          </cell>
        </row>
        <row r="62">
          <cell r="C62">
            <v>5</v>
          </cell>
          <cell r="D62">
            <v>3</v>
          </cell>
          <cell r="E62">
            <v>1999</v>
          </cell>
          <cell r="F62">
            <v>1584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214</v>
          </cell>
          <cell r="D63">
            <v>105</v>
          </cell>
          <cell r="E63">
            <v>643426.5</v>
          </cell>
          <cell r="F63">
            <v>173626</v>
          </cell>
          <cell r="I63">
            <v>43</v>
          </cell>
          <cell r="J63">
            <v>18</v>
          </cell>
          <cell r="K63">
            <v>99117</v>
          </cell>
          <cell r="L63">
            <v>23944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4</v>
          </cell>
          <cell r="D67">
            <v>0</v>
          </cell>
          <cell r="E67">
            <v>37597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172</v>
          </cell>
          <cell r="D68">
            <v>57</v>
          </cell>
          <cell r="E68">
            <v>2976658</v>
          </cell>
          <cell r="F68">
            <v>846489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9</v>
          </cell>
          <cell r="D75">
            <v>1</v>
          </cell>
          <cell r="E75">
            <v>58138</v>
          </cell>
          <cell r="F75">
            <v>4690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60</v>
          </cell>
          <cell r="D76">
            <v>15</v>
          </cell>
          <cell r="E76">
            <v>375018</v>
          </cell>
          <cell r="F76">
            <v>94135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84</v>
          </cell>
          <cell r="D77">
            <v>18</v>
          </cell>
          <cell r="E77">
            <v>309613</v>
          </cell>
          <cell r="F77">
            <v>66342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24</v>
          </cell>
          <cell r="D79">
            <v>4</v>
          </cell>
          <cell r="E79">
            <v>194059</v>
          </cell>
          <cell r="F79">
            <v>28466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1684</v>
          </cell>
          <cell r="D81">
            <v>712</v>
          </cell>
          <cell r="E81">
            <v>10177081</v>
          </cell>
          <cell r="F81">
            <v>4340317</v>
          </cell>
          <cell r="I81">
            <v>127</v>
          </cell>
          <cell r="J81">
            <v>54</v>
          </cell>
          <cell r="K81">
            <v>601246</v>
          </cell>
          <cell r="L81">
            <v>254954</v>
          </cell>
        </row>
        <row r="82">
          <cell r="C82">
            <v>12735</v>
          </cell>
          <cell r="D82">
            <v>6353</v>
          </cell>
          <cell r="E82">
            <v>60518465</v>
          </cell>
          <cell r="F82">
            <v>30192276</v>
          </cell>
          <cell r="I82">
            <v>811</v>
          </cell>
          <cell r="J82">
            <v>354</v>
          </cell>
          <cell r="K82">
            <v>2074261</v>
          </cell>
          <cell r="L82">
            <v>896490</v>
          </cell>
        </row>
        <row r="83">
          <cell r="C83">
            <v>2866</v>
          </cell>
          <cell r="D83">
            <v>1163</v>
          </cell>
          <cell r="E83">
            <v>7590047</v>
          </cell>
          <cell r="F83">
            <v>2951216</v>
          </cell>
          <cell r="I83">
            <v>191</v>
          </cell>
          <cell r="J83">
            <v>77</v>
          </cell>
          <cell r="K83">
            <v>258078</v>
          </cell>
          <cell r="L83">
            <v>108012</v>
          </cell>
        </row>
        <row r="84">
          <cell r="C84">
            <v>13277</v>
          </cell>
          <cell r="D84">
            <v>5976</v>
          </cell>
          <cell r="E84">
            <v>58676473</v>
          </cell>
          <cell r="F84">
            <v>26488229</v>
          </cell>
          <cell r="I84">
            <v>1433</v>
          </cell>
          <cell r="J84">
            <v>637</v>
          </cell>
          <cell r="K84">
            <v>2208876</v>
          </cell>
          <cell r="L84">
            <v>934477</v>
          </cell>
        </row>
        <row r="85">
          <cell r="C85">
            <v>5163</v>
          </cell>
          <cell r="D85">
            <v>4286</v>
          </cell>
          <cell r="E85">
            <v>16004581</v>
          </cell>
          <cell r="F85">
            <v>15184714</v>
          </cell>
          <cell r="I85">
            <v>409</v>
          </cell>
          <cell r="J85">
            <v>309</v>
          </cell>
          <cell r="K85">
            <v>927017</v>
          </cell>
          <cell r="L85">
            <v>773834</v>
          </cell>
        </row>
        <row r="87">
          <cell r="C87">
            <v>3405</v>
          </cell>
          <cell r="E87">
            <v>9890241</v>
          </cell>
          <cell r="I87">
            <v>242</v>
          </cell>
          <cell r="K87">
            <v>427939</v>
          </cell>
        </row>
        <row r="88">
          <cell r="C88">
            <v>2282</v>
          </cell>
          <cell r="E88">
            <v>3668803</v>
          </cell>
          <cell r="I88">
            <v>164</v>
          </cell>
          <cell r="K88">
            <v>249143</v>
          </cell>
        </row>
        <row r="89">
          <cell r="C89">
            <v>1002</v>
          </cell>
          <cell r="E89">
            <v>1586868</v>
          </cell>
          <cell r="I89">
            <v>105</v>
          </cell>
          <cell r="K89">
            <v>150406</v>
          </cell>
        </row>
        <row r="90">
          <cell r="C90">
            <v>645</v>
          </cell>
          <cell r="E90">
            <v>858669</v>
          </cell>
          <cell r="I90">
            <v>60</v>
          </cell>
          <cell r="K90">
            <v>99529</v>
          </cell>
        </row>
        <row r="91">
          <cell r="C91">
            <v>4116</v>
          </cell>
          <cell r="D91">
            <v>0</v>
          </cell>
          <cell r="E91">
            <v>13565427</v>
          </cell>
          <cell r="F91">
            <v>0</v>
          </cell>
          <cell r="I91">
            <v>257</v>
          </cell>
          <cell r="J91">
            <v>0</v>
          </cell>
          <cell r="K91">
            <v>597682</v>
          </cell>
          <cell r="L91">
            <v>0</v>
          </cell>
        </row>
        <row r="95">
          <cell r="C95">
            <v>5</v>
          </cell>
          <cell r="D95">
            <v>0</v>
          </cell>
          <cell r="E95">
            <v>15384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98</v>
          </cell>
          <cell r="D96">
            <v>1</v>
          </cell>
          <cell r="E96">
            <v>556260</v>
          </cell>
          <cell r="F96">
            <v>3850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144</v>
          </cell>
          <cell r="D97">
            <v>1</v>
          </cell>
          <cell r="E97">
            <v>671785.91</v>
          </cell>
          <cell r="F97">
            <v>5020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5</v>
          </cell>
          <cell r="D103">
            <v>0</v>
          </cell>
          <cell r="E103">
            <v>15594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21</v>
          </cell>
          <cell r="D104">
            <v>0</v>
          </cell>
          <cell r="E104">
            <v>59752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5</v>
          </cell>
          <cell r="D105">
            <v>0</v>
          </cell>
          <cell r="E105">
            <v>15962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173</v>
          </cell>
          <cell r="D106">
            <v>2</v>
          </cell>
          <cell r="E106">
            <v>970767</v>
          </cell>
          <cell r="F106">
            <v>8870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136582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25</v>
          </cell>
          <cell r="D108">
            <v>21</v>
          </cell>
          <cell r="E108">
            <v>17318</v>
          </cell>
          <cell r="F108">
            <v>15428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24</v>
          </cell>
          <cell r="D109">
            <v>21</v>
          </cell>
          <cell r="E109">
            <v>16628</v>
          </cell>
          <cell r="F109">
            <v>15428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196</v>
          </cell>
          <cell r="D110">
            <v>31</v>
          </cell>
          <cell r="E110">
            <v>982650.91</v>
          </cell>
          <cell r="F110">
            <v>76462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9">
        <row r="12">
          <cell r="C12">
            <v>237</v>
          </cell>
          <cell r="D12">
            <v>119</v>
          </cell>
          <cell r="E12">
            <v>291883</v>
          </cell>
          <cell r="F12">
            <v>142990</v>
          </cell>
          <cell r="I12">
            <v>133</v>
          </cell>
          <cell r="J12">
            <v>67</v>
          </cell>
          <cell r="K12">
            <v>160061</v>
          </cell>
          <cell r="L12">
            <v>80896</v>
          </cell>
        </row>
        <row r="13">
          <cell r="C13">
            <v>157</v>
          </cell>
          <cell r="D13">
            <v>67</v>
          </cell>
          <cell r="E13">
            <v>196684</v>
          </cell>
          <cell r="F13">
            <v>79379</v>
          </cell>
          <cell r="I13">
            <v>81</v>
          </cell>
          <cell r="J13">
            <v>34</v>
          </cell>
          <cell r="K13">
            <v>99802</v>
          </cell>
          <cell r="L13">
            <v>40954</v>
          </cell>
        </row>
        <row r="14">
          <cell r="C14">
            <v>455</v>
          </cell>
          <cell r="D14">
            <v>315</v>
          </cell>
          <cell r="E14">
            <v>808330</v>
          </cell>
          <cell r="F14">
            <v>562832</v>
          </cell>
          <cell r="I14">
            <v>190</v>
          </cell>
          <cell r="J14">
            <v>136</v>
          </cell>
          <cell r="K14">
            <v>336715</v>
          </cell>
          <cell r="L14">
            <v>242385</v>
          </cell>
        </row>
        <row r="15">
          <cell r="C15">
            <v>284</v>
          </cell>
          <cell r="D15">
            <v>179</v>
          </cell>
          <cell r="E15">
            <v>504150</v>
          </cell>
          <cell r="F15">
            <v>321093</v>
          </cell>
          <cell r="I15">
            <v>111</v>
          </cell>
          <cell r="J15">
            <v>66</v>
          </cell>
          <cell r="K15">
            <v>197332</v>
          </cell>
          <cell r="L15">
            <v>118197</v>
          </cell>
        </row>
        <row r="16">
          <cell r="C16">
            <v>4543</v>
          </cell>
          <cell r="D16">
            <v>3292</v>
          </cell>
          <cell r="E16">
            <v>11894621</v>
          </cell>
          <cell r="F16">
            <v>8570587</v>
          </cell>
          <cell r="I16">
            <v>1796</v>
          </cell>
          <cell r="J16">
            <v>1148</v>
          </cell>
          <cell r="K16">
            <v>4609770</v>
          </cell>
          <cell r="L16">
            <v>3077614</v>
          </cell>
        </row>
        <row r="17">
          <cell r="C17">
            <v>3587</v>
          </cell>
          <cell r="D17">
            <v>2529</v>
          </cell>
          <cell r="E17">
            <v>9407347</v>
          </cell>
          <cell r="F17">
            <v>6577880</v>
          </cell>
          <cell r="I17">
            <v>1471</v>
          </cell>
          <cell r="J17">
            <v>897</v>
          </cell>
          <cell r="K17">
            <v>3774488</v>
          </cell>
          <cell r="L17">
            <v>2431143</v>
          </cell>
        </row>
        <row r="18">
          <cell r="C18">
            <v>6140</v>
          </cell>
          <cell r="D18">
            <v>4173</v>
          </cell>
          <cell r="E18">
            <v>21431349</v>
          </cell>
          <cell r="F18">
            <v>14568977</v>
          </cell>
          <cell r="I18">
            <v>718</v>
          </cell>
          <cell r="J18">
            <v>399</v>
          </cell>
          <cell r="K18">
            <v>2462215</v>
          </cell>
          <cell r="L18">
            <v>1377765</v>
          </cell>
        </row>
        <row r="19">
          <cell r="C19">
            <v>4716</v>
          </cell>
          <cell r="D19">
            <v>3153</v>
          </cell>
          <cell r="E19">
            <v>16440374</v>
          </cell>
          <cell r="F19">
            <v>11000284</v>
          </cell>
          <cell r="I19">
            <v>530</v>
          </cell>
          <cell r="J19">
            <v>283</v>
          </cell>
          <cell r="K19">
            <v>1811176</v>
          </cell>
          <cell r="L19">
            <v>975949</v>
          </cell>
        </row>
        <row r="20">
          <cell r="C20">
            <v>6825</v>
          </cell>
          <cell r="D20">
            <v>4850</v>
          </cell>
          <cell r="E20">
            <v>30505800</v>
          </cell>
          <cell r="F20">
            <v>21694901</v>
          </cell>
          <cell r="I20">
            <v>227</v>
          </cell>
          <cell r="J20">
            <v>125</v>
          </cell>
          <cell r="K20">
            <v>987238</v>
          </cell>
          <cell r="L20">
            <v>540544</v>
          </cell>
        </row>
        <row r="21">
          <cell r="C21">
            <v>5425</v>
          </cell>
          <cell r="D21">
            <v>3806</v>
          </cell>
          <cell r="E21">
            <v>24255754</v>
          </cell>
          <cell r="F21">
            <v>17038004</v>
          </cell>
          <cell r="I21">
            <v>131</v>
          </cell>
          <cell r="J21">
            <v>71</v>
          </cell>
          <cell r="K21">
            <v>565543</v>
          </cell>
          <cell r="L21">
            <v>302498</v>
          </cell>
        </row>
        <row r="22">
          <cell r="C22">
            <v>26140</v>
          </cell>
          <cell r="D22">
            <v>19845</v>
          </cell>
          <cell r="E22">
            <v>171249476.65000001</v>
          </cell>
          <cell r="F22">
            <v>128818166.34999999</v>
          </cell>
          <cell r="I22">
            <v>128</v>
          </cell>
          <cell r="J22">
            <v>50</v>
          </cell>
          <cell r="K22">
            <v>786664</v>
          </cell>
          <cell r="L22">
            <v>306553</v>
          </cell>
        </row>
        <row r="23">
          <cell r="C23">
            <v>19857</v>
          </cell>
          <cell r="D23">
            <v>14873</v>
          </cell>
          <cell r="E23">
            <v>128640485.65000001</v>
          </cell>
          <cell r="F23">
            <v>95796578.349999994</v>
          </cell>
          <cell r="I23">
            <v>49</v>
          </cell>
          <cell r="J23">
            <v>15</v>
          </cell>
          <cell r="K23">
            <v>314595</v>
          </cell>
          <cell r="L23">
            <v>89970</v>
          </cell>
        </row>
        <row r="24">
          <cell r="C24">
            <v>845</v>
          </cell>
          <cell r="D24">
            <v>369</v>
          </cell>
          <cell r="E24">
            <v>9778711.6500000004</v>
          </cell>
          <cell r="F24">
            <v>4198192.0999999996</v>
          </cell>
          <cell r="I24">
            <v>16</v>
          </cell>
          <cell r="J24">
            <v>4</v>
          </cell>
          <cell r="K24">
            <v>206143</v>
          </cell>
          <cell r="L24">
            <v>46654</v>
          </cell>
        </row>
        <row r="25">
          <cell r="C25">
            <v>376</v>
          </cell>
          <cell r="D25">
            <v>159</v>
          </cell>
          <cell r="E25">
            <v>4366791.6500000004</v>
          </cell>
          <cell r="F25">
            <v>1801468.1</v>
          </cell>
          <cell r="I25">
            <v>10</v>
          </cell>
          <cell r="J25">
            <v>2</v>
          </cell>
          <cell r="K25">
            <v>136927</v>
          </cell>
          <cell r="L25">
            <v>24018</v>
          </cell>
        </row>
        <row r="26">
          <cell r="C26">
            <v>161</v>
          </cell>
          <cell r="D26">
            <v>33</v>
          </cell>
          <cell r="E26">
            <v>2831186.75</v>
          </cell>
          <cell r="F26">
            <v>562830</v>
          </cell>
          <cell r="I26">
            <v>10</v>
          </cell>
          <cell r="J26">
            <v>1</v>
          </cell>
          <cell r="K26">
            <v>177401</v>
          </cell>
          <cell r="L26">
            <v>17392</v>
          </cell>
        </row>
        <row r="27">
          <cell r="C27">
            <v>65</v>
          </cell>
          <cell r="D27">
            <v>12</v>
          </cell>
          <cell r="E27">
            <v>1186551.75</v>
          </cell>
          <cell r="F27">
            <v>207502</v>
          </cell>
          <cell r="I27">
            <v>5</v>
          </cell>
          <cell r="J27">
            <v>1</v>
          </cell>
          <cell r="K27">
            <v>89623</v>
          </cell>
          <cell r="L27">
            <v>17392</v>
          </cell>
        </row>
        <row r="28">
          <cell r="C28">
            <v>102</v>
          </cell>
          <cell r="D28">
            <v>9</v>
          </cell>
          <cell r="E28">
            <v>2480938.65</v>
          </cell>
          <cell r="F28">
            <v>215536</v>
          </cell>
          <cell r="I28">
            <v>12</v>
          </cell>
          <cell r="J28">
            <v>0</v>
          </cell>
          <cell r="K28">
            <v>277534</v>
          </cell>
          <cell r="L28">
            <v>0</v>
          </cell>
        </row>
        <row r="29">
          <cell r="C29">
            <v>54</v>
          </cell>
          <cell r="D29">
            <v>4</v>
          </cell>
          <cell r="E29">
            <v>1292591.6499999999</v>
          </cell>
          <cell r="F29">
            <v>90751</v>
          </cell>
          <cell r="I29">
            <v>5</v>
          </cell>
          <cell r="J29">
            <v>0</v>
          </cell>
          <cell r="K29">
            <v>116553</v>
          </cell>
          <cell r="L29">
            <v>0</v>
          </cell>
        </row>
        <row r="30">
          <cell r="C30">
            <v>20</v>
          </cell>
          <cell r="D30">
            <v>1</v>
          </cell>
          <cell r="E30">
            <v>693226</v>
          </cell>
          <cell r="F30">
            <v>39177</v>
          </cell>
          <cell r="I30">
            <v>4</v>
          </cell>
          <cell r="J30">
            <v>0</v>
          </cell>
          <cell r="K30">
            <v>131094</v>
          </cell>
          <cell r="L30">
            <v>0</v>
          </cell>
        </row>
        <row r="31">
          <cell r="C31">
            <v>7</v>
          </cell>
          <cell r="D31">
            <v>1</v>
          </cell>
          <cell r="E31">
            <v>240648</v>
          </cell>
          <cell r="F31">
            <v>39177</v>
          </cell>
          <cell r="I31">
            <v>2</v>
          </cell>
          <cell r="J31">
            <v>0</v>
          </cell>
          <cell r="K31">
            <v>66372</v>
          </cell>
          <cell r="L31">
            <v>0</v>
          </cell>
        </row>
        <row r="32">
          <cell r="C32">
            <v>4</v>
          </cell>
          <cell r="D32">
            <v>0</v>
          </cell>
          <cell r="E32">
            <v>286575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</v>
          </cell>
          <cell r="D33">
            <v>0</v>
          </cell>
          <cell r="E33">
            <v>131641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3171</v>
          </cell>
          <cell r="D36">
            <v>2337</v>
          </cell>
          <cell r="E36">
            <v>13160207</v>
          </cell>
          <cell r="F36">
            <v>8487481</v>
          </cell>
          <cell r="I36">
            <v>1021</v>
          </cell>
          <cell r="J36">
            <v>679</v>
          </cell>
          <cell r="K36">
            <v>3738504</v>
          </cell>
          <cell r="L36">
            <v>2170272</v>
          </cell>
        </row>
        <row r="37">
          <cell r="C37">
            <v>292</v>
          </cell>
          <cell r="D37">
            <v>145</v>
          </cell>
          <cell r="E37">
            <v>559203</v>
          </cell>
          <cell r="F37">
            <v>306332</v>
          </cell>
          <cell r="I37">
            <v>152</v>
          </cell>
          <cell r="J37">
            <v>69</v>
          </cell>
          <cell r="K37">
            <v>280034</v>
          </cell>
          <cell r="L37">
            <v>140721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1542</v>
          </cell>
          <cell r="D40">
            <v>1065</v>
          </cell>
          <cell r="E40">
            <v>4234063</v>
          </cell>
          <cell r="F40">
            <v>2937957</v>
          </cell>
          <cell r="I40">
            <v>433</v>
          </cell>
          <cell r="J40">
            <v>304</v>
          </cell>
          <cell r="K40">
            <v>888540</v>
          </cell>
          <cell r="L40">
            <v>618600</v>
          </cell>
        </row>
        <row r="44">
          <cell r="C44">
            <v>169</v>
          </cell>
          <cell r="D44">
            <v>20</v>
          </cell>
          <cell r="E44">
            <v>2021236</v>
          </cell>
          <cell r="F44">
            <v>140162</v>
          </cell>
          <cell r="I44">
            <v>5</v>
          </cell>
          <cell r="J44">
            <v>0</v>
          </cell>
          <cell r="K44">
            <v>59555</v>
          </cell>
          <cell r="L44">
            <v>0</v>
          </cell>
        </row>
        <row r="45">
          <cell r="C45">
            <v>72</v>
          </cell>
          <cell r="D45">
            <v>8</v>
          </cell>
          <cell r="E45">
            <v>983886</v>
          </cell>
          <cell r="F45">
            <v>58357</v>
          </cell>
          <cell r="I45">
            <v>1</v>
          </cell>
          <cell r="J45">
            <v>0</v>
          </cell>
          <cell r="K45">
            <v>21700</v>
          </cell>
          <cell r="L45">
            <v>0</v>
          </cell>
        </row>
        <row r="46">
          <cell r="C46">
            <v>3</v>
          </cell>
          <cell r="D46">
            <v>0</v>
          </cell>
          <cell r="E46">
            <v>24975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3</v>
          </cell>
          <cell r="D47">
            <v>0</v>
          </cell>
          <cell r="E47">
            <v>26640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1037</v>
          </cell>
          <cell r="D51">
            <v>716</v>
          </cell>
          <cell r="E51">
            <v>4672038</v>
          </cell>
          <cell r="F51">
            <v>3282841</v>
          </cell>
          <cell r="I51">
            <v>77</v>
          </cell>
          <cell r="J51">
            <v>43</v>
          </cell>
          <cell r="K51">
            <v>258549</v>
          </cell>
          <cell r="L51">
            <v>116702</v>
          </cell>
        </row>
        <row r="52">
          <cell r="C52">
            <v>707</v>
          </cell>
          <cell r="D52">
            <v>707</v>
          </cell>
          <cell r="E52">
            <v>3243045</v>
          </cell>
          <cell r="F52">
            <v>3243045</v>
          </cell>
          <cell r="I52">
            <v>43</v>
          </cell>
          <cell r="J52">
            <v>43</v>
          </cell>
          <cell r="K52">
            <v>116702</v>
          </cell>
          <cell r="L52">
            <v>116702</v>
          </cell>
        </row>
        <row r="53">
          <cell r="C53">
            <v>909</v>
          </cell>
          <cell r="D53">
            <v>491</v>
          </cell>
          <cell r="E53">
            <v>2764228</v>
          </cell>
          <cell r="F53">
            <v>1458302</v>
          </cell>
          <cell r="I53">
            <v>421</v>
          </cell>
          <cell r="J53">
            <v>188</v>
          </cell>
          <cell r="K53">
            <v>1227475</v>
          </cell>
          <cell r="L53">
            <v>516828</v>
          </cell>
        </row>
        <row r="54">
          <cell r="C54">
            <v>2979</v>
          </cell>
          <cell r="D54">
            <v>2979</v>
          </cell>
          <cell r="E54">
            <v>10560227</v>
          </cell>
          <cell r="F54">
            <v>10560227</v>
          </cell>
          <cell r="I54">
            <v>389</v>
          </cell>
          <cell r="J54">
            <v>389</v>
          </cell>
          <cell r="K54">
            <v>1020284</v>
          </cell>
          <cell r="L54">
            <v>1020284</v>
          </cell>
        </row>
        <row r="55">
          <cell r="C55">
            <v>1074</v>
          </cell>
          <cell r="D55">
            <v>1074</v>
          </cell>
          <cell r="E55">
            <v>3545798</v>
          </cell>
          <cell r="F55">
            <v>3545798</v>
          </cell>
          <cell r="I55">
            <v>209</v>
          </cell>
          <cell r="J55">
            <v>209</v>
          </cell>
          <cell r="K55">
            <v>550811</v>
          </cell>
          <cell r="L55">
            <v>550811</v>
          </cell>
        </row>
        <row r="56">
          <cell r="C56">
            <v>5</v>
          </cell>
          <cell r="D56">
            <v>5</v>
          </cell>
          <cell r="E56">
            <v>12974</v>
          </cell>
          <cell r="F56">
            <v>12974</v>
          </cell>
          <cell r="I56">
            <v>3</v>
          </cell>
          <cell r="J56">
            <v>3</v>
          </cell>
          <cell r="K56">
            <v>6664</v>
          </cell>
          <cell r="L56">
            <v>6664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2</v>
          </cell>
          <cell r="D58">
            <v>2</v>
          </cell>
          <cell r="E58">
            <v>5195</v>
          </cell>
          <cell r="F58">
            <v>5195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88</v>
          </cell>
          <cell r="D63">
            <v>12</v>
          </cell>
          <cell r="E63">
            <v>1228065</v>
          </cell>
          <cell r="F63">
            <v>28615</v>
          </cell>
          <cell r="I63">
            <v>25</v>
          </cell>
          <cell r="J63">
            <v>2</v>
          </cell>
          <cell r="K63">
            <v>348504</v>
          </cell>
          <cell r="L63">
            <v>3391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8</v>
          </cell>
          <cell r="D67">
            <v>0</v>
          </cell>
          <cell r="E67">
            <v>84400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128</v>
          </cell>
          <cell r="D68">
            <v>59</v>
          </cell>
          <cell r="E68">
            <v>1999569</v>
          </cell>
          <cell r="F68">
            <v>825082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4</v>
          </cell>
          <cell r="D75">
            <v>0</v>
          </cell>
          <cell r="E75">
            <v>26030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34</v>
          </cell>
          <cell r="D76">
            <v>5</v>
          </cell>
          <cell r="E76">
            <v>214783</v>
          </cell>
          <cell r="F76">
            <v>28316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43</v>
          </cell>
          <cell r="D77">
            <v>9</v>
          </cell>
          <cell r="E77">
            <v>143932</v>
          </cell>
          <cell r="F77">
            <v>28871</v>
          </cell>
          <cell r="I77">
            <v>0</v>
          </cell>
          <cell r="K77">
            <v>0</v>
          </cell>
          <cell r="L77">
            <v>0</v>
          </cell>
        </row>
        <row r="79">
          <cell r="C79">
            <v>4</v>
          </cell>
          <cell r="D79">
            <v>0</v>
          </cell>
          <cell r="E79">
            <v>28841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821</v>
          </cell>
          <cell r="D81">
            <v>345</v>
          </cell>
          <cell r="E81">
            <v>4909743</v>
          </cell>
          <cell r="F81">
            <v>2069057</v>
          </cell>
          <cell r="I81">
            <v>63</v>
          </cell>
          <cell r="J81">
            <v>24</v>
          </cell>
          <cell r="K81">
            <v>301355</v>
          </cell>
          <cell r="L81">
            <v>111864</v>
          </cell>
        </row>
        <row r="82">
          <cell r="C82">
            <v>8118</v>
          </cell>
          <cell r="D82">
            <v>3965</v>
          </cell>
          <cell r="E82">
            <v>36525752</v>
          </cell>
          <cell r="F82">
            <v>17638521</v>
          </cell>
          <cell r="I82">
            <v>631</v>
          </cell>
          <cell r="J82">
            <v>272</v>
          </cell>
          <cell r="K82">
            <v>1638421</v>
          </cell>
          <cell r="L82">
            <v>695105</v>
          </cell>
        </row>
        <row r="83">
          <cell r="C83">
            <v>1967</v>
          </cell>
          <cell r="D83">
            <v>684</v>
          </cell>
          <cell r="E83">
            <v>5173149</v>
          </cell>
          <cell r="F83">
            <v>1772293</v>
          </cell>
          <cell r="I83">
            <v>111</v>
          </cell>
          <cell r="J83">
            <v>46</v>
          </cell>
          <cell r="K83">
            <v>145862</v>
          </cell>
          <cell r="L83">
            <v>58739</v>
          </cell>
        </row>
        <row r="84">
          <cell r="C84">
            <v>7987</v>
          </cell>
          <cell r="D84">
            <v>3407</v>
          </cell>
          <cell r="E84">
            <v>33134193</v>
          </cell>
          <cell r="F84">
            <v>14210641</v>
          </cell>
          <cell r="I84">
            <v>599</v>
          </cell>
          <cell r="J84">
            <v>245</v>
          </cell>
          <cell r="K84">
            <v>1509711</v>
          </cell>
          <cell r="L84">
            <v>620052</v>
          </cell>
        </row>
        <row r="85">
          <cell r="C85">
            <v>4873</v>
          </cell>
          <cell r="D85">
            <v>4069</v>
          </cell>
          <cell r="E85">
            <v>16859837</v>
          </cell>
          <cell r="F85">
            <v>13867762</v>
          </cell>
          <cell r="I85">
            <v>403</v>
          </cell>
          <cell r="J85">
            <v>290</v>
          </cell>
          <cell r="K85">
            <v>1029575</v>
          </cell>
          <cell r="L85">
            <v>730357</v>
          </cell>
        </row>
        <row r="87">
          <cell r="C87">
            <v>2994</v>
          </cell>
          <cell r="E87">
            <v>9052321</v>
          </cell>
          <cell r="I87">
            <v>228</v>
          </cell>
          <cell r="K87">
            <v>472586</v>
          </cell>
        </row>
        <row r="88">
          <cell r="C88">
            <v>2400</v>
          </cell>
          <cell r="E88">
            <v>4559480</v>
          </cell>
          <cell r="I88">
            <v>195</v>
          </cell>
          <cell r="K88">
            <v>279276</v>
          </cell>
        </row>
        <row r="89">
          <cell r="C89">
            <v>1419</v>
          </cell>
          <cell r="E89">
            <v>2158959</v>
          </cell>
          <cell r="I89">
            <v>137</v>
          </cell>
          <cell r="K89">
            <v>158867</v>
          </cell>
        </row>
        <row r="90">
          <cell r="C90">
            <v>840</v>
          </cell>
          <cell r="E90">
            <v>1089077</v>
          </cell>
          <cell r="I90">
            <v>110</v>
          </cell>
          <cell r="K90">
            <v>118846</v>
          </cell>
        </row>
        <row r="91">
          <cell r="C91">
            <v>3876</v>
          </cell>
          <cell r="D91">
            <v>3216</v>
          </cell>
          <cell r="E91">
            <v>13343116</v>
          </cell>
          <cell r="F91">
            <v>10855654</v>
          </cell>
          <cell r="I91">
            <v>316</v>
          </cell>
          <cell r="J91">
            <v>221</v>
          </cell>
          <cell r="K91">
            <v>803001</v>
          </cell>
          <cell r="L91">
            <v>554991</v>
          </cell>
        </row>
        <row r="95">
          <cell r="C95">
            <v>4</v>
          </cell>
          <cell r="D95">
            <v>0</v>
          </cell>
          <cell r="E95">
            <v>15171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59</v>
          </cell>
          <cell r="D96">
            <v>0</v>
          </cell>
          <cell r="E96">
            <v>289805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72</v>
          </cell>
          <cell r="D97">
            <v>0</v>
          </cell>
          <cell r="E97">
            <v>324847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1</v>
          </cell>
          <cell r="D100">
            <v>0</v>
          </cell>
          <cell r="E100">
            <v>2910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</v>
          </cell>
          <cell r="D101">
            <v>0</v>
          </cell>
          <cell r="E101">
            <v>3916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5</v>
          </cell>
          <cell r="D103">
            <v>0</v>
          </cell>
          <cell r="E103">
            <v>15015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8</v>
          </cell>
          <cell r="D104">
            <v>0</v>
          </cell>
          <cell r="E104">
            <v>25005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19</v>
          </cell>
          <cell r="D105">
            <v>0</v>
          </cell>
          <cell r="E105">
            <v>70374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99</v>
          </cell>
          <cell r="D106">
            <v>0</v>
          </cell>
          <cell r="E106">
            <v>510829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</v>
          </cell>
          <cell r="D107">
            <v>0</v>
          </cell>
          <cell r="E107">
            <v>24086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6</v>
          </cell>
          <cell r="D108">
            <v>4</v>
          </cell>
          <cell r="E108">
            <v>3690</v>
          </cell>
          <cell r="F108">
            <v>2790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5</v>
          </cell>
          <cell r="D109">
            <v>3</v>
          </cell>
          <cell r="E109">
            <v>3090</v>
          </cell>
          <cell r="F109">
            <v>2490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102</v>
          </cell>
          <cell r="D110">
            <v>3</v>
          </cell>
          <cell r="E110">
            <v>464619</v>
          </cell>
          <cell r="F110">
            <v>2490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5775-BE04-4408-92B7-AF4E98C43D54}">
  <dimension ref="A1:N110"/>
  <sheetViews>
    <sheetView tabSelected="1" workbookViewId="0">
      <selection activeCell="T5" sqref="T5"/>
    </sheetView>
  </sheetViews>
  <sheetFormatPr defaultRowHeight="15" x14ac:dyDescent="0.25"/>
  <cols>
    <col min="1" max="1" width="34" customWidth="1"/>
    <col min="2" max="2" width="5.42578125" customWidth="1"/>
    <col min="3" max="3" width="7.5703125" customWidth="1"/>
    <col min="4" max="4" width="8.7109375" customWidth="1"/>
    <col min="5" max="6" width="11" bestFit="1" customWidth="1"/>
    <col min="7" max="7" width="9.28515625" bestFit="1" customWidth="1"/>
    <col min="8" max="8" width="10.28515625" bestFit="1" customWidth="1"/>
    <col min="9" max="9" width="8.140625" customWidth="1"/>
    <col min="10" max="10" width="8" customWidth="1"/>
    <col min="11" max="11" width="10.5703125" bestFit="1" customWidth="1"/>
    <col min="12" max="12" width="8.42578125" customWidth="1"/>
    <col min="13" max="13" width="8.28515625" customWidth="1"/>
    <col min="14" max="14" width="8.5703125" customWidth="1"/>
  </cols>
  <sheetData>
    <row r="1" spans="1:14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19.5" customHeight="1" x14ac:dyDescent="0.25">
      <c r="A2" s="37"/>
      <c r="B2" s="40" t="s">
        <v>1</v>
      </c>
      <c r="C2" s="42" t="s">
        <v>2</v>
      </c>
      <c r="D2" s="43"/>
      <c r="E2" s="42" t="s">
        <v>3</v>
      </c>
      <c r="F2" s="43"/>
      <c r="G2" s="42" t="s">
        <v>4</v>
      </c>
      <c r="H2" s="43"/>
      <c r="I2" s="46" t="s">
        <v>5</v>
      </c>
      <c r="J2" s="47"/>
      <c r="K2" s="47"/>
      <c r="L2" s="47"/>
      <c r="M2" s="47"/>
      <c r="N2" s="48"/>
    </row>
    <row r="3" spans="1:14" ht="48.75" customHeight="1" x14ac:dyDescent="0.25">
      <c r="A3" s="38"/>
      <c r="B3" s="41"/>
      <c r="C3" s="44"/>
      <c r="D3" s="45"/>
      <c r="E3" s="44"/>
      <c r="F3" s="45"/>
      <c r="G3" s="44"/>
      <c r="H3" s="45"/>
      <c r="I3" s="46" t="s">
        <v>6</v>
      </c>
      <c r="J3" s="48"/>
      <c r="K3" s="46" t="s">
        <v>7</v>
      </c>
      <c r="L3" s="48"/>
      <c r="M3" s="46" t="s">
        <v>8</v>
      </c>
      <c r="N3" s="48"/>
    </row>
    <row r="4" spans="1:14" ht="38.25" x14ac:dyDescent="0.25">
      <c r="A4" s="39"/>
      <c r="B4" s="1"/>
      <c r="C4" s="2" t="s">
        <v>9</v>
      </c>
      <c r="D4" s="3" t="s">
        <v>10</v>
      </c>
      <c r="E4" s="2" t="s">
        <v>9</v>
      </c>
      <c r="F4" s="3" t="s">
        <v>11</v>
      </c>
      <c r="G4" s="2" t="s">
        <v>9</v>
      </c>
      <c r="H4" s="3" t="s">
        <v>11</v>
      </c>
      <c r="I4" s="2" t="s">
        <v>9</v>
      </c>
      <c r="J4" s="3" t="s">
        <v>12</v>
      </c>
      <c r="K4" s="2" t="s">
        <v>9</v>
      </c>
      <c r="L4" s="3" t="s">
        <v>11</v>
      </c>
      <c r="M4" s="2" t="s">
        <v>9</v>
      </c>
      <c r="N4" s="3" t="s">
        <v>11</v>
      </c>
    </row>
    <row r="5" spans="1:14" x14ac:dyDescent="0.25">
      <c r="A5" s="1" t="s">
        <v>13</v>
      </c>
      <c r="B5" s="1" t="s">
        <v>14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</row>
    <row r="6" spans="1:14" x14ac:dyDescent="0.25">
      <c r="A6" s="4" t="s">
        <v>15</v>
      </c>
      <c r="B6" s="5" t="s">
        <v>16</v>
      </c>
      <c r="C6" s="6">
        <f>C9+C93</f>
        <v>651155</v>
      </c>
      <c r="D6" s="6">
        <f>D9+D93</f>
        <v>438156</v>
      </c>
      <c r="E6" s="6">
        <f>E9+E93</f>
        <v>3495567597.7010226</v>
      </c>
      <c r="F6" s="6">
        <f>F9+F93</f>
        <v>2341252654.5262375</v>
      </c>
      <c r="G6" s="1">
        <f>ROUND((E6/C6),0)</f>
        <v>5368</v>
      </c>
      <c r="H6" s="1">
        <f>ROUND((F6/D6),0)</f>
        <v>5343</v>
      </c>
      <c r="I6" s="6">
        <f>I9+I93</f>
        <v>44756</v>
      </c>
      <c r="J6" s="6">
        <f>J9+J93</f>
        <v>32133</v>
      </c>
      <c r="K6" s="6">
        <f>K9+K93</f>
        <v>132029124.35000001</v>
      </c>
      <c r="L6" s="6">
        <f>L9+L93</f>
        <v>75559785.640000001</v>
      </c>
      <c r="M6" s="1">
        <f>ROUND((K6/I6),0)</f>
        <v>2950</v>
      </c>
      <c r="N6" s="1">
        <f>ROUND((L6/J6),0)</f>
        <v>2351</v>
      </c>
    </row>
    <row r="7" spans="1:14" ht="25.5" x14ac:dyDescent="0.25">
      <c r="A7" s="3" t="s">
        <v>17</v>
      </c>
      <c r="B7" s="5" t="s">
        <v>18</v>
      </c>
      <c r="C7" s="6">
        <f>C69+C84+C91+C110</f>
        <v>437588</v>
      </c>
      <c r="D7" s="6">
        <f>D69+D84+D91+D110</f>
        <v>287042</v>
      </c>
      <c r="E7" s="6">
        <f>E69+E84+E91+E110</f>
        <v>2197056565.8110223</v>
      </c>
      <c r="F7" s="6">
        <f>F69+F84+F91+F110</f>
        <v>1454361275.7462375</v>
      </c>
      <c r="G7" s="1">
        <f t="shared" ref="G7" si="0">ROUND((E7/C7),0)</f>
        <v>5021</v>
      </c>
      <c r="H7" s="1">
        <f>ROUND((F7/D7),0)</f>
        <v>5067</v>
      </c>
      <c r="I7" s="6">
        <f>I69+I84+I91+I110</f>
        <v>30897.599999999999</v>
      </c>
      <c r="J7" s="6">
        <f>J69+J84+J91+J110</f>
        <v>23280.68</v>
      </c>
      <c r="K7" s="6">
        <f>K69+K84+K91+K110</f>
        <v>84764429.180000007</v>
      </c>
      <c r="L7" s="6">
        <f>L69+L84+L91+L110</f>
        <v>47220990.100000001</v>
      </c>
      <c r="M7" s="1">
        <f>ROUND((K7/I7),0)</f>
        <v>2743</v>
      </c>
      <c r="N7" s="1">
        <f>ROUND((L7/J7),0)</f>
        <v>2028</v>
      </c>
    </row>
    <row r="8" spans="1:14" x14ac:dyDescent="0.25">
      <c r="A8" s="21" t="s">
        <v>19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ht="25.5" x14ac:dyDescent="0.25">
      <c r="A9" s="7" t="s">
        <v>20</v>
      </c>
      <c r="B9" s="5" t="s">
        <v>21</v>
      </c>
      <c r="C9" s="6">
        <f>C11+C70+C85</f>
        <v>649726</v>
      </c>
      <c r="D9" s="6">
        <f>D11+D70+D85</f>
        <v>438114</v>
      </c>
      <c r="E9" s="6">
        <f>E11+E70+E85</f>
        <v>3486492166.7910228</v>
      </c>
      <c r="F9" s="6">
        <f>F11+F70+F85</f>
        <v>2341204520.5262375</v>
      </c>
      <c r="G9" s="1">
        <f>ROUND((E9/C9),0)</f>
        <v>5366</v>
      </c>
      <c r="H9" s="1">
        <f>ROUND((F9/D9),0)</f>
        <v>5344</v>
      </c>
      <c r="I9" s="6">
        <f>I11+I70+I85</f>
        <v>44752</v>
      </c>
      <c r="J9" s="6">
        <f>J11+J70+J85</f>
        <v>32133</v>
      </c>
      <c r="K9" s="6">
        <f>K11+K70+K85</f>
        <v>132013524.35000001</v>
      </c>
      <c r="L9" s="6">
        <f>L11+L70+L85</f>
        <v>75559785.640000001</v>
      </c>
      <c r="M9" s="1">
        <f>ROUND((K9/I9),0)</f>
        <v>2950</v>
      </c>
      <c r="N9" s="1">
        <f>ROUND((L9/J9),0)</f>
        <v>2351</v>
      </c>
    </row>
    <row r="10" spans="1:14" x14ac:dyDescent="0.25">
      <c r="A10" s="8" t="s">
        <v>22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38.25" x14ac:dyDescent="0.25">
      <c r="A11" s="4" t="s">
        <v>23</v>
      </c>
      <c r="B11" s="5" t="s">
        <v>24</v>
      </c>
      <c r="C11" s="6">
        <f>SUM(C12,C14,C16,C18,C20,C22,C24,C26,C28,C30,C32)</f>
        <v>493878</v>
      </c>
      <c r="D11" s="6">
        <f>SUM(D12,D14,D16,D18,D20,D22,D24,D26,D28,D30,D32)</f>
        <v>356792</v>
      </c>
      <c r="E11" s="6">
        <f>SUM(E12,E14,E16,E18,E20,E22,E24,E26,E28,E30,E32)</f>
        <v>2842919127.3342876</v>
      </c>
      <c r="F11" s="6">
        <f>SUM(F12,F14,F16,F18,F20,F22,F24,F26,F28,F30,F32)</f>
        <v>2012715918.3993824</v>
      </c>
      <c r="G11" s="1">
        <f t="shared" ref="G11:H32" si="1">ROUND((E11/C11),0)</f>
        <v>5756</v>
      </c>
      <c r="H11" s="1">
        <f t="shared" si="1"/>
        <v>5641</v>
      </c>
      <c r="I11" s="6">
        <f>SUM(I12,I14,I16,I18,I20,I22,I24,I26,I28,I30,I32)</f>
        <v>33580</v>
      </c>
      <c r="J11" s="6">
        <f>SUM(J12,J14,J16,J18,J20,J22,J24,J26,J28,J30,J32)</f>
        <v>26428</v>
      </c>
      <c r="K11" s="6">
        <f>SUM(K12,K14,K16,K18,K20,K22,K24,K26,K28,K30,K32)</f>
        <v>103209624.55000001</v>
      </c>
      <c r="L11" s="6">
        <f>SUM(L12,L14,L16,L18,L20,L22,L24,L26,L28,L30,L32)</f>
        <v>61378518.719999999</v>
      </c>
      <c r="M11" s="1">
        <f t="shared" ref="M11:N33" si="2">ROUND((K11/I11),0)</f>
        <v>3074</v>
      </c>
      <c r="N11" s="1">
        <f t="shared" si="2"/>
        <v>2322</v>
      </c>
    </row>
    <row r="12" spans="1:14" x14ac:dyDescent="0.25">
      <c r="A12" s="9" t="s">
        <v>25</v>
      </c>
      <c r="B12" s="5" t="s">
        <v>26</v>
      </c>
      <c r="C12" s="6">
        <f>[1]г.Бишкек!C12+[1]г.Ош!C12+'[1]Баткенская обл.'!C12+'[1]Ж-Абадская обл.'!C12+'[1]Нарынская обл.'!C12+'[1]Ошская обл.'!C12+'[1]Таласская обл.'!C12+'[1]Чуйская обл.'!C12+'[1]И-Кульская обл.'!C12</f>
        <v>3931</v>
      </c>
      <c r="D12" s="6">
        <f>[1]г.Бишкек!D12+[1]г.Ош!D12+'[1]Баткенская обл.'!D12+'[1]Ж-Абадская обл.'!D12+'[1]Нарынская обл.'!D12+'[1]Ошская обл.'!D12+'[1]Таласская обл.'!D12+'[1]Чуйская обл.'!D12+'[1]И-Кульская обл.'!D12</f>
        <v>2444</v>
      </c>
      <c r="E12" s="6">
        <f>[1]г.Бишкек!E12+[1]г.Ош!E12+'[1]Баткенская обл.'!E12+'[1]Ж-Абадская обл.'!E12+'[1]Нарынская обл.'!E12+'[1]Ошская обл.'!E12+'[1]Таласская обл.'!E12+'[1]Чуйская обл.'!E12+'[1]И-Кульская обл.'!E12</f>
        <v>4816144.8100000005</v>
      </c>
      <c r="F12" s="6">
        <f>[1]г.Бишкек!F12+[1]г.Ош!F12+'[1]Баткенская обл.'!F12+'[1]Ж-Абадская обл.'!F12+'[1]Нарынская обл.'!F12+'[1]Ошская обл.'!F12+'[1]Таласская обл.'!F12+'[1]Чуйская обл.'!F12+'[1]И-Кульская обл.'!F12</f>
        <v>3025754.6100000003</v>
      </c>
      <c r="G12" s="1">
        <f t="shared" si="1"/>
        <v>1225</v>
      </c>
      <c r="H12" s="1">
        <f t="shared" si="1"/>
        <v>1238</v>
      </c>
      <c r="I12" s="6">
        <f>[1]г.Бишкек!I12+[1]г.Ош!I12+'[1]Баткенская обл.'!I12+'[1]Ж-Абадская обл.'!I12+'[1]Нарынская обл.'!I12+'[1]Ошская обл.'!I12+'[1]Таласская обл.'!I12+'[1]Чуйская обл.'!I12+'[1]И-Кульская обл.'!I12</f>
        <v>2019</v>
      </c>
      <c r="J12" s="6">
        <f>[1]г.Бишкек!J12+[1]г.Ош!J12+'[1]Баткенская обл.'!J12+'[1]Ж-Абадская обл.'!J12+'[1]Нарынская обл.'!J12+'[1]Ошская обл.'!J12+'[1]Таласская обл.'!J12+'[1]Чуйская обл.'!J12+'[1]И-Кульская обл.'!J12</f>
        <v>1224</v>
      </c>
      <c r="K12" s="6">
        <f>[1]г.Бишкек!K12+[1]г.Ош!K12+'[1]Баткенская обл.'!K12+'[1]Ж-Абадская обл.'!K12+'[1]Нарынская обл.'!K12+'[1]Ошская обл.'!K12+'[1]Таласская обл.'!K12+'[1]Чуйская обл.'!K12+'[1]И-Кульская обл.'!K12</f>
        <v>2435287.71</v>
      </c>
      <c r="L12" s="6">
        <f>[1]г.Бишкек!L12+[1]г.Ош!L12+'[1]Баткенская обл.'!L12+'[1]Ж-Абадская обл.'!L12+'[1]Нарынская обл.'!L12+'[1]Ошская обл.'!L12+'[1]Таласская обл.'!L12+'[1]Чуйская обл.'!L12+'[1]И-Кульская обл.'!L12</f>
        <v>2090635.96</v>
      </c>
      <c r="M12" s="1">
        <f t="shared" si="2"/>
        <v>1206</v>
      </c>
      <c r="N12" s="1">
        <f t="shared" si="2"/>
        <v>1708</v>
      </c>
    </row>
    <row r="13" spans="1:14" x14ac:dyDescent="0.25">
      <c r="A13" s="10" t="s">
        <v>27</v>
      </c>
      <c r="B13" s="5" t="s">
        <v>28</v>
      </c>
      <c r="C13" s="6">
        <f>[1]г.Бишкек!C13+[1]г.Ош!C13+'[1]Баткенская обл.'!C13+'[1]Ж-Абадская обл.'!C13+'[1]Нарынская обл.'!C13+'[1]Ошская обл.'!C13+'[1]Таласская обл.'!C13+'[1]Чуйская обл.'!C13+'[1]И-Кульская обл.'!C13</f>
        <v>2546</v>
      </c>
      <c r="D13" s="6">
        <f>[1]г.Бишкек!D13+[1]г.Ош!D13+'[1]Баткенская обл.'!D13+'[1]Ж-Абадская обл.'!D13+'[1]Нарынская обл.'!D13+'[1]Ошская обл.'!D13+'[1]Таласская обл.'!D13+'[1]Чуйская обл.'!D13+'[1]И-Кульская обл.'!D13</f>
        <v>1507</v>
      </c>
      <c r="E13" s="6">
        <f>[1]г.Бишкек!E13+[1]г.Ош!E13+'[1]Баткенская обл.'!E13+'[1]Ж-Абадская обл.'!E13+'[1]Нарынская обл.'!E13+'[1]Ошская обл.'!E13+'[1]Таласская обл.'!E13+'[1]Чуйская обл.'!E13+'[1]И-Кульская обл.'!E13</f>
        <v>3177827.1</v>
      </c>
      <c r="F13" s="6">
        <f>[1]г.Бишкек!F13+[1]г.Ош!F13+'[1]Баткенская обл.'!F13+'[1]Ж-Абадская обл.'!F13+'[1]Нарынская обл.'!F13+'[1]Ошская обл.'!F13+'[1]Таласская обл.'!F13+'[1]Чуйская обл.'!F13+'[1]И-Кульская обл.'!F13</f>
        <v>1894021.9</v>
      </c>
      <c r="G13" s="1">
        <f>ROUND((E13/C13),0)</f>
        <v>1248</v>
      </c>
      <c r="H13" s="1">
        <f>ROUND((F13/D13),0)</f>
        <v>1257</v>
      </c>
      <c r="I13" s="6">
        <f>[1]г.Бишкек!I13+[1]г.Ош!I13+'[1]Баткенская обл.'!I13+'[1]Ж-Абадская обл.'!I13+'[1]Нарынская обл.'!I13+'[1]Ошская обл.'!I13+'[1]Таласская обл.'!I13+'[1]Чуйская обл.'!I13+'[1]И-Кульская обл.'!I13</f>
        <v>1319</v>
      </c>
      <c r="J13" s="6">
        <f>[1]г.Бишкек!J13+[1]г.Ош!J13+'[1]Баткенская обл.'!J13+'[1]Ж-Абадская обл.'!J13+'[1]Нарынская обл.'!J13+'[1]Ошская обл.'!J13+'[1]Таласская обл.'!J13+'[1]Чуйская обл.'!J13+'[1]И-Кульская обл.'!J13</f>
        <v>758</v>
      </c>
      <c r="K13" s="6">
        <f>[1]г.Бишкек!K13+[1]г.Ош!K13+'[1]Баткенская обл.'!K13+'[1]Ж-Абадская обл.'!K13+'[1]Нарынская обл.'!K13+'[1]Ошская обл.'!K13+'[1]Таласская обл.'!K13+'[1]Чуйская обл.'!K13+'[1]И-Кульская обл.'!K13</f>
        <v>1622052</v>
      </c>
      <c r="L13" s="6">
        <f>[1]г.Бишкек!L13+[1]г.Ош!L13+'[1]Баткенская обл.'!L13+'[1]Ж-Абадская обл.'!L13+'[1]Нарынская обл.'!L13+'[1]Ошская обл.'!L13+'[1]Таласская обл.'!L13+'[1]Чуйская обл.'!L13+'[1]И-Кульская обл.'!L13</f>
        <v>934505.25</v>
      </c>
      <c r="M13" s="1">
        <f t="shared" si="2"/>
        <v>1230</v>
      </c>
      <c r="N13" s="1">
        <f>ROUND((L13/J13),0)</f>
        <v>1233</v>
      </c>
    </row>
    <row r="14" spans="1:14" x14ac:dyDescent="0.25">
      <c r="A14" s="9" t="s">
        <v>29</v>
      </c>
      <c r="B14" s="5" t="s">
        <v>30</v>
      </c>
      <c r="C14" s="6">
        <f>[1]г.Бишкек!C14+[1]г.Ош!C14+'[1]Баткенская обл.'!C14+'[1]Ж-Абадская обл.'!C14+'[1]Нарынская обл.'!C14+'[1]Ошская обл.'!C14+'[1]Таласская обл.'!C14+'[1]Чуйская обл.'!C14+'[1]И-Кульская обл.'!C14</f>
        <v>5705</v>
      </c>
      <c r="D14" s="6">
        <f>[1]г.Бишкек!D14+[1]г.Ош!D14+'[1]Баткенская обл.'!D14+'[1]Ж-Абадская обл.'!D14+'[1]Нарынская обл.'!D14+'[1]Ошская обл.'!D14+'[1]Таласская обл.'!D14+'[1]Чуйская обл.'!D14+'[1]И-Кульская обл.'!D14</f>
        <v>3673</v>
      </c>
      <c r="E14" s="6">
        <f>[1]г.Бишкек!E14+[1]г.Ош!E14+'[1]Баткенская обл.'!E14+'[1]Ж-Абадская обл.'!E14+'[1]Нарынская обл.'!E14+'[1]Ошская обл.'!E14+'[1]Таласская обл.'!E14+'[1]Чуйская обл.'!E14+'[1]И-Кульская обл.'!E14</f>
        <v>10016932.49</v>
      </c>
      <c r="F14" s="6">
        <f>[1]г.Бишкек!F14+[1]г.Ош!F14+'[1]Баткенская обл.'!F14+'[1]Ж-Абадская обл.'!F14+'[1]Нарынская обл.'!F14+'[1]Ошская обл.'!F14+'[1]Таласская обл.'!F14+'[1]Чуйская обл.'!F14+'[1]И-Кульская обл.'!F14</f>
        <v>6468978</v>
      </c>
      <c r="G14" s="1">
        <f t="shared" si="1"/>
        <v>1756</v>
      </c>
      <c r="H14" s="1">
        <f t="shared" si="1"/>
        <v>1761</v>
      </c>
      <c r="I14" s="6">
        <f>[1]г.Бишкек!I14+[1]г.Ош!I14+'[1]Баткенская обл.'!I14+'[1]Ж-Абадская обл.'!I14+'[1]Нарынская обл.'!I14+'[1]Ошская обл.'!I14+'[1]Таласская обл.'!I14+'[1]Чуйская обл.'!I14+'[1]И-Кульская обл.'!I14</f>
        <v>2263</v>
      </c>
      <c r="J14" s="6">
        <f>[1]г.Бишкек!J14+[1]г.Ош!J14+'[1]Баткенская обл.'!J14+'[1]Ж-Абадская обл.'!J14+'[1]Нарынская обл.'!J14+'[1]Ошская обл.'!J14+'[1]Таласская обл.'!J14+'[1]Чуйская обл.'!J14+'[1]И-Кульская обл.'!J14</f>
        <v>6933</v>
      </c>
      <c r="K14" s="6">
        <f>[1]г.Бишкек!K14+[1]г.Ош!K14+'[1]Баткенская обл.'!K14+'[1]Ж-Абадская обл.'!K14+'[1]Нарынская обл.'!K14+'[1]Ошская обл.'!K14+'[1]Таласская обл.'!K14+'[1]Чуйская обл.'!K14+'[1]И-Кульская обл.'!K14</f>
        <v>3978233.94</v>
      </c>
      <c r="L14" s="6">
        <f>[1]г.Бишкек!L14+[1]г.Ош!L14+'[1]Баткенская обл.'!L14+'[1]Ж-Абадская обл.'!L14+'[1]Нарынская обл.'!L14+'[1]Ошская обл.'!L14+'[1]Таласская обл.'!L14+'[1]Чуйская обл.'!L14+'[1]И-Кульская обл.'!L14</f>
        <v>2516220.5</v>
      </c>
      <c r="M14" s="1">
        <f t="shared" si="2"/>
        <v>1758</v>
      </c>
      <c r="N14" s="1">
        <f t="shared" si="2"/>
        <v>363</v>
      </c>
    </row>
    <row r="15" spans="1:14" x14ac:dyDescent="0.25">
      <c r="A15" s="10" t="s">
        <v>27</v>
      </c>
      <c r="B15" s="5" t="s">
        <v>31</v>
      </c>
      <c r="C15" s="6">
        <f>[1]г.Бишкек!C15+[1]г.Ош!C15+'[1]Баткенская обл.'!C15+'[1]Ж-Абадская обл.'!C15+'[1]Нарынская обл.'!C15+'[1]Ошская обл.'!C15+'[1]Таласская обл.'!C15+'[1]Чуйская обл.'!C15+'[1]И-Кульская обл.'!C15</f>
        <v>3462</v>
      </c>
      <c r="D15" s="6">
        <f>[1]г.Бишкек!D15+[1]г.Ош!D15+'[1]Баткенская обл.'!D15+'[1]Ж-Абадская обл.'!D15+'[1]Нарынская обл.'!D15+'[1]Ошская обл.'!D15+'[1]Таласская обл.'!D15+'[1]Чуйская обл.'!D15+'[1]И-Кульская обл.'!D15</f>
        <v>2015</v>
      </c>
      <c r="E15" s="6">
        <f>[1]г.Бишкек!E15+[1]г.Ош!E15+'[1]Баткенская обл.'!E15+'[1]Ж-Абадская обл.'!E15+'[1]Нарынская обл.'!E15+'[1]Ошская обл.'!E15+'[1]Таласская обл.'!E15+'[1]Чуйская обл.'!E15+'[1]И-Кульская обл.'!E15</f>
        <v>5883172.4900000002</v>
      </c>
      <c r="F15" s="6">
        <f>[1]г.Бишкек!F15+[1]г.Ош!F15+'[1]Баткенская обл.'!F15+'[1]Ж-Абадская обл.'!F15+'[1]Нарынская обл.'!F15+'[1]Ошская обл.'!F15+'[1]Таласская обл.'!F15+'[1]Чуйская обл.'!F15+'[1]И-Кульская обл.'!F15</f>
        <v>3531622</v>
      </c>
      <c r="G15" s="1">
        <f>ROUND((E15/C15),0)</f>
        <v>1699</v>
      </c>
      <c r="H15" s="1">
        <f>ROUND((F15/D15),0)</f>
        <v>1753</v>
      </c>
      <c r="I15" s="6">
        <f>[1]г.Бишкек!I15+[1]г.Ош!I15+'[1]Баткенская обл.'!I15+'[1]Ж-Абадская обл.'!I15+'[1]Нарынская обл.'!I15+'[1]Ошская обл.'!I15+'[1]Таласская обл.'!I15+'[1]Чуйская обл.'!I15+'[1]И-Кульская обл.'!I15</f>
        <v>1352</v>
      </c>
      <c r="J15" s="6">
        <f>[1]г.Бишкек!J15+[1]г.Ош!J15+'[1]Баткенская обл.'!J15+'[1]Ж-Абадская обл.'!J15+'[1]Нарынская обл.'!J15+'[1]Ошская обл.'!J15+'[1]Таласская обл.'!J15+'[1]Чуйская обл.'!J15+'[1]И-Кульская обл.'!J15</f>
        <v>6251</v>
      </c>
      <c r="K15" s="6">
        <f>[1]г.Бишкек!K15+[1]г.Ош!K15+'[1]Баткенская обл.'!K15+'[1]Ж-Абадская обл.'!K15+'[1]Нарынская обл.'!K15+'[1]Ошская обл.'!K15+'[1]Таласская обл.'!K15+'[1]Чуйская обл.'!K15+'[1]И-Кульская обл.'!K15</f>
        <v>2369333.94</v>
      </c>
      <c r="L15" s="6">
        <f>[1]г.Бишкек!L15+[1]г.Ош!L15+'[1]Баткенская обл.'!L15+'[1]Ж-Абадская обл.'!L15+'[1]Нарынская обл.'!L15+'[1]Ошская обл.'!L15+'[1]Таласская обл.'!L15+'[1]Чуйская обл.'!L15+'[1]И-Кульская обл.'!L15</f>
        <v>1309829.5</v>
      </c>
      <c r="M15" s="1">
        <f t="shared" si="2"/>
        <v>1752</v>
      </c>
      <c r="N15" s="1">
        <f>ROUND((L15/J15),0)</f>
        <v>210</v>
      </c>
    </row>
    <row r="16" spans="1:14" x14ac:dyDescent="0.25">
      <c r="A16" s="9" t="s">
        <v>32</v>
      </c>
      <c r="B16" s="5" t="s">
        <v>33</v>
      </c>
      <c r="C16" s="6">
        <f>[1]г.Бишкек!C16+[1]г.Ош!C16+'[1]Баткенская обл.'!C16+'[1]Ж-Абадская обл.'!C16+'[1]Нарынская обл.'!C16+'[1]Ошская обл.'!C16+'[1]Таласская обл.'!C16+'[1]Чуйская обл.'!C16+'[1]И-Кульская обл.'!C16</f>
        <v>44347</v>
      </c>
      <c r="D16" s="6">
        <f>[1]г.Бишкек!D16+[1]г.Ош!D16+'[1]Баткенская обл.'!D16+'[1]Ж-Абадская обл.'!D16+'[1]Нарынская обл.'!D16+'[1]Ошская обл.'!D16+'[1]Таласская обл.'!D16+'[1]Чуйская обл.'!D16+'[1]И-Кульская обл.'!D16</f>
        <v>32391</v>
      </c>
      <c r="E16" s="6">
        <f>[1]г.Бишкек!E16+[1]г.Ош!E16+'[1]Баткенская обл.'!E16+'[1]Ж-Абадская обл.'!E16+'[1]Нарынская обл.'!E16+'[1]Ошская обл.'!E16+'[1]Таласская обл.'!E16+'[1]Чуйская обл.'!E16+'[1]И-Кульская обл.'!E16</f>
        <v>115574664.00999999</v>
      </c>
      <c r="F16" s="6">
        <f>[1]г.Бишкек!F16+[1]г.Ош!F16+'[1]Баткенская обл.'!F16+'[1]Ж-Абадская обл.'!F16+'[1]Нарынская обл.'!F16+'[1]Ошская обл.'!F16+'[1]Таласская обл.'!F16+'[1]Чуйская обл.'!F16+'[1]И-Кульская обл.'!F16</f>
        <v>83950396.670000002</v>
      </c>
      <c r="G16" s="1">
        <f t="shared" si="1"/>
        <v>2606</v>
      </c>
      <c r="H16" s="1">
        <f t="shared" si="1"/>
        <v>2592</v>
      </c>
      <c r="I16" s="6">
        <f>[1]г.Бишкек!I16+[1]г.Ош!I16+'[1]Баткенская обл.'!I16+'[1]Ж-Абадская обл.'!I16+'[1]Нарынская обл.'!I16+'[1]Ошская обл.'!I16+'[1]Таласская обл.'!I16+'[1]Чуйская обл.'!I16+'[1]И-Кульская обл.'!I16</f>
        <v>16372</v>
      </c>
      <c r="J16" s="6">
        <f>[1]г.Бишкек!J16+[1]г.Ош!J16+'[1]Баткенская обл.'!J16+'[1]Ж-Абадская обл.'!J16+'[1]Нарынская обл.'!J16+'[1]Ошская обл.'!J16+'[1]Таласская обл.'!J16+'[1]Чуйская обл.'!J16+'[1]И-Кульская обл.'!J16</f>
        <v>11502</v>
      </c>
      <c r="K16" s="6">
        <f>[1]г.Бишкек!K16+[1]г.Ош!K16+'[1]Баткенская обл.'!K16+'[1]Ж-Абадская обл.'!K16+'[1]Нарынская обл.'!K16+'[1]Ошская обл.'!K16+'[1]Таласская обл.'!K16+'[1]Чуйская обл.'!K16+'[1]И-Кульская обл.'!K16</f>
        <v>41724645.609999999</v>
      </c>
      <c r="L16" s="6">
        <f>[1]г.Бишкек!L16+[1]г.Ош!L16+'[1]Баткенская обл.'!L16+'[1]Ж-Абадская обл.'!L16+'[1]Нарынская обл.'!L16+'[1]Ошская обл.'!L16+'[1]Таласская обл.'!L16+'[1]Чуйская обл.'!L16+'[1]И-Кульская обл.'!L16</f>
        <v>29177045.359999999</v>
      </c>
      <c r="M16" s="1">
        <f t="shared" si="2"/>
        <v>2549</v>
      </c>
      <c r="N16" s="1">
        <f t="shared" si="2"/>
        <v>2537</v>
      </c>
    </row>
    <row r="17" spans="1:14" x14ac:dyDescent="0.25">
      <c r="A17" s="10" t="s">
        <v>27</v>
      </c>
      <c r="B17" s="5" t="s">
        <v>34</v>
      </c>
      <c r="C17" s="6">
        <f>[1]г.Бишкек!C17+[1]г.Ош!C17+'[1]Баткенская обл.'!C17+'[1]Ж-Абадская обл.'!C17+'[1]Нарынская обл.'!C17+'[1]Ошская обл.'!C17+'[1]Таласская обл.'!C17+'[1]Чуйская обл.'!C17+'[1]И-Кульская обл.'!C17</f>
        <v>32119</v>
      </c>
      <c r="D17" s="6">
        <f>[1]г.Бишкек!D17+[1]г.Ош!D17+'[1]Баткенская обл.'!D17+'[1]Ж-Абадская обл.'!D17+'[1]Нарынская обл.'!D17+'[1]Ошская обл.'!D17+'[1]Таласская обл.'!D17+'[1]Чуйская обл.'!D17+'[1]И-Кульская обл.'!D17</f>
        <v>22826</v>
      </c>
      <c r="E17" s="6">
        <f>[1]г.Бишкек!E17+[1]г.Ош!E17+'[1]Баткенская обл.'!E17+'[1]Ж-Абадская обл.'!E17+'[1]Нарынская обл.'!E17+'[1]Ошская обл.'!E17+'[1]Таласская обл.'!E17+'[1]Чуйская обл.'!E17+'[1]И-Кульская обл.'!E17</f>
        <v>83924136.390000001</v>
      </c>
      <c r="F17" s="6">
        <f>[1]г.Бишкек!F17+[1]г.Ош!F17+'[1]Баткенская обл.'!F17+'[1]Ж-Абадская обл.'!F17+'[1]Нарынская обл.'!F17+'[1]Ошская обл.'!F17+'[1]Таласская обл.'!F17+'[1]Чуйская обл.'!F17+'[1]И-Кульская обл.'!F17</f>
        <v>59380866.560000002</v>
      </c>
      <c r="G17" s="1">
        <f>ROUND((E17/C17),0)</f>
        <v>2613</v>
      </c>
      <c r="H17" s="1">
        <f>ROUND((F17/D17),0)</f>
        <v>2601</v>
      </c>
      <c r="I17" s="6">
        <f>[1]г.Бишкек!I17+[1]г.Ош!I17+'[1]Баткенская обл.'!I17+'[1]Ж-Абадская обл.'!I17+'[1]Нарынская обл.'!I17+'[1]Ошская обл.'!I17+'[1]Таласская обл.'!I17+'[1]Чуйская обл.'!I17+'[1]И-Кульская обл.'!I17</f>
        <v>12171</v>
      </c>
      <c r="J17" s="6">
        <f>[1]г.Бишкек!J17+[1]г.Ош!J17+'[1]Баткенская обл.'!J17+'[1]Ж-Абадская обл.'!J17+'[1]Нарынская обл.'!J17+'[1]Ошская обл.'!J17+'[1]Таласская обл.'!J17+'[1]Чуйская обл.'!J17+'[1]И-Кульская обл.'!J17</f>
        <v>8295</v>
      </c>
      <c r="K17" s="6">
        <f>[1]г.Бишкек!K17+[1]г.Ош!K17+'[1]Баткенская обл.'!K17+'[1]Ж-Абадская обл.'!K17+'[1]Нарынская обл.'!K17+'[1]Ошская обл.'!K17+'[1]Таласская обл.'!K17+'[1]Чуйская обл.'!K17+'[1]И-Кульская обл.'!K17</f>
        <v>30982130.990000002</v>
      </c>
      <c r="L17" s="6">
        <f>[1]г.Бишкек!L17+[1]г.Ош!L17+'[1]Баткенская обл.'!L17+'[1]Ж-Абадская обл.'!L17+'[1]Нарынская обл.'!L17+'[1]Ошская обл.'!L17+'[1]Таласская обл.'!L17+'[1]Чуйская обл.'!L17+'[1]И-Кульская обл.'!L17</f>
        <v>20977194.25</v>
      </c>
      <c r="M17" s="1">
        <f t="shared" si="2"/>
        <v>2546</v>
      </c>
      <c r="N17" s="1">
        <f>ROUND((L17/J17),0)</f>
        <v>2529</v>
      </c>
    </row>
    <row r="18" spans="1:14" x14ac:dyDescent="0.25">
      <c r="A18" s="9" t="s">
        <v>35</v>
      </c>
      <c r="B18" s="5" t="s">
        <v>36</v>
      </c>
      <c r="C18" s="6">
        <f>[1]г.Бишкек!C18+[1]г.Ош!C18+'[1]Баткенская обл.'!C18+'[1]Ж-Абадская обл.'!C18+'[1]Нарынская обл.'!C18+'[1]Ошская обл.'!C18+'[1]Таласская обл.'!C18+'[1]Чуйская обл.'!C18+'[1]И-Кульская обл.'!C18</f>
        <v>67459</v>
      </c>
      <c r="D18" s="6">
        <f>[1]г.Бишкек!D18+[1]г.Ош!D18+'[1]Баткенская обл.'!D18+'[1]Ж-Абадская обл.'!D18+'[1]Нарынская обл.'!D18+'[1]Ошская обл.'!D18+'[1]Таласская обл.'!D18+'[1]Чуйская обл.'!D18+'[1]И-Кульская обл.'!D18</f>
        <v>46346</v>
      </c>
      <c r="E18" s="6">
        <f>[1]г.Бишкек!E18+[1]г.Ош!E18+'[1]Баткенская обл.'!E18+'[1]Ж-Абадская обл.'!E18+'[1]Нарынская обл.'!E18+'[1]Ошская обл.'!E18+'[1]Таласская обл.'!E18+'[1]Чуйская обл.'!E18+'[1]И-Кульская обл.'!E18</f>
        <v>234267466.38000003</v>
      </c>
      <c r="F18" s="6">
        <f>[1]г.Бишкек!F18+[1]г.Ош!F18+'[1]Баткенская обл.'!F18+'[1]Ж-Абадская обл.'!F18+'[1]Нарынская обл.'!F18+'[1]Ошская обл.'!F18+'[1]Таласская обл.'!F18+'[1]Чуйская обл.'!F18+'[1]И-Кульская обл.'!F18</f>
        <v>161139263.88999999</v>
      </c>
      <c r="G18" s="1">
        <f t="shared" si="1"/>
        <v>3473</v>
      </c>
      <c r="H18" s="1">
        <f t="shared" si="1"/>
        <v>3477</v>
      </c>
      <c r="I18" s="6">
        <f>[1]г.Бишкек!I18+[1]г.Ош!I18+'[1]Баткенская обл.'!I18+'[1]Ж-Абадская обл.'!I18+'[1]Нарынская обл.'!I18+'[1]Ошская обл.'!I18+'[1]Таласская обл.'!I18+'[1]Чуйская обл.'!I18+'[1]И-Кульская обл.'!I18</f>
        <v>8000</v>
      </c>
      <c r="J18" s="6">
        <f>[1]г.Бишкек!J18+[1]г.Ош!J18+'[1]Баткенская обл.'!J18+'[1]Ж-Абадская обл.'!J18+'[1]Нарынская обл.'!J18+'[1]Ошская обл.'!J18+'[1]Таласская обл.'!J18+'[1]Чуйская обл.'!J18+'[1]И-Кульская обл.'!J18</f>
        <v>4360</v>
      </c>
      <c r="K18" s="6">
        <f>[1]г.Бишкек!K18+[1]г.Ош!K18+'[1]Баткенская обл.'!K18+'[1]Ж-Абадская обл.'!K18+'[1]Нарынская обл.'!K18+'[1]Ошская обл.'!K18+'[1]Таласская обл.'!K18+'[1]Чуйская обл.'!K18+'[1]И-Кульская обл.'!K18</f>
        <v>26859914.390000001</v>
      </c>
      <c r="L18" s="6">
        <f>[1]г.Бишкек!L18+[1]г.Ош!L18+'[1]Баткенская обл.'!L18+'[1]Ж-Абадская обл.'!L18+'[1]Нарынская обл.'!L18+'[1]Ошская обл.'!L18+'[1]Таласская обл.'!L18+'[1]Чуйская обл.'!L18+'[1]И-Кульская обл.'!L18</f>
        <v>14739852.9</v>
      </c>
      <c r="M18" s="1">
        <f t="shared" si="2"/>
        <v>3357</v>
      </c>
      <c r="N18" s="1">
        <f t="shared" si="2"/>
        <v>3381</v>
      </c>
    </row>
    <row r="19" spans="1:14" x14ac:dyDescent="0.25">
      <c r="A19" s="10" t="s">
        <v>27</v>
      </c>
      <c r="B19" s="5" t="s">
        <v>37</v>
      </c>
      <c r="C19" s="6">
        <f>[1]г.Бишкек!C19+[1]г.Ош!C19+'[1]Баткенская обл.'!C19+'[1]Ж-Абадская обл.'!C19+'[1]Нарынская обл.'!C19+'[1]Ошская обл.'!C19+'[1]Таласская обл.'!C19+'[1]Чуйская обл.'!C19+'[1]И-Кульская обл.'!C19</f>
        <v>48245</v>
      </c>
      <c r="D19" s="6">
        <f>[1]г.Бишкек!D19+[1]г.Ош!D19+'[1]Баткенская обл.'!D19+'[1]Ж-Абадская обл.'!D19+'[1]Нарынская обл.'!D19+'[1]Ошская обл.'!D19+'[1]Таласская обл.'!D19+'[1]Чуйская обл.'!D19+'[1]И-Кульская обл.'!D19</f>
        <v>32466</v>
      </c>
      <c r="E19" s="6">
        <f>[1]г.Бишкек!E19+[1]г.Ош!E19+'[1]Баткенская обл.'!E19+'[1]Ж-Абадская обл.'!E19+'[1]Нарынская обл.'!E19+'[1]Ошская обл.'!E19+'[1]Таласская обл.'!E19+'[1]Чуйская обл.'!E19+'[1]И-Кульская обл.'!E19</f>
        <v>167206699.24000001</v>
      </c>
      <c r="F19" s="6">
        <f>[1]г.Бишкек!F19+[1]г.Ош!F19+'[1]Баткенская обл.'!F19+'[1]Ж-Абадская обл.'!F19+'[1]Нарынская обл.'!F19+'[1]Ошская обл.'!F19+'[1]Таласская обл.'!F19+'[1]Чуйская обл.'!F19+'[1]И-Кульская обл.'!F19</f>
        <v>112820848.98999998</v>
      </c>
      <c r="G19" s="1">
        <f>ROUND((E19/C19),0)</f>
        <v>3466</v>
      </c>
      <c r="H19" s="1">
        <f>ROUND((F19/D19),0)</f>
        <v>3475</v>
      </c>
      <c r="I19" s="6">
        <f>[1]г.Бишкек!I19+[1]г.Ош!I19+'[1]Баткенская обл.'!I19+'[1]Ж-Абадская обл.'!I19+'[1]Нарынская обл.'!I19+'[1]Ошская обл.'!I19+'[1]Таласская обл.'!I19+'[1]Чуйская обл.'!I19+'[1]И-Кульская обл.'!I19</f>
        <v>5254</v>
      </c>
      <c r="J19" s="6">
        <f>[1]г.Бишкек!J19+[1]г.Ош!J19+'[1]Баткенская обл.'!J19+'[1]Ж-Абадская обл.'!J19+'[1]Нарынская обл.'!J19+'[1]Ошская обл.'!J19+'[1]Таласская обл.'!J19+'[1]Чуйская обл.'!J19+'[1]И-Кульская обл.'!J19</f>
        <v>2761</v>
      </c>
      <c r="K19" s="6">
        <f>[1]г.Бишкек!K19+[1]г.Ош!K19+'[1]Баткенская обл.'!K19+'[1]Ж-Абадская обл.'!K19+'[1]Нарынская обл.'!K19+'[1]Ошская обл.'!K19+'[1]Таласская обл.'!K19+'[1]Чуйская обл.'!K19+'[1]И-Кульская обл.'!K19</f>
        <v>17571207.25</v>
      </c>
      <c r="L19" s="6">
        <f>[1]г.Бишкек!L19+[1]г.Ош!L19+'[1]Баткенская обл.'!L19+'[1]Ж-Абадская обл.'!L19+'[1]Нарынская обл.'!L19+'[1]Ошская обл.'!L19+'[1]Таласская обл.'!L19+'[1]Чуйская обл.'!L19+'[1]И-Кульская обл.'!L19</f>
        <v>9302171</v>
      </c>
      <c r="M19" s="1">
        <f t="shared" si="2"/>
        <v>3344</v>
      </c>
      <c r="N19" s="1">
        <f>ROUND((L19/J19),0)</f>
        <v>3369</v>
      </c>
    </row>
    <row r="20" spans="1:14" x14ac:dyDescent="0.25">
      <c r="A20" s="9" t="s">
        <v>38</v>
      </c>
      <c r="B20" s="5" t="s">
        <v>39</v>
      </c>
      <c r="C20" s="6">
        <f>[1]г.Бишкек!C20+[1]г.Ош!C20+'[1]Баткенская обл.'!C20+'[1]Ж-Абадская обл.'!C20+'[1]Нарынская обл.'!C20+'[1]Ошская обл.'!C20+'[1]Таласская обл.'!C20+'[1]Чуйская обл.'!C20+'[1]И-Кульская обл.'!C20</f>
        <v>69610</v>
      </c>
      <c r="D20" s="6">
        <f>[1]г.Бишкек!D20+[1]г.Ош!D20+'[1]Баткенская обл.'!D20+'[1]Ж-Абадская обл.'!D20+'[1]Нарынская обл.'!D20+'[1]Ошская обл.'!D20+'[1]Таласская обл.'!D20+'[1]Чуйская обл.'!D20+'[1]И-Кульская обл.'!D20</f>
        <v>50128</v>
      </c>
      <c r="E20" s="6">
        <f>[1]г.Бишкек!E20+[1]г.Ош!E20+'[1]Баткенская обл.'!E20+'[1]Ж-Абадская обл.'!E20+'[1]Нарынская обл.'!E20+'[1]Ошская обл.'!E20+'[1]Таласская обл.'!E20+'[1]Чуйская обл.'!E20+'[1]И-Кульская обл.'!E20</f>
        <v>310920426.81050003</v>
      </c>
      <c r="F20" s="6">
        <f>[1]г.Бишкек!F20+[1]г.Ош!F20+'[1]Баткенская обл.'!F20+'[1]Ж-Абадская обл.'!F20+'[1]Нарынская обл.'!F20+'[1]Ошская обл.'!F20+'[1]Таласская обл.'!F20+'[1]Чуйская обл.'!F20+'[1]И-Кульская обл.'!F20</f>
        <v>226881855.6015</v>
      </c>
      <c r="G20" s="1">
        <f t="shared" si="1"/>
        <v>4467</v>
      </c>
      <c r="H20" s="1">
        <f t="shared" si="1"/>
        <v>4526</v>
      </c>
      <c r="I20" s="6">
        <f>[1]г.Бишкек!I20+[1]г.Ош!I20+'[1]Баткенская обл.'!I20+'[1]Ж-Абадская обл.'!I20+'[1]Нарынская обл.'!I20+'[1]Ошская обл.'!I20+'[1]Таласская обл.'!I20+'[1]Чуйская обл.'!I20+'[1]И-Кульская обл.'!I20</f>
        <v>2598</v>
      </c>
      <c r="J20" s="6">
        <f>[1]г.Бишкек!J20+[1]г.Ош!J20+'[1]Баткенская обл.'!J20+'[1]Ж-Абадская обл.'!J20+'[1]Нарынская обл.'!J20+'[1]Ошская обл.'!J20+'[1]Таласская обл.'!J20+'[1]Чуйская обл.'!J20+'[1]И-Кульская обл.'!J20</f>
        <v>1445</v>
      </c>
      <c r="K20" s="6">
        <f>[1]г.Бишкек!K20+[1]г.Ош!K20+'[1]Баткенская обл.'!K20+'[1]Ж-Абадская обл.'!K20+'[1]Нарынская обл.'!K20+'[1]Ошская обл.'!K20+'[1]Таласская обл.'!K20+'[1]Чуйская обл.'!K20+'[1]И-Кульская обл.'!K20</f>
        <v>11431757</v>
      </c>
      <c r="L20" s="6">
        <f>[1]г.Бишкек!L20+[1]г.Ош!L20+'[1]Баткенская обл.'!L20+'[1]Ж-Абадская обл.'!L20+'[1]Нарынская обл.'!L20+'[1]Ошская обл.'!L20+'[1]Таласская обл.'!L20+'[1]Чуйская обл.'!L20+'[1]И-Кульская обл.'!L20</f>
        <v>6336421</v>
      </c>
      <c r="M20" s="1">
        <f t="shared" si="2"/>
        <v>4400</v>
      </c>
      <c r="N20" s="1">
        <f t="shared" si="2"/>
        <v>4385</v>
      </c>
    </row>
    <row r="21" spans="1:14" x14ac:dyDescent="0.25">
      <c r="A21" s="10" t="s">
        <v>27</v>
      </c>
      <c r="B21" s="5" t="s">
        <v>40</v>
      </c>
      <c r="C21" s="6">
        <f>[1]г.Бишкек!C21+[1]г.Ош!C21+'[1]Баткенская обл.'!C21+'[1]Ж-Абадская обл.'!C21+'[1]Нарынская обл.'!C21+'[1]Ошская обл.'!C21+'[1]Таласская обл.'!C21+'[1]Чуйская обл.'!C21+'[1]И-Кульская обл.'!C21</f>
        <v>49341</v>
      </c>
      <c r="D21" s="6">
        <f>[1]г.Бишкек!D21+[1]г.Ош!D21+'[1]Баткенская обл.'!D21+'[1]Ж-Абадская обл.'!D21+'[1]Нарынская обл.'!D21+'[1]Ошская обл.'!D21+'[1]Таласская обл.'!D21+'[1]Чуйская обл.'!D21+'[1]И-Кульская обл.'!D21</f>
        <v>35203</v>
      </c>
      <c r="E21" s="6">
        <f>[1]г.Бишкек!E21+[1]г.Ош!E21+'[1]Баткенская обл.'!E21+'[1]Ж-Абадская обл.'!E21+'[1]Нарынская обл.'!E21+'[1]Ошская обл.'!E21+'[1]Таласская обл.'!E21+'[1]Чуйская обл.'!E21+'[1]И-Кульская обл.'!E21</f>
        <v>220753290.81050003</v>
      </c>
      <c r="F21" s="6">
        <f>[1]г.Бишкек!F21+[1]г.Ош!F21+'[1]Баткенская обл.'!F21+'[1]Ж-Абадская обл.'!F21+'[1]Нарынская обл.'!F21+'[1]Ошская обл.'!F21+'[1]Таласская обл.'!F21+'[1]Чуйская обл.'!F21+'[1]И-Кульская обл.'!F21</f>
        <v>160366371.6015</v>
      </c>
      <c r="G21" s="1">
        <f>ROUND((E21/C21),0)</f>
        <v>4474</v>
      </c>
      <c r="H21" s="1">
        <f>ROUND((F21/D21),0)</f>
        <v>4555</v>
      </c>
      <c r="I21" s="6">
        <f>[1]г.Бишкек!I21+[1]г.Ош!I21+'[1]Баткенская обл.'!I21+'[1]Ж-Абадская обл.'!I21+'[1]Нарынская обл.'!I21+'[1]Ошская обл.'!I21+'[1]Таласская обл.'!I21+'[1]Чуйская обл.'!I21+'[1]И-Кульская обл.'!I21</f>
        <v>1366</v>
      </c>
      <c r="J21" s="6">
        <f>[1]г.Бишкек!J21+[1]г.Ош!J21+'[1]Баткенская обл.'!J21+'[1]Ж-Абадская обл.'!J21+'[1]Нарынская обл.'!J21+'[1]Ошская обл.'!J21+'[1]Таласская обл.'!J21+'[1]Чуйская обл.'!J21+'[1]И-Кульская обл.'!J21</f>
        <v>706</v>
      </c>
      <c r="K21" s="6">
        <f>[1]г.Бишкек!K21+[1]г.Ош!K21+'[1]Баткенская обл.'!K21+'[1]Ж-Абадская обл.'!K21+'[1]Нарынская обл.'!K21+'[1]Ошская обл.'!K21+'[1]Таласская обл.'!K21+'[1]Чуйская обл.'!K21+'[1]И-Кульская обл.'!K21</f>
        <v>5991647</v>
      </c>
      <c r="L21" s="6">
        <f>[1]г.Бишкек!L21+[1]г.Ош!L21+'[1]Баткенская обл.'!L21+'[1]Ж-Абадская обл.'!L21+'[1]Нарынская обл.'!L21+'[1]Ошская обл.'!L21+'[1]Таласская обл.'!L21+'[1]Чуйская обл.'!L21+'[1]И-Кульская обл.'!L21</f>
        <v>3071173</v>
      </c>
      <c r="M21" s="1">
        <f t="shared" si="2"/>
        <v>4386</v>
      </c>
      <c r="N21" s="1">
        <f>ROUND((L21/J21),0)</f>
        <v>4350</v>
      </c>
    </row>
    <row r="22" spans="1:14" x14ac:dyDescent="0.25">
      <c r="A22" s="9" t="s">
        <v>41</v>
      </c>
      <c r="B22" s="5" t="s">
        <v>42</v>
      </c>
      <c r="C22" s="6">
        <f>[1]г.Бишкек!C22+[1]г.Ош!C22+'[1]Баткенская обл.'!C22+'[1]Ж-Абадская обл.'!C22+'[1]Нарынская обл.'!C22+'[1]Ошская обл.'!C22+'[1]Таласская обл.'!C22+'[1]Чуйская обл.'!C22+'[1]И-Кульская обл.'!C22</f>
        <v>280748</v>
      </c>
      <c r="D22" s="6">
        <f>[1]г.Бишкек!D22+[1]г.Ош!D22+'[1]Баткенская обл.'!D22+'[1]Ж-Абадская обл.'!D22+'[1]Нарынская обл.'!D22+'[1]Ошская обл.'!D22+'[1]Таласская обл.'!D22+'[1]Чуйская обл.'!D22+'[1]И-Кульская обл.'!D22</f>
        <v>210505</v>
      </c>
      <c r="E22" s="6">
        <f>[1]г.Бишкек!E22+[1]г.Ош!E22+'[1]Баткенская обл.'!E22+'[1]Ж-Абадская обл.'!E22+'[1]Нарынская обл.'!E22+'[1]Ошская обл.'!E22+'[1]Таласская обл.'!E22+'[1]Чуйская обл.'!E22+'[1]И-Кульская обл.'!E22</f>
        <v>1873290389.3481376</v>
      </c>
      <c r="F22" s="6">
        <f>[1]г.Бишкек!F22+[1]г.Ош!F22+'[1]Баткенская обл.'!F22+'[1]Ж-Абадская обл.'!F22+'[1]Нарынская обл.'!F22+'[1]Ошская обл.'!F22+'[1]Таласская обл.'!F22+'[1]Чуйская обл.'!F22+'[1]И-Кульская обл.'!F22</f>
        <v>1390464628.6079824</v>
      </c>
      <c r="G22" s="1">
        <f t="shared" si="1"/>
        <v>6672</v>
      </c>
      <c r="H22" s="1">
        <f t="shared" si="1"/>
        <v>6605</v>
      </c>
      <c r="I22" s="6">
        <f>[1]г.Бишкек!I22+[1]г.Ош!I22+'[1]Баткенская обл.'!I22+'[1]Ж-Абадская обл.'!I22+'[1]Нарынская обл.'!I22+'[1]Ошская обл.'!I22+'[1]Таласская обл.'!I22+'[1]Чуйская обл.'!I22+'[1]И-Кульская обл.'!I22</f>
        <v>2103</v>
      </c>
      <c r="J22" s="6">
        <f>[1]г.Бишкек!J22+[1]г.Ош!J22+'[1]Баткенская обл.'!J22+'[1]Ж-Абадская обл.'!J22+'[1]Нарынская обл.'!J22+'[1]Ошская обл.'!J22+'[1]Таласская обл.'!J22+'[1]Чуйская обл.'!J22+'[1]И-Кульская обл.'!J22</f>
        <v>901</v>
      </c>
      <c r="K22" s="6">
        <f>[1]г.Бишкек!K22+[1]г.Ош!K22+'[1]Баткенская обл.'!K22+'[1]Ж-Абадская обл.'!K22+'[1]Нарынская обл.'!K22+'[1]Ошская обл.'!K22+'[1]Таласская обл.'!K22+'[1]Чуйская обл.'!K22+'[1]И-Кульская обл.'!K22</f>
        <v>13414951.9</v>
      </c>
      <c r="L22" s="6">
        <f>[1]г.Бишкек!L22+[1]г.Ош!L22+'[1]Баткенская обл.'!L22+'[1]Ж-Абадская обл.'!L22+'[1]Нарынская обл.'!L22+'[1]Ошская обл.'!L22+'[1]Таласская обл.'!L22+'[1]Чуйская обл.'!L22+'[1]И-Кульская обл.'!L22</f>
        <v>5655821</v>
      </c>
      <c r="M22" s="1">
        <f t="shared" si="2"/>
        <v>6379</v>
      </c>
      <c r="N22" s="1">
        <f t="shared" si="2"/>
        <v>6277</v>
      </c>
    </row>
    <row r="23" spans="1:14" x14ac:dyDescent="0.25">
      <c r="A23" s="10" t="s">
        <v>27</v>
      </c>
      <c r="B23" s="5" t="s">
        <v>43</v>
      </c>
      <c r="C23" s="6">
        <f>[1]г.Бишкек!C23+[1]г.Ош!C23+'[1]Баткенская обл.'!C23+'[1]Ж-Абадская обл.'!C23+'[1]Нарынская обл.'!C23+'[1]Ошская обл.'!C23+'[1]Таласская обл.'!C23+'[1]Чуйская обл.'!C23+'[1]И-Кульская обл.'!C23</f>
        <v>184609</v>
      </c>
      <c r="D23" s="6">
        <f>[1]г.Бишкек!D23+[1]г.Ош!D23+'[1]Баткенская обл.'!D23+'[1]Ж-Абадская обл.'!D23+'[1]Нарынская обл.'!D23+'[1]Ошская обл.'!D23+'[1]Таласская обл.'!D23+'[1]Чуйская обл.'!D23+'[1]И-Кульская обл.'!D23</f>
        <v>136312</v>
      </c>
      <c r="E23" s="6">
        <f>[1]г.Бишкек!E23+[1]г.Ош!E23+'[1]Баткенская обл.'!E23+'[1]Ж-Абадская обл.'!E23+'[1]Нарынская обл.'!E23+'[1]Ошская обл.'!E23+'[1]Таласская обл.'!E23+'[1]Чуйская обл.'!E23+'[1]И-Кульская обл.'!E23</f>
        <v>1203328583.4481378</v>
      </c>
      <c r="F23" s="6">
        <f>[1]г.Бишкек!F23+[1]г.Ош!F23+'[1]Баткенская обл.'!F23+'[1]Ж-Абадская обл.'!F23+'[1]Нарынская обл.'!F23+'[1]Ошская обл.'!F23+'[1]Таласская обл.'!F23+'[1]Чуйская обл.'!F23+'[1]И-Кульская обл.'!F23</f>
        <v>877005015.60798252</v>
      </c>
      <c r="G23" s="1">
        <f>ROUND((E23/C23),0)</f>
        <v>6518</v>
      </c>
      <c r="H23" s="1">
        <f>ROUND((F23/D23),0)</f>
        <v>6434</v>
      </c>
      <c r="I23" s="6">
        <f>[1]г.Бишкек!I23+[1]г.Ош!I23+'[1]Баткенская обл.'!I23+'[1]Ж-Абадская обл.'!I23+'[1]Нарынская обл.'!I23+'[1]Ошская обл.'!I23+'[1]Таласская обл.'!I23+'[1]Чуйская обл.'!I23+'[1]И-Кульская обл.'!I23</f>
        <v>824</v>
      </c>
      <c r="J23" s="6">
        <f>[1]г.Бишкек!J23+[1]г.Ош!J23+'[1]Баткенская обл.'!J23+'[1]Ж-Абадская обл.'!J23+'[1]Нарынская обл.'!J23+'[1]Ошская обл.'!J23+'[1]Таласская обл.'!J23+'[1]Чуйская обл.'!J23+'[1]И-Кульская обл.'!J23</f>
        <v>289</v>
      </c>
      <c r="K23" s="6">
        <f>[1]г.Бишкек!K23+[1]г.Ош!K23+'[1]Баткенская обл.'!K23+'[1]Ж-Абадская обл.'!K23+'[1]Нарынская обл.'!K23+'[1]Ошская обл.'!K23+'[1]Таласская обл.'!K23+'[1]Чуйская обл.'!K23+'[1]И-Кульская обл.'!K23</f>
        <v>5123461</v>
      </c>
      <c r="L23" s="6">
        <f>[1]г.Бишкек!L23+[1]г.Ош!L23+'[1]Баткенская обл.'!L23+'[1]Ж-Абадская обл.'!L23+'[1]Нарынская обл.'!L23+'[1]Ошская обл.'!L23+'[1]Таласская обл.'!L23+'[1]Чуйская обл.'!L23+'[1]И-Кульская обл.'!L23</f>
        <v>1735981</v>
      </c>
      <c r="M23" s="1">
        <f t="shared" si="2"/>
        <v>6218</v>
      </c>
      <c r="N23" s="1">
        <f t="shared" si="2"/>
        <v>6007</v>
      </c>
    </row>
    <row r="24" spans="1:14" x14ac:dyDescent="0.25">
      <c r="A24" s="9" t="s">
        <v>44</v>
      </c>
      <c r="B24" s="5" t="s">
        <v>45</v>
      </c>
      <c r="C24" s="6">
        <f>[1]г.Бишкек!C24+[1]г.Ош!C24+'[1]Баткенская обл.'!C24+'[1]Ж-Абадская обл.'!C24+'[1]Нарынская обл.'!C24+'[1]Ошская обл.'!C24+'[1]Таласская обл.'!C24+'[1]Чуйская обл.'!C24+'[1]И-Кульская обл.'!C24</f>
        <v>17739</v>
      </c>
      <c r="D24" s="6">
        <f>[1]г.Бишкек!D24+[1]г.Ош!D24+'[1]Баткенская обл.'!D24+'[1]Ж-Абадская обл.'!D24+'[1]Нарынская обл.'!D24+'[1]Ошская обл.'!D24+'[1]Таласская обл.'!D24+'[1]Чуйская обл.'!D24+'[1]И-Кульская обл.'!D24</f>
        <v>9841</v>
      </c>
      <c r="E24" s="6">
        <f>[1]г.Бишкек!E24+[1]г.Ош!E24+'[1]Баткенская обл.'!E24+'[1]Ж-Абадская обл.'!E24+'[1]Нарынская обл.'!E24+'[1]Ошская обл.'!E24+'[1]Таласская обл.'!E24+'[1]Чуйская обл.'!E24+'[1]И-Кульская обл.'!E24</f>
        <v>204986854.13315001</v>
      </c>
      <c r="F24" s="6">
        <f>[1]г.Бишкек!F24+[1]г.Ош!F24+'[1]Баткенская обл.'!F24+'[1]Ж-Абадская обл.'!F24+'[1]Нарынская обл.'!F24+'[1]Ошская обл.'!F24+'[1]Таласская обл.'!F24+'[1]Чуйская обл.'!F24+'[1]И-Кульская обл.'!F24</f>
        <v>112974831.01989999</v>
      </c>
      <c r="G24" s="1">
        <f t="shared" si="1"/>
        <v>11556</v>
      </c>
      <c r="H24" s="1">
        <f t="shared" si="1"/>
        <v>11480</v>
      </c>
      <c r="I24" s="6">
        <f>[1]г.Бишкек!I24+[1]г.Ош!I24+'[1]Баткенская обл.'!I24+'[1]Ж-Абадская обл.'!I24+'[1]Нарынская обл.'!I24+'[1]Ошская обл.'!I24+'[1]Таласская обл.'!I24+'[1]Чуйская обл.'!I24+'[1]И-Кульская обл.'!I24</f>
        <v>161</v>
      </c>
      <c r="J24" s="6">
        <f>[1]г.Бишкек!J24+[1]г.Ош!J24+'[1]Баткенская обл.'!J24+'[1]Ж-Абадская обл.'!J24+'[1]Нарынская обл.'!J24+'[1]Ошская обл.'!J24+'[1]Таласская обл.'!J24+'[1]Чуйская обл.'!J24+'[1]И-Кульская обл.'!J24</f>
        <v>52</v>
      </c>
      <c r="K24" s="6">
        <f>[1]г.Бишкек!K24+[1]г.Ош!K24+'[1]Баткенская обл.'!K24+'[1]Ж-Абадская обл.'!K24+'[1]Нарынская обл.'!K24+'[1]Ошская обл.'!K24+'[1]Таласская обл.'!K24+'[1]Чуйская обл.'!K24+'[1]И-Кульская обл.'!K24</f>
        <v>1917139</v>
      </c>
      <c r="L24" s="6">
        <f>[1]г.Бишкек!L24+[1]г.Ош!L24+'[1]Баткенская обл.'!L24+'[1]Ж-Абадская обл.'!L24+'[1]Нарынская обл.'!L24+'[1]Ошская обл.'!L24+'[1]Таласская обл.'!L24+'[1]Чуйская обл.'!L24+'[1]И-Кульская обл.'!L24</f>
        <v>632103</v>
      </c>
      <c r="M24" s="1">
        <f t="shared" si="2"/>
        <v>11908</v>
      </c>
      <c r="N24" s="1">
        <f t="shared" si="2"/>
        <v>12156</v>
      </c>
    </row>
    <row r="25" spans="1:14" x14ac:dyDescent="0.25">
      <c r="A25" s="10" t="s">
        <v>27</v>
      </c>
      <c r="B25" s="5" t="s">
        <v>46</v>
      </c>
      <c r="C25" s="6">
        <f>[1]г.Бишкек!C25+[1]г.Ош!C25+'[1]Баткенская обл.'!C25+'[1]Ж-Абадская обл.'!C25+'[1]Нарынская обл.'!C25+'[1]Ошская обл.'!C25+'[1]Таласская обл.'!C25+'[1]Чуйская обл.'!C25+'[1]И-Кульская обл.'!C25</f>
        <v>4428</v>
      </c>
      <c r="D25" s="6">
        <f>[1]г.Бишкек!D25+[1]г.Ош!D25+'[1]Баткенская обл.'!D25+'[1]Ж-Абадская обл.'!D25+'[1]Нарынская обл.'!D25+'[1]Ошская обл.'!D25+'[1]Таласская обл.'!D25+'[1]Чуйская обл.'!D25+'[1]И-Кульская обл.'!D25</f>
        <v>2036</v>
      </c>
      <c r="E25" s="6">
        <f>[1]г.Бишкек!E25+[1]г.Ош!E25+'[1]Баткенская обл.'!E25+'[1]Ж-Абадская обл.'!E25+'[1]Нарынская обл.'!E25+'[1]Ошская обл.'!E25+'[1]Таласская обл.'!E25+'[1]Чуйская обл.'!E25+'[1]И-Кульская обл.'!E25</f>
        <v>50049531.133149996</v>
      </c>
      <c r="F25" s="6">
        <f>[1]г.Бишкек!F25+[1]г.Ош!F25+'[1]Баткенская обл.'!F25+'[1]Ж-Абадская обл.'!F25+'[1]Нарынская обл.'!F25+'[1]Ошская обл.'!F25+'[1]Таласская обл.'!F25+'[1]Чуйская обл.'!F25+'[1]И-Кульская обл.'!F25</f>
        <v>22639508.019900002</v>
      </c>
      <c r="G25" s="1">
        <f>ROUND((E25/C25),0)</f>
        <v>11303</v>
      </c>
      <c r="H25" s="1">
        <f>ROUND((F25/D25),0)</f>
        <v>11120</v>
      </c>
      <c r="I25" s="6">
        <f>[1]г.Бишкек!I25+[1]г.Ош!I25+'[1]Баткенская обл.'!I25+'[1]Ж-Абадская обл.'!I25+'[1]Нарынская обл.'!I25+'[1]Ошская обл.'!I25+'[1]Таласская обл.'!I25+'[1]Чуйская обл.'!I25+'[1]И-Кульская обл.'!I25</f>
        <v>30</v>
      </c>
      <c r="J25" s="6">
        <f>[1]г.Бишкек!J25+[1]г.Ош!J25+'[1]Баткенская обл.'!J25+'[1]Ж-Абадская обл.'!J25+'[1]Нарынская обл.'!J25+'[1]Ошская обл.'!J25+'[1]Таласская обл.'!J25+'[1]Чуйская обл.'!J25+'[1]И-Кульская обл.'!J25</f>
        <v>9</v>
      </c>
      <c r="K25" s="6">
        <f>[1]г.Бишкек!K25+[1]г.Ош!K25+'[1]Баткенская обл.'!K25+'[1]Ж-Абадская обл.'!K25+'[1]Нарынская обл.'!K25+'[1]Ошская обл.'!K25+'[1]Таласская обл.'!K25+'[1]Чуйская обл.'!K25+'[1]И-Кульская обл.'!K25</f>
        <v>368904</v>
      </c>
      <c r="L25" s="6">
        <f>[1]г.Бишкек!L25+[1]г.Ош!L25+'[1]Баткенская обл.'!L25+'[1]Ж-Абадская обл.'!L25+'[1]Нарынская обл.'!L25+'[1]Ошская обл.'!L25+'[1]Таласская обл.'!L25+'[1]Чуйская обл.'!L25+'[1]И-Кульская обл.'!L25</f>
        <v>109470</v>
      </c>
      <c r="M25" s="1">
        <f t="shared" si="2"/>
        <v>12297</v>
      </c>
      <c r="N25" s="1">
        <f t="shared" si="2"/>
        <v>12163</v>
      </c>
    </row>
    <row r="26" spans="1:14" x14ac:dyDescent="0.25">
      <c r="A26" s="9" t="s">
        <v>47</v>
      </c>
      <c r="B26" s="5" t="s">
        <v>48</v>
      </c>
      <c r="C26" s="6">
        <f>[1]г.Бишкек!C26+[1]г.Ош!C26+'[1]Баткенская обл.'!C26+'[1]Ж-Абадская обл.'!C26+'[1]Нарынская обл.'!C26+'[1]Ошская обл.'!C26+'[1]Таласская обл.'!C26+'[1]Чуйская обл.'!C26+'[1]И-Кульская обл.'!C26</f>
        <v>2697</v>
      </c>
      <c r="D26" s="6">
        <f>[1]г.Бишкек!D26+[1]г.Ош!D26+'[1]Баткенская обл.'!D26+'[1]Ж-Абадская обл.'!D26+'[1]Нарынская обл.'!D26+'[1]Ошская обл.'!D26+'[1]Таласская обл.'!D26+'[1]Чуйская обл.'!D26+'[1]И-Кульская обл.'!D26</f>
        <v>1127</v>
      </c>
      <c r="E26" s="6">
        <f>[1]г.Бишкек!E26+[1]г.Ош!E26+'[1]Баткенская обл.'!E26+'[1]Ж-Абадская обл.'!E26+'[1]Нарынская обл.'!E26+'[1]Ошская обл.'!E26+'[1]Таласская обл.'!E26+'[1]Чуйская обл.'!E26+'[1]И-Кульская обл.'!E26</f>
        <v>45148124.75</v>
      </c>
      <c r="F26" s="6">
        <f>[1]г.Бишкек!F26+[1]г.Ош!F26+'[1]Баткенская обл.'!F26+'[1]Ж-Абадская обл.'!F26+'[1]Нарынская обл.'!F26+'[1]Ошская обл.'!F26+'[1]Таласская обл.'!F26+'[1]Чуйская обл.'!F26+'[1]И-Кульская обл.'!F26</f>
        <v>18682589</v>
      </c>
      <c r="G26" s="1">
        <f t="shared" si="1"/>
        <v>16740</v>
      </c>
      <c r="H26" s="1">
        <f t="shared" si="1"/>
        <v>16577</v>
      </c>
      <c r="I26" s="6">
        <f>[1]г.Бишкек!I26+[1]г.Ош!I26+'[1]Баткенская обл.'!I26+'[1]Ж-Абадская обл.'!I26+'[1]Нарынская обл.'!I26+'[1]Ошская обл.'!I26+'[1]Таласская обл.'!I26+'[1]Чуйская обл.'!I26+'[1]И-Кульская обл.'!I26</f>
        <v>32</v>
      </c>
      <c r="J26" s="6">
        <f>[1]г.Бишкек!J26+[1]г.Ош!J26+'[1]Баткенская обл.'!J26+'[1]Ж-Абадская обл.'!J26+'[1]Нарынская обл.'!J26+'[1]Ошская обл.'!J26+'[1]Таласская обл.'!J26+'[1]Чуйская обл.'!J26+'[1]И-Кульская обл.'!J26</f>
        <v>7</v>
      </c>
      <c r="K26" s="6">
        <f>[1]г.Бишкек!K26+[1]г.Ош!K26+'[1]Баткенская обл.'!K26+'[1]Ж-Абадская обл.'!K26+'[1]Нарынская обл.'!K26+'[1]Ошская обл.'!K26+'[1]Таласская обл.'!K26+'[1]Чуйская обл.'!K26+'[1]И-Кульская обл.'!K26</f>
        <v>543971</v>
      </c>
      <c r="L26" s="6">
        <f>[1]г.Бишкек!L26+[1]г.Ош!L26+'[1]Баткенская обл.'!L26+'[1]Ж-Абадская обл.'!L26+'[1]Нарынская обл.'!L26+'[1]Ошская обл.'!L26+'[1]Таласская обл.'!L26+'[1]Чуйская обл.'!L26+'[1]И-Кульская обл.'!L26</f>
        <v>116704</v>
      </c>
      <c r="M26" s="1">
        <f t="shared" si="2"/>
        <v>16999</v>
      </c>
      <c r="N26" s="1">
        <f t="shared" si="2"/>
        <v>16672</v>
      </c>
    </row>
    <row r="27" spans="1:14" x14ac:dyDescent="0.25">
      <c r="A27" s="10" t="s">
        <v>27</v>
      </c>
      <c r="B27" s="5" t="s">
        <v>49</v>
      </c>
      <c r="C27" s="6">
        <f>[1]г.Бишкек!C27+[1]г.Ош!C27+'[1]Баткенская обл.'!C27+'[1]Ж-Абадская обл.'!C27+'[1]Нарынская обл.'!C27+'[1]Ошская обл.'!C27+'[1]Таласская обл.'!C27+'[1]Чуйская обл.'!C27+'[1]И-Кульская обл.'!C27</f>
        <v>348</v>
      </c>
      <c r="D27" s="6">
        <f>[1]г.Бишкек!D27+[1]г.Ош!D27+'[1]Баткенская обл.'!D27+'[1]Ж-Абадская обл.'!D27+'[1]Нарынская обл.'!D27+'[1]Ошская обл.'!D27+'[1]Таласская обл.'!D27+'[1]Чуйская обл.'!D27+'[1]И-Кульская обл.'!D27</f>
        <v>93</v>
      </c>
      <c r="E27" s="6">
        <f>[1]г.Бишкек!E27+[1]г.Ош!E27+'[1]Баткенская обл.'!E27+'[1]Ж-Абадская обл.'!E27+'[1]Нарынская обл.'!E27+'[1]Ошская обл.'!E27+'[1]Таласская обл.'!E27+'[1]Чуйская обл.'!E27+'[1]И-Кульская обл.'!E27</f>
        <v>5978800.75</v>
      </c>
      <c r="F27" s="6">
        <f>[1]г.Бишкек!F27+[1]г.Ош!F27+'[1]Баткенская обл.'!F27+'[1]Ж-Абадская обл.'!F27+'[1]Нарынская обл.'!F27+'[1]Ошская обл.'!F27+'[1]Таласская обл.'!F27+'[1]Чуйская обл.'!F27+'[1]И-Кульская обл.'!F27</f>
        <v>1566283</v>
      </c>
      <c r="G27" s="1">
        <f>ROUND((E27/C27),0)</f>
        <v>17180</v>
      </c>
      <c r="H27" s="1">
        <f>ROUND((F27/D27),0)</f>
        <v>16842</v>
      </c>
      <c r="I27" s="6">
        <f>[1]г.Бишкек!I27+[1]г.Ош!I27+'[1]Баткенская обл.'!I27+'[1]Ж-Абадская обл.'!I27+'[1]Нарынская обл.'!I27+'[1]Ошская обл.'!I27+'[1]Таласская обл.'!I27+'[1]Чуйская обл.'!I27+'[1]И-Кульская обл.'!I27</f>
        <v>8</v>
      </c>
      <c r="J27" s="6">
        <f>[1]г.Бишкек!J27+[1]г.Ош!J27+'[1]Баткенская обл.'!J27+'[1]Ж-Абадская обл.'!J27+'[1]Нарынская обл.'!J27+'[1]Ошская обл.'!J27+'[1]Таласская обл.'!J27+'[1]Чуйская обл.'!J27+'[1]И-Кульская обл.'!J27</f>
        <v>1</v>
      </c>
      <c r="K27" s="6">
        <f>[1]г.Бишкек!K27+[1]г.Ош!K27+'[1]Баткенская обл.'!K27+'[1]Ж-Абадская обл.'!K27+'[1]Нарынская обл.'!K27+'[1]Ошская обл.'!K27+'[1]Таласская обл.'!K27+'[1]Чуйская обл.'!K27+'[1]И-Кульская обл.'!K27</f>
        <v>142333</v>
      </c>
      <c r="L27" s="6">
        <f>[1]г.Бишкек!L27+[1]г.Ош!L27+'[1]Баткенская обл.'!L27+'[1]Ж-Абадская обл.'!L27+'[1]Нарынская обл.'!L27+'[1]Ошская обл.'!L27+'[1]Таласская обл.'!L27+'[1]Чуйская обл.'!L27+'[1]И-Кульская обл.'!L27</f>
        <v>17392</v>
      </c>
      <c r="M27" s="1">
        <f t="shared" si="2"/>
        <v>17792</v>
      </c>
      <c r="N27" s="1">
        <f t="shared" si="2"/>
        <v>17392</v>
      </c>
    </row>
    <row r="28" spans="1:14" x14ac:dyDescent="0.25">
      <c r="A28" s="9" t="s">
        <v>50</v>
      </c>
      <c r="B28" s="5" t="s">
        <v>51</v>
      </c>
      <c r="C28" s="6">
        <f>[1]г.Бишкек!C28+[1]г.Ош!C28+'[1]Баткенская обл.'!C28+'[1]Ж-Абадская обл.'!C28+'[1]Нарынская обл.'!C28+'[1]Ошская обл.'!C28+'[1]Таласская обл.'!C28+'[1]Чуйская обл.'!C28+'[1]И-Кульская обл.'!C28</f>
        <v>1192</v>
      </c>
      <c r="D28" s="6">
        <f>[1]г.Бишкек!D28+[1]г.Ош!D28+'[1]Баткенская обл.'!D28+'[1]Ж-Абадская обл.'!D28+'[1]Нарынская обл.'!D28+'[1]Ошская обл.'!D28+'[1]Таласская обл.'!D28+'[1]Чуйская обл.'!D28+'[1]И-Кульская обл.'!D28</f>
        <v>211</v>
      </c>
      <c r="E28" s="6">
        <f>[1]г.Бишкек!E28+[1]г.Ош!E28+'[1]Баткенская обл.'!E28+'[1]Ж-Абадская обл.'!E28+'[1]Нарынская обл.'!E28+'[1]Ошская обл.'!E28+'[1]Таласская обл.'!E28+'[1]Чуйская обл.'!E28+'[1]И-Кульская обл.'!E28</f>
        <v>26857391.602499999</v>
      </c>
      <c r="F28" s="6">
        <f>[1]г.Бишкек!F28+[1]г.Ош!F28+'[1]Баткенская обл.'!F28+'[1]Ж-Абадская обл.'!F28+'[1]Нарынская обл.'!F28+'[1]Ошская обл.'!F28+'[1]Таласская обл.'!F28+'[1]Чуйская обл.'!F28+'[1]И-Кульская обл.'!F28</f>
        <v>4778890</v>
      </c>
      <c r="G28" s="1">
        <f t="shared" si="1"/>
        <v>22531</v>
      </c>
      <c r="H28" s="1">
        <f t="shared" si="1"/>
        <v>22649</v>
      </c>
      <c r="I28" s="6">
        <f>[1]г.Бишкек!I28+[1]г.Ош!I28+'[1]Баткенская обл.'!I28+'[1]Ж-Абадская обл.'!I28+'[1]Нарынская обл.'!I28+'[1]Ошская обл.'!I28+'[1]Таласская обл.'!I28+'[1]Чуйская обл.'!I28+'[1]И-Кульская обл.'!I28</f>
        <v>22</v>
      </c>
      <c r="J28" s="6">
        <f>[1]г.Бишкек!J28+[1]г.Ош!J28+'[1]Баткенская обл.'!J28+'[1]Ж-Абадская обл.'!J28+'[1]Нарынская обл.'!J28+'[1]Ошская обл.'!J28+'[1]Таласская обл.'!J28+'[1]Чуйская обл.'!J28+'[1]И-Кульская обл.'!J28</f>
        <v>2</v>
      </c>
      <c r="K28" s="6">
        <f>[1]г.Бишкек!K28+[1]г.Ош!K28+'[1]Баткенская обл.'!K28+'[1]Ж-Абадская обл.'!K28+'[1]Нарынская обл.'!K28+'[1]Ошская обл.'!K28+'[1]Таласская обл.'!K28+'[1]Чуйская обл.'!K28+'[1]И-Кульская обл.'!K28</f>
        <v>526076</v>
      </c>
      <c r="L28" s="6">
        <f>[1]г.Бишкек!L28+[1]г.Ош!L28+'[1]Баткенская обл.'!L28+'[1]Ж-Абадская обл.'!L28+'[1]Нарынская обл.'!L28+'[1]Ошская обл.'!L28+'[1]Таласская обл.'!L28+'[1]Чуйская обл.'!L28+'[1]И-Кульская обл.'!L28</f>
        <v>45469</v>
      </c>
      <c r="M28" s="1">
        <f t="shared" si="2"/>
        <v>23913</v>
      </c>
      <c r="N28" s="1">
        <f t="shared" si="2"/>
        <v>22735</v>
      </c>
    </row>
    <row r="29" spans="1:14" x14ac:dyDescent="0.25">
      <c r="A29" s="10" t="s">
        <v>27</v>
      </c>
      <c r="B29" s="5" t="s">
        <v>52</v>
      </c>
      <c r="C29" s="6">
        <f>[1]г.Бишкек!C29+[1]г.Ош!C29+'[1]Баткенская обл.'!C29+'[1]Ж-Абадская обл.'!C29+'[1]Нарынская обл.'!C29+'[1]Ошская обл.'!C29+'[1]Таласская обл.'!C29+'[1]Чуйская обл.'!C29+'[1]И-Кульская обл.'!C29</f>
        <v>139</v>
      </c>
      <c r="D29" s="6">
        <f>[1]г.Бишкек!D29+[1]г.Ош!D29+'[1]Баткенская обл.'!D29+'[1]Ж-Абадская обл.'!D29+'[1]Нарынская обл.'!D29+'[1]Ошская обл.'!D29+'[1]Таласская обл.'!D29+'[1]Чуйская обл.'!D29+'[1]И-Кульская обл.'!D29</f>
        <v>16</v>
      </c>
      <c r="E29" s="6">
        <f>[1]г.Бишкек!E29+[1]г.Ош!E29+'[1]Баткенская обл.'!E29+'[1]Ж-Абадская обл.'!E29+'[1]Нарынская обл.'!E29+'[1]Ошская обл.'!E29+'[1]Таласская обл.'!E29+'[1]Чуйская обл.'!E29+'[1]И-Кульская обл.'!E29</f>
        <v>3261370.6025</v>
      </c>
      <c r="F29" s="6">
        <f>[1]г.Бишкек!F29+[1]г.Ош!F29+'[1]Баткенская обл.'!F29+'[1]Ж-Абадская обл.'!F29+'[1]Нарынская обл.'!F29+'[1]Ошская обл.'!F29+'[1]Таласская обл.'!F29+'[1]Чуйская обл.'!F29+'[1]И-Кульская обл.'!F29</f>
        <v>352766</v>
      </c>
      <c r="G29" s="1">
        <f t="shared" si="1"/>
        <v>23463</v>
      </c>
      <c r="H29" s="1">
        <f t="shared" si="1"/>
        <v>22048</v>
      </c>
      <c r="I29" s="6">
        <f>[1]г.Бишкек!I29+[1]г.Ош!I29+'[1]Баткенская обл.'!I29+'[1]Ж-Абадская обл.'!I29+'[1]Нарынская обл.'!I29+'[1]Ошская обл.'!I29+'[1]Таласская обл.'!I29+'[1]Чуйская обл.'!I29+'[1]И-Кульская обл.'!I29</f>
        <v>5</v>
      </c>
      <c r="J29" s="6">
        <f>[1]г.Бишкек!J29+[1]г.Ош!J29+'[1]Баткенская обл.'!J29+'[1]Ж-Абадская обл.'!J29+'[1]Нарынская обл.'!J29+'[1]Ошская обл.'!J29+'[1]Таласская обл.'!J29+'[1]Чуйская обл.'!J29+'[1]И-Кульская обл.'!J29</f>
        <v>0</v>
      </c>
      <c r="K29" s="6">
        <f>[1]г.Бишкек!K29+[1]г.Ош!K29+'[1]Баткенская обл.'!K29+'[1]Ж-Абадская обл.'!K29+'[1]Нарынская обл.'!K29+'[1]Ошская обл.'!K29+'[1]Таласская обл.'!K29+'[1]Чуйская обл.'!K29+'[1]И-Кульская обл.'!K29</f>
        <v>116553</v>
      </c>
      <c r="L29" s="6">
        <f>[1]г.Бишкек!L29+[1]г.Ош!L29+'[1]Баткенская обл.'!L29+'[1]Ж-Абадская обл.'!L29+'[1]Нарынская обл.'!L29+'[1]Ошская обл.'!L29+'[1]Таласская обл.'!L29+'[1]Чуйская обл.'!L29+'[1]И-Кульская обл.'!L29</f>
        <v>0</v>
      </c>
      <c r="M29" s="1">
        <f t="shared" si="2"/>
        <v>23311</v>
      </c>
      <c r="N29" s="1" t="e">
        <f t="shared" si="2"/>
        <v>#DIV/0!</v>
      </c>
    </row>
    <row r="30" spans="1:14" x14ac:dyDescent="0.25">
      <c r="A30" s="9" t="s">
        <v>53</v>
      </c>
      <c r="B30" s="5" t="s">
        <v>54</v>
      </c>
      <c r="C30" s="6">
        <f>[1]г.Бишкек!C30+[1]г.Ош!C30+'[1]Баткенская обл.'!C30+'[1]Ж-Абадская обл.'!C30+'[1]Нарынская обл.'!C30+'[1]Ошская обл.'!C30+'[1]Таласская обл.'!C30+'[1]Чуйская обл.'!C30+'[1]И-Кульская обл.'!C30</f>
        <v>359</v>
      </c>
      <c r="D30" s="6">
        <f>[1]г.Бишкек!D30+[1]г.Ош!D30+'[1]Баткенская обл.'!D30+'[1]Ж-Абадская обл.'!D30+'[1]Нарынская обл.'!D30+'[1]Ошская обл.'!D30+'[1]Таласская обл.'!D30+'[1]Чуйская обл.'!D30+'[1]И-Кульская обл.'!D30</f>
        <v>106</v>
      </c>
      <c r="E30" s="6">
        <f>[1]г.Бишкек!E30+[1]г.Ош!E30+'[1]Баткенская обл.'!E30+'[1]Ж-Абадская обл.'!E30+'[1]Нарынская обл.'!E30+'[1]Ошская обл.'!E30+'[1]Таласская обл.'!E30+'[1]Чуйская обл.'!E30+'[1]И-Кульская обл.'!E30</f>
        <v>11975160</v>
      </c>
      <c r="F30" s="6">
        <f>[1]г.Бишкек!F30+[1]г.Ош!F30+'[1]Баткенская обл.'!F30+'[1]Ж-Абадская обл.'!F30+'[1]Нарынская обл.'!F30+'[1]Ошская обл.'!F30+'[1]Таласская обл.'!F30+'[1]Чуйская обл.'!F30+'[1]И-Кульская обл.'!F30</f>
        <v>3175282</v>
      </c>
      <c r="G30" s="1">
        <f t="shared" si="1"/>
        <v>33357</v>
      </c>
      <c r="H30" s="1">
        <f t="shared" si="1"/>
        <v>29955</v>
      </c>
      <c r="I30" s="6">
        <f>[1]г.Бишкек!I30+[1]г.Ош!I30+'[1]Баткенская обл.'!I30+'[1]Ж-Абадская обл.'!I30+'[1]Нарынская обл.'!I30+'[1]Ошская обл.'!I30+'[1]Таласская обл.'!I30+'[1]Чуйская обл.'!I30+'[1]И-Кульская обл.'!I30</f>
        <v>9</v>
      </c>
      <c r="J30" s="6">
        <f>[1]г.Бишкек!J30+[1]г.Ош!J30+'[1]Баткенская обл.'!J30+'[1]Ж-Абадская обл.'!J30+'[1]Нарынская обл.'!J30+'[1]Ошская обл.'!J30+'[1]Таласская обл.'!J30+'[1]Чуйская обл.'!J30+'[1]И-Кульская обл.'!J30</f>
        <v>2</v>
      </c>
      <c r="K30" s="6">
        <f>[1]г.Бишкек!K30+[1]г.Ош!K30+'[1]Баткенская обл.'!K30+'[1]Ж-Абадская обл.'!K30+'[1]Нарынская обл.'!K30+'[1]Ошская обл.'!K30+'[1]Таласская обл.'!K30+'[1]Чуйская обл.'!K30+'[1]И-Кульская обл.'!K30</f>
        <v>314968</v>
      </c>
      <c r="L30" s="6">
        <f>[1]г.Бишкек!L30+[1]г.Ош!L30+'[1]Баткенская обл.'!L30+'[1]Ж-Абадская обл.'!L30+'[1]Нарынская обл.'!L30+'[1]Ошская обл.'!L30+'[1]Таласская обл.'!L30+'[1]Чуйская обл.'!L30+'[1]И-Кульская обл.'!L30</f>
        <v>68246</v>
      </c>
      <c r="M30" s="1">
        <f t="shared" si="2"/>
        <v>34996</v>
      </c>
      <c r="N30" s="1">
        <f t="shared" si="2"/>
        <v>34123</v>
      </c>
    </row>
    <row r="31" spans="1:14" x14ac:dyDescent="0.25">
      <c r="A31" s="10" t="s">
        <v>27</v>
      </c>
      <c r="B31" s="5" t="s">
        <v>55</v>
      </c>
      <c r="C31" s="6">
        <f>[1]г.Бишкек!C31+[1]г.Ош!C31+'[1]Баткенская обл.'!C31+'[1]Ж-Абадская обл.'!C31+'[1]Нарынская обл.'!C31+'[1]Ошская обл.'!C31+'[1]Таласская обл.'!C31+'[1]Чуйская обл.'!C31+'[1]И-Кульская обл.'!C31</f>
        <v>25</v>
      </c>
      <c r="D31" s="6">
        <f>[1]г.Бишкек!D31+[1]г.Ош!D31+'[1]Баткенская обл.'!D31+'[1]Ж-Абадская обл.'!D31+'[1]Нарынская обл.'!D31+'[1]Ошская обл.'!D31+'[1]Таласская обл.'!D31+'[1]Чуйская обл.'!D31+'[1]И-Кульская обл.'!D31</f>
        <v>4</v>
      </c>
      <c r="E31" s="6">
        <f>[1]г.Бишкек!E31+[1]г.Ош!E31+'[1]Баткенская обл.'!E31+'[1]Ж-Абадская обл.'!E31+'[1]Нарынская обл.'!E31+'[1]Ошская обл.'!E31+'[1]Таласская обл.'!E31+'[1]Чуйская обл.'!E31+'[1]И-Кульская обл.'!E31</f>
        <v>869484</v>
      </c>
      <c r="F31" s="6">
        <f>[1]г.Бишкек!F31+[1]г.Ош!F31+'[1]Баткенская обл.'!F31+'[1]Ж-Абадская обл.'!F31+'[1]Нарынская обл.'!F31+'[1]Ошская обл.'!F31+'[1]Таласская обл.'!F31+'[1]Чуйская обл.'!F31+'[1]И-Кульская обл.'!F31</f>
        <v>143569</v>
      </c>
      <c r="G31" s="1">
        <f t="shared" si="1"/>
        <v>34779</v>
      </c>
      <c r="H31" s="1">
        <f t="shared" si="1"/>
        <v>35892</v>
      </c>
      <c r="I31" s="6">
        <f>[1]г.Бишкек!I31+[1]г.Ош!I31+'[1]Баткенская обл.'!I31+'[1]Ж-Абадская обл.'!I31+'[1]Нарынская обл.'!I31+'[1]Ошская обл.'!I31+'[1]Таласская обл.'!I31+'[1]Чуйская обл.'!I31+'[1]И-Кульская обл.'!I31</f>
        <v>3</v>
      </c>
      <c r="J31" s="6">
        <f>[1]г.Бишкек!J31+[1]г.Ош!J31+'[1]Баткенская обл.'!J31+'[1]Ж-Абадская обл.'!J31+'[1]Нарынская обл.'!J31+'[1]Ошская обл.'!J31+'[1]Таласская обл.'!J31+'[1]Чуйская обл.'!J31+'[1]И-Кульская обл.'!J31</f>
        <v>0</v>
      </c>
      <c r="K31" s="6">
        <f>[1]г.Бишкек!K31+[1]г.Ош!K31+'[1]Баткенская обл.'!K31+'[1]Ж-Абадская обл.'!K31+'[1]Нарынская обл.'!K31+'[1]Ошская обл.'!K31+'[1]Таласская обл.'!K31+'[1]Чуйская обл.'!K31+'[1]И-Кульская обл.'!K31</f>
        <v>103084</v>
      </c>
      <c r="L31" s="6">
        <f>[1]г.Бишкек!L31+[1]г.Ош!L31+'[1]Баткенская обл.'!L31+'[1]Ж-Абадская обл.'!L31+'[1]Нарынская обл.'!L31+'[1]Ошская обл.'!L31+'[1]Таласская обл.'!L31+'[1]Чуйская обл.'!L31+'[1]И-Кульская обл.'!L31</f>
        <v>0</v>
      </c>
      <c r="M31" s="1">
        <f t="shared" si="2"/>
        <v>34361</v>
      </c>
      <c r="N31" s="1" t="e">
        <f t="shared" si="2"/>
        <v>#DIV/0!</v>
      </c>
    </row>
    <row r="32" spans="1:14" x14ac:dyDescent="0.25">
      <c r="A32" s="9" t="s">
        <v>56</v>
      </c>
      <c r="B32" s="11">
        <v>14</v>
      </c>
      <c r="C32" s="6">
        <f>[1]г.Бишкек!C32+[1]г.Ош!C32+'[1]Баткенская обл.'!C32+'[1]Ж-Абадская обл.'!C32+'[1]Нарынская обл.'!C32+'[1]Ошская обл.'!C32+'[1]Таласская обл.'!C32+'[1]Чуйская обл.'!C32+'[1]И-Кульская обл.'!C32</f>
        <v>91</v>
      </c>
      <c r="D32" s="6">
        <f>[1]г.Бишкек!D32+[1]г.Ош!D32+'[1]Баткенская обл.'!D32+'[1]Ж-Абадская обл.'!D32+'[1]Нарынская обл.'!D32+'[1]Ошская обл.'!D32+'[1]Таласская обл.'!D32+'[1]Чуйская обл.'!D32+'[1]И-Кульская обл.'!D32</f>
        <v>20</v>
      </c>
      <c r="E32" s="6">
        <f>[1]г.Бишкек!E32+[1]г.Ош!E32+'[1]Баткенская обл.'!E32+'[1]Ж-Абадская обл.'!E32+'[1]Нарынская обл.'!E32+'[1]Ошская обл.'!E32+'[1]Таласская обл.'!E32+'[1]Чуйская обл.'!E32+'[1]И-Кульская обл.'!E32</f>
        <v>5065573</v>
      </c>
      <c r="F32" s="6">
        <f>[1]г.Бишкек!F32+[1]г.Ош!F32+'[1]Баткенская обл.'!F32+'[1]Ж-Абадская обл.'!F32+'[1]Нарынская обл.'!F32+'[1]Ошская обл.'!F32+'[1]Таласская обл.'!F32+'[1]Чуйская обл.'!F32+'[1]И-Кульская обл.'!F32</f>
        <v>1173449</v>
      </c>
      <c r="G32" s="1">
        <f t="shared" si="1"/>
        <v>55666</v>
      </c>
      <c r="H32" s="1">
        <f t="shared" si="1"/>
        <v>58672</v>
      </c>
      <c r="I32" s="6">
        <f>[1]г.Бишкек!I32+[1]г.Ош!I32+'[1]Баткенская обл.'!I32+'[1]Ж-Абадская обл.'!I32+'[1]Нарынская обл.'!I32+'[1]Ошская обл.'!I32+'[1]Таласская обл.'!I32+'[1]Чуйская обл.'!I32+'[1]И-Кульская обл.'!I32</f>
        <v>1</v>
      </c>
      <c r="J32" s="6">
        <f>[1]г.Бишкек!J32+[1]г.Ош!J32+'[1]Баткенская обл.'!J32+'[1]Ж-Абадская обл.'!J32+'[1]Нарынская обл.'!J32+'[1]Ошская обл.'!J32+'[1]Таласская обл.'!J32+'[1]Чуйская обл.'!J32+'[1]И-Кульская обл.'!J32</f>
        <v>0</v>
      </c>
      <c r="K32" s="6">
        <f>[1]г.Бишкек!K32+[1]г.Ош!K32+'[1]Баткенская обл.'!K32+'[1]Ж-Абадская обл.'!K32+'[1]Нарынская обл.'!K32+'[1]Ошская обл.'!K32+'[1]Таласская обл.'!K32+'[1]Чуйская обл.'!K32+'[1]И-Кульская обл.'!K32</f>
        <v>62680</v>
      </c>
      <c r="L32" s="6">
        <f>[1]г.Бишкек!L32+[1]г.Ош!L32+'[1]Баткенская обл.'!L32+'[1]Ж-Абадская обл.'!L32+'[1]Нарынская обл.'!L32+'[1]Ошская обл.'!L32+'[1]Таласская обл.'!L32+'[1]Чуйская обл.'!L32+'[1]И-Кульская обл.'!L32</f>
        <v>0</v>
      </c>
      <c r="M32" s="1">
        <f t="shared" si="2"/>
        <v>62680</v>
      </c>
      <c r="N32" s="1" t="e">
        <f t="shared" si="2"/>
        <v>#DIV/0!</v>
      </c>
    </row>
    <row r="33" spans="1:14" x14ac:dyDescent="0.25">
      <c r="A33" s="10" t="s">
        <v>27</v>
      </c>
      <c r="B33" s="5" t="s">
        <v>57</v>
      </c>
      <c r="C33" s="6">
        <f>[1]г.Бишкек!C33+[1]г.Ош!C33+'[1]Баткенская обл.'!C33+'[1]Ж-Абадская обл.'!C33+'[1]Нарынская обл.'!C33+'[1]Ошская обл.'!C33+'[1]Таласская обл.'!C33+'[1]Чуйская обл.'!C33+'[1]И-Кульская обл.'!C33</f>
        <v>6</v>
      </c>
      <c r="D33" s="6">
        <f>[1]г.Бишкек!D33+[1]г.Ош!D33+'[1]Баткенская обл.'!D33+'[1]Ж-Абадская обл.'!D33+'[1]Нарынская обл.'!D33+'[1]Ошская обл.'!D33+'[1]Таласская обл.'!D33+'[1]Чуйская обл.'!D33+'[1]И-Кульская обл.'!D33</f>
        <v>0</v>
      </c>
      <c r="E33" s="6">
        <f>[1]г.Бишкек!E33+[1]г.Ош!E33+'[1]Баткенская обл.'!E33+'[1]Ж-Абадская обл.'!E33+'[1]Нарынская обл.'!E33+'[1]Ошская обл.'!E33+'[1]Таласская обл.'!E33+'[1]Чуйская обл.'!E33+'[1]И-Кульская обл.'!E33</f>
        <v>354417</v>
      </c>
      <c r="F33" s="6">
        <f>[1]г.Бишкек!F33+[1]г.Ош!F33+'[1]Баткенская обл.'!F33+'[1]Ж-Абадская обл.'!F33+'[1]Нарынская обл.'!F33+'[1]Ошская обл.'!F33+'[1]Таласская обл.'!F33+'[1]Чуйская обл.'!F33+'[1]И-Кульская обл.'!F33</f>
        <v>0</v>
      </c>
      <c r="G33" s="1">
        <f>ROUND((E33/C33),0)</f>
        <v>59070</v>
      </c>
      <c r="H33" s="1" t="e">
        <f>ROUND((F33/D33),0)</f>
        <v>#DIV/0!</v>
      </c>
      <c r="I33" s="6">
        <f>[1]г.Бишкек!I33+[1]г.Ош!I33+'[1]Баткенская обл.'!I33+'[1]Ж-Абадская обл.'!I33+'[1]Нарынская обл.'!I33+'[1]Ошская обл.'!I33+'[1]Таласская обл.'!I33+'[1]Чуйская обл.'!I33+'[1]И-Кульская обл.'!I33</f>
        <v>1</v>
      </c>
      <c r="J33" s="6">
        <f>[1]г.Бишкек!J33+[1]г.Ош!J33+'[1]Баткенская обл.'!J33+'[1]Ж-Абадская обл.'!J33+'[1]Нарынская обл.'!J33+'[1]Ошская обл.'!J33+'[1]Таласская обл.'!J33+'[1]Чуйская обл.'!J33+'[1]И-Кульская обл.'!J33</f>
        <v>0</v>
      </c>
      <c r="K33" s="6">
        <f>[1]г.Бишкек!K33+[1]г.Ош!K33+'[1]Баткенская обл.'!K33+'[1]Ж-Абадская обл.'!K33+'[1]Нарынская обл.'!K33+'[1]Ошская обл.'!K33+'[1]Таласская обл.'!K33+'[1]Чуйская обл.'!K33+'[1]И-Кульская обл.'!K33</f>
        <v>62680</v>
      </c>
      <c r="L33" s="6">
        <f>[1]г.Бишкек!L33+[1]г.Ош!L33+'[1]Баткенская обл.'!L33+'[1]Ж-Абадская обл.'!L33+'[1]Нарынская обл.'!L33+'[1]Ошская обл.'!L33+'[1]Таласская обл.'!L33+'[1]Чуйская обл.'!L33+'[1]И-Кульская обл.'!L33</f>
        <v>0</v>
      </c>
      <c r="M33" s="1">
        <f t="shared" si="2"/>
        <v>62680</v>
      </c>
      <c r="N33" s="1" t="e">
        <f t="shared" si="2"/>
        <v>#DIV/0!</v>
      </c>
    </row>
    <row r="34" spans="1:14" x14ac:dyDescent="0.25">
      <c r="A34" s="12" t="s">
        <v>58</v>
      </c>
      <c r="B34" s="27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x14ac:dyDescent="0.25">
      <c r="A35" s="8" t="s">
        <v>59</v>
      </c>
      <c r="B35" s="5" t="s">
        <v>60</v>
      </c>
      <c r="C35" s="6">
        <f>SUM(C36:C37)</f>
        <v>45974</v>
      </c>
      <c r="D35" s="6">
        <f>SUM(D36:D37)</f>
        <v>34019</v>
      </c>
      <c r="E35" s="6">
        <f>SUM(E36:E37)</f>
        <v>184176857.34999999</v>
      </c>
      <c r="F35" s="6">
        <f>SUM(F36:F37)</f>
        <v>131989664.36999999</v>
      </c>
      <c r="G35" s="1">
        <f t="shared" ref="G35:H50" si="3">ROUND((E35/C35),0)</f>
        <v>4006</v>
      </c>
      <c r="H35" s="1">
        <f t="shared" si="3"/>
        <v>3880</v>
      </c>
      <c r="I35" s="6">
        <f>SUM(I36:I37)</f>
        <v>11697</v>
      </c>
      <c r="J35" s="6">
        <f>SUM(J36:J37)</f>
        <v>7486</v>
      </c>
      <c r="K35" s="6">
        <f>SUM(K36:K37)</f>
        <v>38254759.75</v>
      </c>
      <c r="L35" s="6">
        <f>SUM(L36:L37)</f>
        <v>23063998.619999997</v>
      </c>
      <c r="M35" s="1">
        <f>ROUND((K35/I35),0)</f>
        <v>3270</v>
      </c>
      <c r="N35" s="1">
        <f>ROUND((L35/J35),0)</f>
        <v>3081</v>
      </c>
    </row>
    <row r="36" spans="1:14" ht="25.5" x14ac:dyDescent="0.25">
      <c r="A36" s="3" t="s">
        <v>61</v>
      </c>
      <c r="B36" s="5" t="s">
        <v>62</v>
      </c>
      <c r="C36" s="6">
        <f>[1]г.Бишкек!C36+[1]г.Ош!C36+'[1]Баткенская обл.'!C36+'[1]Ж-Абадская обл.'!C36+'[1]Нарынская обл.'!C36+'[1]Ошская обл.'!C36+'[1]Таласская обл.'!C36+'[1]Чуйская обл.'!C36+'[1]И-Кульская обл.'!C36</f>
        <v>41789</v>
      </c>
      <c r="D36" s="6">
        <f>[1]г.Бишкек!D36+[1]г.Ош!D36+'[1]Баткенская обл.'!D36+'[1]Ж-Абадская обл.'!D36+'[1]Нарынская обл.'!D36+'[1]Ошская обл.'!D36+'[1]Таласская обл.'!D36+'[1]Чуйская обл.'!D36+'[1]И-Кульская обл.'!D36</f>
        <v>31760</v>
      </c>
      <c r="E36" s="6">
        <f>[1]г.Бишкек!E36+[1]г.Ош!E36+'[1]Баткенская обл.'!E36+'[1]Ж-Абадская обл.'!E36+'[1]Нарынская обл.'!E36+'[1]Ошская обл.'!E36+'[1]Таласская обл.'!E36+'[1]Чуйская обл.'!E36+'[1]И-Кульская обл.'!E36</f>
        <v>176033839.31999999</v>
      </c>
      <c r="F36" s="6">
        <f>[1]г.Бишкек!F36+[1]г.Ош!F36+'[1]Баткенская обл.'!F36+'[1]Ж-Абадская обл.'!F36+'[1]Нарынская обл.'!F36+'[1]Ошская обл.'!F36+'[1]Таласская обл.'!F36+'[1]Чуйская обл.'!F36+'[1]И-Кульская обл.'!F36</f>
        <v>127644578.63</v>
      </c>
      <c r="G36" s="1">
        <f t="shared" si="3"/>
        <v>4212</v>
      </c>
      <c r="H36" s="1">
        <f t="shared" si="3"/>
        <v>4019</v>
      </c>
      <c r="I36" s="6">
        <f>[1]г.Бишкек!I36+[1]г.Ош!I36+'[1]Баткенская обл.'!I36+'[1]Ж-Абадская обл.'!I36+'[1]Нарынская обл.'!I36+'[1]Ошская обл.'!I36+'[1]Таласская обл.'!I36+'[1]Чуйская обл.'!I36+'[1]И-Кульская обл.'!I36</f>
        <v>9809</v>
      </c>
      <c r="J36" s="6">
        <f>[1]г.Бишкек!J36+[1]г.Ош!J36+'[1]Баткенская обл.'!J36+'[1]Ж-Абадская обл.'!J36+'[1]Нарынская обл.'!J36+'[1]Ошская обл.'!J36+'[1]Таласская обл.'!J36+'[1]Чуйская обл.'!J36+'[1]И-Кульская обл.'!J36</f>
        <v>6543</v>
      </c>
      <c r="K36" s="6">
        <f>[1]г.Бишкек!K36+[1]г.Ош!K36+'[1]Баткенская обл.'!K36+'[1]Ж-Абадская обл.'!K36+'[1]Нарынская обл.'!K36+'[1]Ошская обл.'!K36+'[1]Таласская обл.'!K36+'[1]Чуйская обл.'!K36+'[1]И-Кульская обл.'!K36</f>
        <v>34878567.719999999</v>
      </c>
      <c r="L36" s="6">
        <f>[1]г.Бишкек!L36+[1]г.Ош!L36+'[1]Баткенская обл.'!L36+'[1]Ж-Абадская обл.'!L36+'[1]Нарынская обл.'!L36+'[1]Ошская обл.'!L36+'[1]Таласская обл.'!L36+'[1]Чуйская обл.'!L36+'[1]И-Кульская обл.'!L36</f>
        <v>21446046.629999999</v>
      </c>
      <c r="M36" s="1">
        <f t="shared" ref="M36:N51" si="4">ROUND((K36/I36),0)</f>
        <v>3556</v>
      </c>
      <c r="N36" s="1">
        <f t="shared" si="4"/>
        <v>3278</v>
      </c>
    </row>
    <row r="37" spans="1:14" x14ac:dyDescent="0.25">
      <c r="A37" s="3" t="s">
        <v>63</v>
      </c>
      <c r="B37" s="5" t="s">
        <v>64</v>
      </c>
      <c r="C37" s="6">
        <f>[1]г.Бишкек!C37+[1]г.Ош!C37+'[1]Баткенская обл.'!C37+'[1]Ж-Абадская обл.'!C37+'[1]Нарынская обл.'!C37+'[1]Ошская обл.'!C37+'[1]Таласская обл.'!C37+'[1]Чуйская обл.'!C37+'[1]И-Кульская обл.'!C37</f>
        <v>4185</v>
      </c>
      <c r="D37" s="6">
        <f>[1]г.Бишкек!D37+[1]г.Ош!D37+'[1]Баткенская обл.'!D37+'[1]Ж-Абадская обл.'!D37+'[1]Нарынская обл.'!D37+'[1]Ошская обл.'!D37+'[1]Таласская обл.'!D37+'[1]Чуйская обл.'!D37+'[1]И-Кульская обл.'!D37</f>
        <v>2259</v>
      </c>
      <c r="E37" s="6">
        <f>[1]г.Бишкек!E37+[1]г.Ош!E37+'[1]Баткенская обл.'!E37+'[1]Ж-Абадская обл.'!E37+'[1]Нарынская обл.'!E37+'[1]Ошская обл.'!E37+'[1]Таласская обл.'!E37+'[1]Чуйская обл.'!E37+'[1]И-Кульская обл.'!E37</f>
        <v>8143018.0300000003</v>
      </c>
      <c r="F37" s="6">
        <f>[1]г.Бишкек!F37+[1]г.Ош!F37+'[1]Баткенская обл.'!F37+'[1]Ж-Абадская обл.'!F37+'[1]Нарынская обл.'!F37+'[1]Ошская обл.'!F37+'[1]Таласская обл.'!F37+'[1]Чуйская обл.'!F37+'[1]И-Кульская обл.'!F37</f>
        <v>4345085.74</v>
      </c>
      <c r="G37" s="1">
        <f t="shared" si="3"/>
        <v>1946</v>
      </c>
      <c r="H37" s="1">
        <f t="shared" si="3"/>
        <v>1923</v>
      </c>
      <c r="I37" s="6">
        <f>[1]г.Бишкек!I37+[1]г.Ош!I37+'[1]Баткенская обл.'!I37+'[1]Ж-Абадская обл.'!I37+'[1]Нарынская обл.'!I37+'[1]Ошская обл.'!I37+'[1]Таласская обл.'!I37+'[1]Чуйская обл.'!I37+'[1]И-Кульская обл.'!I37</f>
        <v>1888</v>
      </c>
      <c r="J37" s="6">
        <f>[1]г.Бишкек!J37+[1]г.Ош!J37+'[1]Баткенская обл.'!J37+'[1]Ж-Абадская обл.'!J37+'[1]Нарынская обл.'!J37+'[1]Ошская обл.'!J37+'[1]Таласская обл.'!J37+'[1]Чуйская обл.'!J37+'[1]И-Кульская обл.'!J37</f>
        <v>943</v>
      </c>
      <c r="K37" s="6">
        <f>[1]г.Бишкек!K37+[1]г.Ош!K37+'[1]Баткенская обл.'!K37+'[1]Ж-Абадская обл.'!K37+'[1]Нарынская обл.'!K37+'[1]Ошская обл.'!K37+'[1]Таласская обл.'!K37+'[1]Чуйская обл.'!K37+'[1]И-Кульская обл.'!K37</f>
        <v>3376192.0300000003</v>
      </c>
      <c r="L37" s="6">
        <f>[1]г.Бишкек!L37+[1]г.Ош!L37+'[1]Баткенская обл.'!L37+'[1]Ж-Абадская обл.'!L37+'[1]Нарынская обл.'!L37+'[1]Ошская обл.'!L37+'[1]Таласская обл.'!L37+'[1]Чуйская обл.'!L37+'[1]И-Кульская обл.'!L37</f>
        <v>1617951.99</v>
      </c>
      <c r="M37" s="1">
        <f t="shared" si="4"/>
        <v>1788</v>
      </c>
      <c r="N37" s="1">
        <f t="shared" si="4"/>
        <v>1716</v>
      </c>
    </row>
    <row r="38" spans="1:14" ht="51" x14ac:dyDescent="0.25">
      <c r="A38" s="13" t="s">
        <v>65</v>
      </c>
      <c r="B38" s="5" t="s">
        <v>66</v>
      </c>
      <c r="C38" s="6">
        <f>[1]г.Бишкек!C38+[1]г.Ош!C38+'[1]Баткенская обл.'!C38+'[1]Ж-Абадская обл.'!C38+'[1]Нарынская обл.'!C38+'[1]Ошская обл.'!C38+'[1]Таласская обл.'!C38+'[1]Чуйская обл.'!C38+'[1]И-Кульская обл.'!C38</f>
        <v>403</v>
      </c>
      <c r="D38" s="6">
        <f>[1]г.Бишкек!D38+[1]г.Ош!D38+'[1]Баткенская обл.'!D38+'[1]Ж-Абадская обл.'!D38+'[1]Нарынская обл.'!D38+'[1]Ошская обл.'!D38+'[1]Таласская обл.'!D38+'[1]Чуйская обл.'!D38+'[1]И-Кульская обл.'!D38</f>
        <v>173</v>
      </c>
      <c r="E38" s="6">
        <f>[1]г.Бишкек!E38+[1]г.Ош!E38+'[1]Баткенская обл.'!E38+'[1]Ж-Абадская обл.'!E38+'[1]Нарынская обл.'!E38+'[1]Ошская обл.'!E38+'[1]Таласская обл.'!E38+'[1]Чуйская обл.'!E38+'[1]И-Кульская обл.'!E38</f>
        <v>1578208</v>
      </c>
      <c r="F38" s="6">
        <f>[1]г.Бишкек!F38+[1]г.Ош!F38+'[1]Баткенская обл.'!F38+'[1]Ж-Абадская обл.'!F38+'[1]Нарынская обл.'!F38+'[1]Ошская обл.'!F38+'[1]Таласская обл.'!F38+'[1]Чуйская обл.'!F38+'[1]И-Кульская обл.'!F38</f>
        <v>731001</v>
      </c>
      <c r="G38" s="1">
        <f t="shared" si="3"/>
        <v>3916</v>
      </c>
      <c r="H38" s="1">
        <f t="shared" si="3"/>
        <v>4225</v>
      </c>
      <c r="I38" s="6">
        <f>[1]г.Бишкек!I38+[1]г.Ош!I38+'[1]Баткенская обл.'!I38+'[1]Ж-Абадская обл.'!I38+'[1]Нарынская обл.'!I38+'[1]Ошская обл.'!I38+'[1]Таласская обл.'!I38+'[1]Чуйская обл.'!I38+'[1]И-Кульская обл.'!I38</f>
        <v>17</v>
      </c>
      <c r="J38" s="6">
        <f>[1]г.Бишкек!J38+[1]г.Ош!J38+'[1]Баткенская обл.'!J38+'[1]Ж-Абадская обл.'!J38+'[1]Нарынская обл.'!J38+'[1]Ошская обл.'!J38+'[1]Таласская обл.'!J38+'[1]Чуйская обл.'!J38+'[1]И-Кульская обл.'!J38</f>
        <v>5</v>
      </c>
      <c r="K38" s="6">
        <f>[1]г.Бишкек!K38+[1]г.Ош!K38+'[1]Баткенская обл.'!K38+'[1]Ж-Абадская обл.'!K38+'[1]Нарынская обл.'!K38+'[1]Ошская обл.'!K38+'[1]Таласская обл.'!K38+'[1]Чуйская обл.'!K38+'[1]И-Кульская обл.'!K38</f>
        <v>32958</v>
      </c>
      <c r="L38" s="6">
        <f>[1]г.Бишкек!L38+[1]г.Ош!L38+'[1]Баткенская обл.'!L38+'[1]Ж-Абадская обл.'!L38+'[1]Нарынская обл.'!L38+'[1]Ошская обл.'!L38+'[1]Таласская обл.'!L38+'[1]Чуйская обл.'!L38+'[1]И-Кульская обл.'!L38</f>
        <v>12701</v>
      </c>
      <c r="M38" s="1">
        <f t="shared" si="4"/>
        <v>1939</v>
      </c>
      <c r="N38" s="1">
        <f t="shared" si="4"/>
        <v>2540</v>
      </c>
    </row>
    <row r="39" spans="1:14" ht="76.5" x14ac:dyDescent="0.25">
      <c r="A39" s="13" t="s">
        <v>67</v>
      </c>
      <c r="B39" s="5" t="s">
        <v>68</v>
      </c>
      <c r="C39" s="6">
        <f>[1]г.Бишкек!C39+[1]г.Ош!C39+'[1]Баткенская обл.'!C39+'[1]Ж-Абадская обл.'!C39+'[1]Нарынская обл.'!C39+'[1]Ошская обл.'!C39+'[1]Таласская обл.'!C39+'[1]Чуйская обл.'!C39+'[1]И-Кульская обл.'!C39</f>
        <v>72</v>
      </c>
      <c r="D39" s="6">
        <f>[1]г.Бишкек!D39+[1]г.Ош!D39+'[1]Баткенская обл.'!D39+'[1]Ж-Абадская обл.'!D39+'[1]Нарынская обл.'!D39+'[1]Ошская обл.'!D39+'[1]Таласская обл.'!D39+'[1]Чуйская обл.'!D39+'[1]И-Кульская обл.'!D39</f>
        <v>21</v>
      </c>
      <c r="E39" s="6">
        <f>[1]г.Бишкек!E39+[1]г.Ош!E39+'[1]Баткенская обл.'!E39+'[1]Ж-Абадская обл.'!E39+'[1]Нарынская обл.'!E39+'[1]Ошская обл.'!E39+'[1]Таласская обл.'!E39+'[1]Чуйская обл.'!E39+'[1]И-Кульская обл.'!E39</f>
        <v>92805</v>
      </c>
      <c r="F39" s="6">
        <f>[1]г.Бишкек!F39+[1]г.Ош!F39+'[1]Баткенская обл.'!F39+'[1]Ж-Абадская обл.'!F39+'[1]Нарынская обл.'!F39+'[1]Ошская обл.'!F39+'[1]Таласская обл.'!F39+'[1]Чуйская обл.'!F39+'[1]И-Кульская обл.'!F39</f>
        <v>22361</v>
      </c>
      <c r="G39" s="1">
        <f t="shared" si="3"/>
        <v>1289</v>
      </c>
      <c r="H39" s="1">
        <f t="shared" si="3"/>
        <v>1065</v>
      </c>
      <c r="I39" s="6">
        <f>[1]г.Бишкек!I39+[1]г.Ош!I39+'[1]Баткенская обл.'!I39+'[1]Ж-Абадская обл.'!I39+'[1]Нарынская обл.'!I39+'[1]Ошская обл.'!I39+'[1]Таласская обл.'!I39+'[1]Чуйская обл.'!I39+'[1]И-Кульская обл.'!I39</f>
        <v>306</v>
      </c>
      <c r="J39" s="6">
        <f>[1]г.Бишкек!J39+[1]г.Ош!J39+'[1]Баткенская обл.'!J39+'[1]Ж-Абадская обл.'!J39+'[1]Нарынская обл.'!J39+'[1]Ошская обл.'!J39+'[1]Таласская обл.'!J39+'[1]Чуйская обл.'!J39+'[1]И-Кульская обл.'!J39</f>
        <v>98</v>
      </c>
      <c r="K39" s="6">
        <f>[1]г.Бишкек!K39+[1]г.Ош!K39+'[1]Баткенская обл.'!K39+'[1]Ж-Абадская обл.'!K39+'[1]Нарынская обл.'!K39+'[1]Ошская обл.'!K39+'[1]Таласская обл.'!K39+'[1]Чуйская обл.'!K39+'[1]И-Кульская обл.'!K39</f>
        <v>683942</v>
      </c>
      <c r="L39" s="6">
        <f>[1]г.Бишкек!L39+[1]г.Ош!L39+'[1]Баткенская обл.'!L39+'[1]Ж-Абадская обл.'!L39+'[1]Нарынская обл.'!L39+'[1]Ошская обл.'!L39+'[1]Таласская обл.'!L39+'[1]Чуйская обл.'!L39+'[1]И-Кульская обл.'!L39</f>
        <v>274949</v>
      </c>
      <c r="M39" s="1">
        <f t="shared" si="4"/>
        <v>2235</v>
      </c>
      <c r="N39" s="1">
        <f t="shared" si="4"/>
        <v>2806</v>
      </c>
    </row>
    <row r="40" spans="1:14" ht="25.5" x14ac:dyDescent="0.25">
      <c r="A40" s="13" t="s">
        <v>69</v>
      </c>
      <c r="B40" s="5" t="s">
        <v>70</v>
      </c>
      <c r="C40" s="6">
        <f>[1]г.Бишкек!C40+[1]г.Ош!C40+'[1]Баткенская обл.'!C40+'[1]Ж-Абадская обл.'!C40+'[1]Нарынская обл.'!C40+'[1]Ошская обл.'!C40+'[1]Таласская обл.'!C40+'[1]Чуйская обл.'!C40+'[1]И-Кульская обл.'!C40</f>
        <v>22129</v>
      </c>
      <c r="D40" s="6">
        <f>[1]г.Бишкек!D40+[1]г.Ош!D40+'[1]Баткенская обл.'!D40+'[1]Ж-Абадская обл.'!D40+'[1]Нарынская обл.'!D40+'[1]Ошская обл.'!D40+'[1]Таласская обл.'!D40+'[1]Чуйская обл.'!D40+'[1]И-Кульская обл.'!D40</f>
        <v>14174</v>
      </c>
      <c r="E40" s="6">
        <f>[1]г.Бишкек!E40+[1]г.Ош!E40+'[1]Баткенская обл.'!E40+'[1]Ж-Абадская обл.'!E40+'[1]Нарынская обл.'!E40+'[1]Ошская обл.'!E40+'[1]Таласская обл.'!E40+'[1]Чуйская обл.'!E40+'[1]И-Кульская обл.'!E40</f>
        <v>62749295.660500005</v>
      </c>
      <c r="F40" s="6">
        <f>[1]г.Бишкек!F40+[1]г.Ош!F40+'[1]Баткенская обл.'!F40+'[1]Ж-Абадская обл.'!F40+'[1]Нарынская обл.'!F40+'[1]Ошская обл.'!F40+'[1]Таласская обл.'!F40+'[1]Чуйская обл.'!F40+'[1]И-Кульская обл.'!F40</f>
        <v>39989804.3015</v>
      </c>
      <c r="G40" s="1">
        <f t="shared" si="3"/>
        <v>2836</v>
      </c>
      <c r="H40" s="1">
        <f t="shared" si="3"/>
        <v>2821</v>
      </c>
      <c r="I40" s="6">
        <f>[1]г.Бишкек!I40+[1]г.Ош!I40+'[1]Баткенская обл.'!I40+'[1]Ж-Абадская обл.'!I40+'[1]Нарынская обл.'!I40+'[1]Ошская обл.'!I40+'[1]Таласская обл.'!I40+'[1]Чуйская обл.'!I40+'[1]И-Кульская обл.'!I40</f>
        <v>4698</v>
      </c>
      <c r="J40" s="6">
        <f>[1]г.Бишкек!J40+[1]г.Ош!J40+'[1]Баткенская обл.'!J40+'[1]Ж-Абадская обл.'!J40+'[1]Нарынская обл.'!J40+'[1]Ошская обл.'!J40+'[1]Таласская обл.'!J40+'[1]Чуйская обл.'!J40+'[1]И-Кульская обл.'!J40</f>
        <v>2887</v>
      </c>
      <c r="K40" s="6">
        <f>[1]г.Бишкек!K40+[1]г.Ош!K40+'[1]Баткенская обл.'!K40+'[1]Ж-Абадская обл.'!K40+'[1]Нарынская обл.'!K40+'[1]Ошская обл.'!K40+'[1]Таласская обл.'!K40+'[1]Чуйская обл.'!K40+'[1]И-Кульская обл.'!K40</f>
        <v>9618984</v>
      </c>
      <c r="L40" s="6">
        <f>[1]г.Бишкек!L40+[1]г.Ош!L40+'[1]Баткенская обл.'!L40+'[1]Ж-Абадская обл.'!L40+'[1]Нарынская обл.'!L40+'[1]Ошская обл.'!L40+'[1]Таласская обл.'!L40+'[1]Чуйская обл.'!L40+'[1]И-Кульская обл.'!L40</f>
        <v>5739292.75</v>
      </c>
      <c r="M40" s="1">
        <f t="shared" si="4"/>
        <v>2047</v>
      </c>
      <c r="N40" s="1">
        <f t="shared" si="4"/>
        <v>1988</v>
      </c>
    </row>
    <row r="41" spans="1:14" ht="38.25" x14ac:dyDescent="0.25">
      <c r="A41" s="13" t="s">
        <v>71</v>
      </c>
      <c r="B41" s="5" t="s">
        <v>72</v>
      </c>
      <c r="C41" s="6">
        <f>C44+C47+C50+C51+C53+C54+C57+C58+C59+C60+C64</f>
        <v>66935</v>
      </c>
      <c r="D41" s="6">
        <f>D44+D47+D50+D51+D53+D54+D57+D58+D59+D60+D64</f>
        <v>53967</v>
      </c>
      <c r="E41" s="6">
        <f>E44+E47+E50+E51+E53+E54+E57+E58+E59+E60+E64</f>
        <v>270959652.50699997</v>
      </c>
      <c r="F41" s="6">
        <f>F44+F47+F50+F51+F53+F54+F57+F58+F59+F60+F64</f>
        <v>210942497.04699999</v>
      </c>
      <c r="G41" s="1">
        <f t="shared" si="3"/>
        <v>4048</v>
      </c>
      <c r="H41" s="1">
        <f t="shared" si="3"/>
        <v>3909</v>
      </c>
      <c r="I41" s="6">
        <f>I44+I47+I50+I51+I53+I54+I57+I58+I59+I60+I64</f>
        <v>8834</v>
      </c>
      <c r="J41" s="6">
        <f>J44+J47+J50+J51+J53+J54+J57+J58+J59+J60+J64</f>
        <v>8093</v>
      </c>
      <c r="K41" s="6">
        <f>K44+K47+K50+K51+K53+K54+K57+K58+K59+K60+K64</f>
        <v>26947685.82</v>
      </c>
      <c r="L41" s="6">
        <f>L44+L47+L50+L51+L53+L54+L57+L58+L59+L60+L64</f>
        <v>17864132.859999999</v>
      </c>
      <c r="M41" s="1">
        <f t="shared" si="4"/>
        <v>3050</v>
      </c>
      <c r="N41" s="1">
        <f t="shared" si="4"/>
        <v>2207</v>
      </c>
    </row>
    <row r="42" spans="1:14" ht="25.5" x14ac:dyDescent="0.25">
      <c r="A42" s="13" t="s">
        <v>73</v>
      </c>
      <c r="B42" s="5" t="s">
        <v>74</v>
      </c>
      <c r="C42" s="6">
        <f>C45+C48+C55</f>
        <v>18204</v>
      </c>
      <c r="D42" s="6">
        <f t="shared" ref="D42:F43" si="5">D45+D48+D55</f>
        <v>17327</v>
      </c>
      <c r="E42" s="6">
        <f t="shared" si="5"/>
        <v>65774790.719999999</v>
      </c>
      <c r="F42" s="6">
        <f t="shared" si="5"/>
        <v>59778419.719999999</v>
      </c>
      <c r="G42" s="1">
        <f t="shared" si="3"/>
        <v>3613</v>
      </c>
      <c r="H42" s="1">
        <f t="shared" si="3"/>
        <v>3450</v>
      </c>
      <c r="I42" s="6">
        <f t="shared" ref="I42:L43" si="6">I45+I48+I55</f>
        <v>3016</v>
      </c>
      <c r="J42" s="6">
        <f t="shared" si="6"/>
        <v>2934</v>
      </c>
      <c r="K42" s="6">
        <f t="shared" si="6"/>
        <v>8073689.3200000003</v>
      </c>
      <c r="L42" s="6">
        <f t="shared" si="6"/>
        <v>7711069.3200000003</v>
      </c>
      <c r="M42" s="1">
        <f t="shared" si="4"/>
        <v>2677</v>
      </c>
      <c r="N42" s="1">
        <f t="shared" si="4"/>
        <v>2628</v>
      </c>
    </row>
    <row r="43" spans="1:14" ht="25.5" x14ac:dyDescent="0.25">
      <c r="A43" s="3" t="s">
        <v>75</v>
      </c>
      <c r="B43" s="5" t="s">
        <v>76</v>
      </c>
      <c r="C43" s="6">
        <f>C46+C49+C56</f>
        <v>385</v>
      </c>
      <c r="D43" s="6">
        <f t="shared" si="5"/>
        <v>373</v>
      </c>
      <c r="E43" s="6">
        <f t="shared" si="5"/>
        <v>887039.62</v>
      </c>
      <c r="F43" s="6">
        <f t="shared" si="5"/>
        <v>829422.62</v>
      </c>
      <c r="G43" s="1">
        <f t="shared" si="3"/>
        <v>2304</v>
      </c>
      <c r="H43" s="1">
        <f t="shared" si="3"/>
        <v>2224</v>
      </c>
      <c r="I43" s="6">
        <f t="shared" si="6"/>
        <v>79</v>
      </c>
      <c r="J43" s="6">
        <f t="shared" si="6"/>
        <v>76</v>
      </c>
      <c r="K43" s="6">
        <f t="shared" si="6"/>
        <v>139976.37</v>
      </c>
      <c r="L43" s="6">
        <f t="shared" si="6"/>
        <v>134534.37</v>
      </c>
      <c r="M43" s="1">
        <f t="shared" si="4"/>
        <v>1772</v>
      </c>
      <c r="N43" s="1">
        <f t="shared" si="4"/>
        <v>1770</v>
      </c>
    </row>
    <row r="44" spans="1:14" x14ac:dyDescent="0.25">
      <c r="A44" s="14" t="s">
        <v>77</v>
      </c>
      <c r="B44" s="5" t="s">
        <v>78</v>
      </c>
      <c r="C44" s="6">
        <f>[1]г.Бишкек!C44+[1]г.Ош!C44+'[1]Баткенская обл.'!C44+'[1]Ж-Абадская обл.'!C44+'[1]Нарынская обл.'!C44+'[1]Ошская обл.'!C44+'[1]Таласская обл.'!C44+'[1]Чуйская обл.'!C44+'[1]И-Кульская обл.'!C44</f>
        <v>2284</v>
      </c>
      <c r="D44" s="6">
        <f>[1]г.Бишкек!D44+[1]г.Ош!D44+'[1]Баткенская обл.'!D44+'[1]Ж-Абадская обл.'!D44+'[1]Нарынская обл.'!D44+'[1]Ошская обл.'!D44+'[1]Таласская обл.'!D44+'[1]Чуйская обл.'!D44+'[1]И-Кульская обл.'!D44</f>
        <v>341</v>
      </c>
      <c r="E44" s="6">
        <f>[1]г.Бишкек!E44+[1]г.Ош!E44+'[1]Баткенская обл.'!E44+'[1]Ж-Абадская обл.'!E44+'[1]Нарынская обл.'!E44+'[1]Ошская обл.'!E44+'[1]Таласская обл.'!E44+'[1]Чуйская обл.'!E44+'[1]И-Кульская обл.'!E44</f>
        <v>14829255</v>
      </c>
      <c r="F44" s="6">
        <f>[1]г.Бишкек!F44+[1]г.Ош!F44+'[1]Баткенская обл.'!F44+'[1]Ж-Абадская обл.'!F44+'[1]Нарынская обл.'!F44+'[1]Ошская обл.'!F44+'[1]Таласская обл.'!F44+'[1]Чуйская обл.'!F44+'[1]И-Кульская обл.'!F44</f>
        <v>2274587</v>
      </c>
      <c r="G44" s="1">
        <f t="shared" si="3"/>
        <v>6493</v>
      </c>
      <c r="H44" s="1">
        <f t="shared" si="3"/>
        <v>6670</v>
      </c>
      <c r="I44" s="6">
        <f>[1]г.Бишкек!I44+[1]г.Ош!I44+'[1]Баткенская обл.'!I44+'[1]Ж-Абадская обл.'!I44+'[1]Нарынская обл.'!I44+'[1]Ошская обл.'!I44+'[1]Таласская обл.'!I44+'[1]Чуйская обл.'!I44+'[1]И-Кульская обл.'!I44</f>
        <v>174</v>
      </c>
      <c r="J44" s="6">
        <f>[1]г.Бишкек!J44+[1]г.Ош!J44+'[1]Баткенская обл.'!J44+'[1]Ж-Абадская обл.'!J44+'[1]Нарынская обл.'!J44+'[1]Ошская обл.'!J44+'[1]Таласская обл.'!J44+'[1]Чуйская обл.'!J44+'[1]И-Кульская обл.'!J44</f>
        <v>35</v>
      </c>
      <c r="K44" s="6">
        <f>[1]г.Бишкек!K44+[1]г.Ош!K44+'[1]Баткенская обл.'!K44+'[1]Ж-Абадская обл.'!K44+'[1]Нарынская обл.'!K44+'[1]Ошская обл.'!K44+'[1]Таласская обл.'!K44+'[1]Чуйская обл.'!K44+'[1]И-Кульская обл.'!K44</f>
        <v>746020</v>
      </c>
      <c r="L44" s="6">
        <f>[1]г.Бишкек!L44+[1]г.Ош!L44+'[1]Баткенская обл.'!L44+'[1]Ж-Абадская обл.'!L44+'[1]Нарынская обл.'!L44+'[1]Ошская обл.'!L44+'[1]Таласская обл.'!L44+'[1]Чуйская обл.'!L44+'[1]И-Кульская обл.'!L44</f>
        <v>114665</v>
      </c>
      <c r="M44" s="1">
        <f t="shared" si="4"/>
        <v>4287</v>
      </c>
      <c r="N44" s="1">
        <f t="shared" si="4"/>
        <v>3276</v>
      </c>
    </row>
    <row r="45" spans="1:14" ht="25.5" x14ac:dyDescent="0.25">
      <c r="A45" s="13" t="s">
        <v>79</v>
      </c>
      <c r="B45" s="5" t="s">
        <v>80</v>
      </c>
      <c r="C45" s="6">
        <f>[1]г.Бишкек!C45+[1]г.Ош!C45+'[1]Баткенская обл.'!C45+'[1]Ж-Абадская обл.'!C45+'[1]Нарынская обл.'!C45+'[1]Ошская обл.'!C45+'[1]Таласская обл.'!C45+'[1]Чуйская обл.'!C45+'[1]И-Кульская обл.'!C45</f>
        <v>1017</v>
      </c>
      <c r="D45" s="6">
        <f>[1]г.Бишкек!D45+[1]г.Ош!D45+'[1]Баткенская обл.'!D45+'[1]Ж-Абадская обл.'!D45+'[1]Нарынская обл.'!D45+'[1]Ошская обл.'!D45+'[1]Таласская обл.'!D45+'[1]Чуйская обл.'!D45+'[1]И-Кульская обл.'!D45</f>
        <v>152</v>
      </c>
      <c r="E45" s="6">
        <f>[1]г.Бишкек!E45+[1]г.Ош!E45+'[1]Баткенская обл.'!E45+'[1]Ж-Абадская обл.'!E45+'[1]Нарынская обл.'!E45+'[1]Ошская обл.'!E45+'[1]Таласская обл.'!E45+'[1]Чуйская обл.'!E45+'[1]И-Кульская обл.'!E45</f>
        <v>6691186</v>
      </c>
      <c r="F45" s="6">
        <f>[1]г.Бишкек!F45+[1]г.Ош!F45+'[1]Баткенская обл.'!F45+'[1]Ж-Абадская обл.'!F45+'[1]Нарынская обл.'!F45+'[1]Ошская обл.'!F45+'[1]Таласская обл.'!F45+'[1]Чуйская обл.'!F45+'[1]И-Кульская обл.'!F45</f>
        <v>801506</v>
      </c>
      <c r="G45" s="1">
        <f t="shared" si="3"/>
        <v>6579</v>
      </c>
      <c r="H45" s="1">
        <f t="shared" si="3"/>
        <v>5273</v>
      </c>
      <c r="I45" s="6">
        <f>[1]г.Бишкек!I45+[1]г.Ош!I45+'[1]Баткенская обл.'!I45+'[1]Ж-Абадская обл.'!I45+'[1]Нарынская обл.'!I45+'[1]Ошская обл.'!I45+'[1]Таласская обл.'!I45+'[1]Чуйская обл.'!I45+'[1]И-Кульская обл.'!I45</f>
        <v>99</v>
      </c>
      <c r="J45" s="6">
        <f>[1]г.Бишкек!J45+[1]г.Ош!J45+'[1]Баткенская обл.'!J45+'[1]Ж-Абадская обл.'!J45+'[1]Нарынская обл.'!J45+'[1]Ошская обл.'!J45+'[1]Таласская обл.'!J45+'[1]Чуйская обл.'!J45+'[1]И-Кульская обл.'!J45</f>
        <v>19</v>
      </c>
      <c r="K45" s="6">
        <f>[1]г.Бишкек!K45+[1]г.Ош!K45+'[1]Баткенская обл.'!K45+'[1]Ж-Абадская обл.'!K45+'[1]Нарынская обл.'!K45+'[1]Ошская обл.'!K45+'[1]Таласская обл.'!K45+'[1]Чуйская обл.'!K45+'[1]И-Кульская обл.'!K45</f>
        <v>409724</v>
      </c>
      <c r="L45" s="6">
        <f>[1]г.Бишкек!L45+[1]г.Ош!L45+'[1]Баткенская обл.'!L45+'[1]Ж-Абадская обл.'!L45+'[1]Нарынская обл.'!L45+'[1]Ошская обл.'!L45+'[1]Таласская обл.'!L45+'[1]Чуйская обл.'!L45+'[1]И-Кульская обл.'!L45</f>
        <v>54831</v>
      </c>
      <c r="M45" s="1">
        <f t="shared" si="4"/>
        <v>4139</v>
      </c>
      <c r="N45" s="1">
        <f t="shared" si="4"/>
        <v>2886</v>
      </c>
    </row>
    <row r="46" spans="1:14" ht="25.5" x14ac:dyDescent="0.25">
      <c r="A46" s="3" t="s">
        <v>81</v>
      </c>
      <c r="B46" s="5" t="s">
        <v>82</v>
      </c>
      <c r="C46" s="6">
        <f>[1]г.Бишкек!C46+[1]г.Ош!C46+'[1]Баткенская обл.'!C46+'[1]Ж-Абадская обл.'!C46+'[1]Нарынская обл.'!C46+'[1]Ошская обл.'!C46+'[1]Таласская обл.'!C46+'[1]Чуйская обл.'!C46+'[1]И-Кульская обл.'!C46</f>
        <v>12</v>
      </c>
      <c r="D46" s="6">
        <f>[1]г.Бишкек!D46+[1]г.Ош!D46+'[1]Баткенская обл.'!D46+'[1]Ж-Абадская обл.'!D46+'[1]Нарынская обл.'!D46+'[1]Ошская обл.'!D46+'[1]Таласская обл.'!D46+'[1]Чуйская обл.'!D46+'[1]И-Кульская обл.'!D46</f>
        <v>0</v>
      </c>
      <c r="E46" s="6">
        <f>[1]г.Бишкек!E46+[1]г.Ош!E46+'[1]Баткенская обл.'!E46+'[1]Ж-Абадская обл.'!E46+'[1]Нарынская обл.'!E46+'[1]Ошская обл.'!E46+'[1]Таласская обл.'!E46+'[1]Чуйская обл.'!E46+'[1]И-Кульская обл.'!E46</f>
        <v>57617</v>
      </c>
      <c r="F46" s="6">
        <f>[1]г.Бишкек!F46+[1]г.Ош!F46+'[1]Баткенская обл.'!F46+'[1]Ж-Абадская обл.'!F46+'[1]Нарынская обл.'!F46+'[1]Ошская обл.'!F46+'[1]Таласская обл.'!F46+'[1]Чуйская обл.'!F46+'[1]И-Кульская обл.'!F46</f>
        <v>0</v>
      </c>
      <c r="G46" s="1">
        <f t="shared" si="3"/>
        <v>4801</v>
      </c>
      <c r="H46" s="1" t="e">
        <f t="shared" si="3"/>
        <v>#DIV/0!</v>
      </c>
      <c r="I46" s="6">
        <f>[1]г.Бишкек!I46+[1]г.Ош!I46+'[1]Баткенская обл.'!I46+'[1]Ж-Абадская обл.'!I46+'[1]Нарынская обл.'!I46+'[1]Ошская обл.'!I46+'[1]Таласская обл.'!I46+'[1]Чуйская обл.'!I46+'[1]И-Кульская обл.'!I46</f>
        <v>3</v>
      </c>
      <c r="J46" s="6">
        <f>[1]г.Бишкек!J46+[1]г.Ош!J46+'[1]Баткенская обл.'!J46+'[1]Ж-Абадская обл.'!J46+'[1]Нарынская обл.'!J46+'[1]Ошская обл.'!J46+'[1]Таласская обл.'!J46+'[1]Чуйская обл.'!J46+'[1]И-Кульская обл.'!J46</f>
        <v>0</v>
      </c>
      <c r="K46" s="6">
        <f>[1]г.Бишкек!K46+[1]г.Ош!K46+'[1]Баткенская обл.'!K46+'[1]Ж-Абадская обл.'!K46+'[1]Нарынская обл.'!K46+'[1]Ошская обл.'!K46+'[1]Таласская обл.'!K46+'[1]Чуйская обл.'!K46+'[1]И-Кульская обл.'!K46</f>
        <v>5439</v>
      </c>
      <c r="L46" s="6">
        <f>[1]г.Бишкек!L46+[1]г.Ош!L46+'[1]Баткенская обл.'!L46+'[1]Ж-Абадская обл.'!L46+'[1]Нарынская обл.'!L46+'[1]Ошская обл.'!L46+'[1]Таласская обл.'!L46+'[1]Чуйская обл.'!L46+'[1]И-Кульская обл.'!L46</f>
        <v>0</v>
      </c>
      <c r="M46" s="1">
        <f t="shared" si="4"/>
        <v>1813</v>
      </c>
      <c r="N46" s="1" t="e">
        <f t="shared" si="4"/>
        <v>#DIV/0!</v>
      </c>
    </row>
    <row r="47" spans="1:14" ht="25.5" x14ac:dyDescent="0.25">
      <c r="A47" s="13" t="s">
        <v>83</v>
      </c>
      <c r="B47" s="5" t="s">
        <v>84</v>
      </c>
      <c r="C47" s="6">
        <f>[1]г.Бишкек!C47+[1]г.Ош!C47+'[1]Баткенская обл.'!C47+'[1]Ж-Абадская обл.'!C47+'[1]Нарынская обл.'!C47+'[1]Ошская обл.'!C47+'[1]Таласская обл.'!C47+'[1]Чуйская обл.'!C47+'[1]И-Кульская обл.'!C47</f>
        <v>42</v>
      </c>
      <c r="D47" s="6">
        <f>[1]г.Бишкек!D47+[1]г.Ош!D47+'[1]Баткенская обл.'!D47+'[1]Ж-Абадская обл.'!D47+'[1]Нарынская обл.'!D47+'[1]Ошская обл.'!D47+'[1]Таласская обл.'!D47+'[1]Чуйская обл.'!D47+'[1]И-Кульская обл.'!D47</f>
        <v>1</v>
      </c>
      <c r="E47" s="6">
        <f>[1]г.Бишкек!E47+[1]г.Ош!E47+'[1]Баткенская обл.'!E47+'[1]Ж-Абадская обл.'!E47+'[1]Нарынская обл.'!E47+'[1]Ошская обл.'!E47+'[1]Таласская обл.'!E47+'[1]Чуйская обл.'!E47+'[1]И-Кульская обл.'!E47+267</f>
        <v>377922</v>
      </c>
      <c r="F47" s="6">
        <f>[1]г.Бишкек!F47+[1]г.Ош!F47+'[1]Баткенская обл.'!F47+'[1]Ж-Абадская обл.'!F47+'[1]Нарынская обл.'!F47+'[1]Ошская обл.'!F47+'[1]Таласская обл.'!F47+'[1]Чуйская обл.'!F47+'[1]И-Кульская обл.'!F47</f>
        <v>7234</v>
      </c>
      <c r="G47" s="1">
        <f t="shared" si="3"/>
        <v>8998</v>
      </c>
      <c r="H47" s="1">
        <f t="shared" si="3"/>
        <v>7234</v>
      </c>
      <c r="I47" s="6">
        <f>[1]г.Бишкек!I47+[1]г.Ош!I47+'[1]Баткенская обл.'!I47+'[1]Ж-Абадская обл.'!I47+'[1]Нарынская обл.'!I47+'[1]Ошская обл.'!I47+'[1]Таласская обл.'!I47+'[1]Чуйская обл.'!I47+'[1]И-Кульская обл.'!I47</f>
        <v>1</v>
      </c>
      <c r="J47" s="6">
        <f>[1]г.Бишкек!J47+[1]г.Ош!J47+'[1]Баткенская обл.'!J47+'[1]Ж-Абадская обл.'!J47+'[1]Нарынская обл.'!J47+'[1]Ошская обл.'!J47+'[1]Таласская обл.'!J47+'[1]Чуйская обл.'!J47+'[1]И-Кульская обл.'!J47</f>
        <v>0</v>
      </c>
      <c r="K47" s="6">
        <f>[1]г.Бишкек!K47+[1]г.Ош!K47+'[1]Баткенская обл.'!K47+'[1]Ж-Абадская обл.'!K47+'[1]Нарынская обл.'!K47+'[1]Ошская обл.'!K47+'[1]Таласская обл.'!K47+'[1]Чуйская обл.'!K47+'[1]И-Кульская обл.'!K47</f>
        <v>4000</v>
      </c>
      <c r="L47" s="6">
        <f>[1]г.Бишкек!L47+[1]г.Ош!L47+'[1]Баткенская обл.'!L47+'[1]Ж-Абадская обл.'!L47+'[1]Нарынская обл.'!L47+'[1]Ошская обл.'!L47+'[1]Таласская обл.'!L47+'[1]Чуйская обл.'!L47+'[1]И-Кульская обл.'!L47</f>
        <v>0</v>
      </c>
      <c r="M47" s="1">
        <f t="shared" si="4"/>
        <v>4000</v>
      </c>
      <c r="N47" s="1" t="e">
        <f t="shared" si="4"/>
        <v>#DIV/0!</v>
      </c>
    </row>
    <row r="48" spans="1:14" ht="25.5" x14ac:dyDescent="0.25">
      <c r="A48" s="3" t="s">
        <v>79</v>
      </c>
      <c r="B48" s="5" t="s">
        <v>85</v>
      </c>
      <c r="C48" s="6">
        <f>[1]г.Бишкек!C48+[1]г.Ош!C48+'[1]Баткенская обл.'!C48+'[1]Ж-Абадская обл.'!C48+'[1]Нарынская обл.'!C48+'[1]Ошская обл.'!C48+'[1]Таласская обл.'!C48+'[1]Чуйская обл.'!C48+'[1]И-Кульская обл.'!C48</f>
        <v>12</v>
      </c>
      <c r="D48" s="6">
        <f>[1]г.Бишкек!D48+[1]г.Ош!D48+'[1]Баткенская обл.'!D48+'[1]Ж-Абадская обл.'!D48+'[1]Нарынская обл.'!D48+'[1]Ошская обл.'!D48+'[1]Таласская обл.'!D48+'[1]Чуйская обл.'!D48+'[1]И-Кульская обл.'!D48</f>
        <v>0</v>
      </c>
      <c r="E48" s="6">
        <f>[1]г.Бишкек!E48+[1]г.Ош!E48+'[1]Баткенская обл.'!E48+'[1]Ж-Абадская обл.'!E48+'[1]Нарынская обл.'!E48+'[1]Ошская обл.'!E48+'[1]Таласская обл.'!E48+'[1]Чуйская обл.'!E48+'[1]И-Кульская обл.'!E48</f>
        <v>84534</v>
      </c>
      <c r="F48" s="6">
        <f>[1]г.Бишкек!F48+[1]г.Ош!F48+'[1]Баткенская обл.'!F48+'[1]Ж-Абадская обл.'!F48+'[1]Нарынская обл.'!F48+'[1]Ошская обл.'!F48+'[1]Таласская обл.'!F48+'[1]Чуйская обл.'!F48+'[1]И-Кульская обл.'!F48</f>
        <v>0</v>
      </c>
      <c r="G48" s="1">
        <f t="shared" si="3"/>
        <v>7045</v>
      </c>
      <c r="H48" s="1" t="e">
        <f t="shared" si="3"/>
        <v>#DIV/0!</v>
      </c>
      <c r="I48" s="6">
        <f>[1]г.Бишкек!I48+[1]г.Ош!I48+'[1]Баткенская обл.'!I48+'[1]Ж-Абадская обл.'!I48+'[1]Нарынская обл.'!I48+'[1]Ошская обл.'!I48+'[1]Таласская обл.'!I48+'[1]Чуйская обл.'!I48+'[1]И-Кульская обл.'!I48</f>
        <v>1</v>
      </c>
      <c r="J48" s="6">
        <f>[1]г.Бишкек!J48+[1]г.Ош!J48+'[1]Баткенская обл.'!J48+'[1]Ж-Абадская обл.'!J48+'[1]Нарынская обл.'!J48+'[1]Ошская обл.'!J48+'[1]Таласская обл.'!J48+'[1]Чуйская обл.'!J48+'[1]И-Кульская обл.'!J48</f>
        <v>0</v>
      </c>
      <c r="K48" s="6">
        <f>[1]г.Бишкек!K48+[1]г.Ош!K48+'[1]Баткенская обл.'!K48+'[1]Ж-Абадская обл.'!K48+'[1]Нарынская обл.'!K48+'[1]Ошская обл.'!K48+'[1]Таласская обл.'!K48+'[1]Чуйская обл.'!K48+'[1]И-Кульская обл.'!K48</f>
        <v>4000</v>
      </c>
      <c r="L48" s="6">
        <f>[1]г.Бишкек!L48+[1]г.Ош!L48+'[1]Баткенская обл.'!L48+'[1]Ж-Абадская обл.'!L48+'[1]Нарынская обл.'!L48+'[1]Ошская обл.'!L48+'[1]Таласская обл.'!L48+'[1]Чуйская обл.'!L48+'[1]И-Кульская обл.'!L48</f>
        <v>0</v>
      </c>
      <c r="M48" s="1">
        <f t="shared" si="4"/>
        <v>4000</v>
      </c>
      <c r="N48" s="1" t="e">
        <f t="shared" si="4"/>
        <v>#DIV/0!</v>
      </c>
    </row>
    <row r="49" spans="1:14" ht="25.5" x14ac:dyDescent="0.25">
      <c r="A49" s="3" t="s">
        <v>86</v>
      </c>
      <c r="B49" s="5" t="s">
        <v>87</v>
      </c>
      <c r="C49" s="6">
        <f>[1]г.Бишкек!C49+[1]г.Ош!C49+'[1]Баткенская обл.'!C49+'[1]Ж-Абадская обл.'!C49+'[1]Нарынская обл.'!C49+'[1]Ошская обл.'!C49+'[1]Таласская обл.'!C49+'[1]Чуйская обл.'!C49+'[1]И-Кульская обл.'!C49</f>
        <v>0</v>
      </c>
      <c r="D49" s="6">
        <f>[1]г.Бишкек!D49+[1]г.Ош!D49+'[1]Баткенская обл.'!D49+'[1]Ж-Абадская обл.'!D49+'[1]Нарынская обл.'!D49+'[1]Ошская обл.'!D49+'[1]Таласская обл.'!D49+'[1]Чуйская обл.'!D49+'[1]И-Кульская обл.'!D49</f>
        <v>0</v>
      </c>
      <c r="E49" s="6">
        <f>[1]г.Бишкек!E49+[1]г.Ош!E49+'[1]Баткенская обл.'!E49+'[1]Ж-Абадская обл.'!E49+'[1]Нарынская обл.'!E49+'[1]Ошская обл.'!E49+'[1]Таласская обл.'!E49+'[1]Чуйская обл.'!E49+'[1]И-Кульская обл.'!E49</f>
        <v>0</v>
      </c>
      <c r="F49" s="6">
        <f>[1]г.Бишкек!F49+[1]г.Ош!F49+'[1]Баткенская обл.'!F49+'[1]Ж-Абадская обл.'!F49+'[1]Нарынская обл.'!F49+'[1]Ошская обл.'!F49+'[1]Таласская обл.'!F49+'[1]Чуйская обл.'!F49+'[1]И-Кульская обл.'!F49</f>
        <v>0</v>
      </c>
      <c r="G49" s="1" t="e">
        <f t="shared" si="3"/>
        <v>#DIV/0!</v>
      </c>
      <c r="H49" s="1" t="e">
        <f t="shared" si="3"/>
        <v>#DIV/0!</v>
      </c>
      <c r="I49" s="6">
        <f>[1]г.Бишкек!I49+[1]г.Ош!I49+'[1]Баткенская обл.'!I49+'[1]Ж-Абадская обл.'!I49+'[1]Нарынская обл.'!I49+'[1]Ошская обл.'!I49+'[1]Таласская обл.'!I49+'[1]Чуйская обл.'!I49+'[1]И-Кульская обл.'!I49</f>
        <v>0</v>
      </c>
      <c r="J49" s="6">
        <f>[1]г.Бишкек!J49+[1]г.Ош!J49+'[1]Баткенская обл.'!J49+'[1]Ж-Абадская обл.'!J49+'[1]Нарынская обл.'!J49+'[1]Ошская обл.'!J49+'[1]Таласская обл.'!J49+'[1]Чуйская обл.'!J49+'[1]И-Кульская обл.'!J49</f>
        <v>0</v>
      </c>
      <c r="K49" s="6">
        <f>[1]г.Бишкек!K49+[1]г.Ош!K49+'[1]Баткенская обл.'!K49+'[1]Ж-Абадская обл.'!K49+'[1]Нарынская обл.'!K49+'[1]Ошская обл.'!K49+'[1]Таласская обл.'!K49+'[1]Чуйская обл.'!K49+'[1]И-Кульская обл.'!K49</f>
        <v>0</v>
      </c>
      <c r="L49" s="6">
        <f>[1]г.Бишкек!L49+[1]г.Ош!L49+'[1]Баткенская обл.'!L49+'[1]Ж-Абадская обл.'!L49+'[1]Нарынская обл.'!L49+'[1]Ошская обл.'!L49+'[1]Таласская обл.'!L49+'[1]Чуйская обл.'!L49+'[1]И-Кульская обл.'!L49</f>
        <v>0</v>
      </c>
      <c r="M49" s="1" t="e">
        <f t="shared" si="4"/>
        <v>#DIV/0!</v>
      </c>
      <c r="N49" s="1" t="e">
        <f t="shared" si="4"/>
        <v>#DIV/0!</v>
      </c>
    </row>
    <row r="50" spans="1:14" ht="25.5" x14ac:dyDescent="0.25">
      <c r="A50" s="13" t="s">
        <v>88</v>
      </c>
      <c r="B50" s="5" t="s">
        <v>89</v>
      </c>
      <c r="C50" s="6">
        <f>[1]г.Бишкек!C50+[1]г.Ош!C50+'[1]Баткенская обл.'!C50+'[1]Ж-Абадская обл.'!C50+'[1]Нарынская обл.'!C50+'[1]Ошская обл.'!C50+'[1]Таласская обл.'!C50+'[1]Чуйская обл.'!C50+'[1]И-Кульская обл.'!C50</f>
        <v>7</v>
      </c>
      <c r="D50" s="6">
        <f>[1]г.Бишкек!D50+[1]г.Ош!D50+'[1]Баткенская обл.'!D50+'[1]Ж-Абадская обл.'!D50+'[1]Нарынская обл.'!D50+'[1]Ошская обл.'!D50+'[1]Таласская обл.'!D50+'[1]Чуйская обл.'!D50+'[1]И-Кульская обл.'!D50</f>
        <v>3</v>
      </c>
      <c r="E50" s="6">
        <f>[1]г.Бишкек!E50+[1]г.Ош!E50+'[1]Баткенская обл.'!E50+'[1]Ж-Абадская обл.'!E50+'[1]Нарынская обл.'!E50+'[1]Ошская обл.'!E50+'[1]Таласская обл.'!E50+'[1]Чуйская обл.'!E50+'[1]И-Кульская обл.'!E50</f>
        <v>47899</v>
      </c>
      <c r="F50" s="6">
        <f>[1]г.Бишкек!F50+[1]г.Ош!F50+'[1]Баткенская обл.'!F50+'[1]Ж-Абадская обл.'!F50+'[1]Нарынская обл.'!F50+'[1]Ошская обл.'!F50+'[1]Таласская обл.'!F50+'[1]Чуйская обл.'!F50+'[1]И-Кульская обл.'!F50</f>
        <v>18922</v>
      </c>
      <c r="G50" s="1">
        <f t="shared" si="3"/>
        <v>6843</v>
      </c>
      <c r="H50" s="1">
        <f t="shared" si="3"/>
        <v>6307</v>
      </c>
      <c r="I50" s="6">
        <f>[1]г.Бишкек!I50+[1]г.Ош!I50+'[1]Баткенская обл.'!I50+'[1]Ж-Абадская обл.'!I50+'[1]Нарынская обл.'!I50+'[1]Ошская обл.'!I50+'[1]Таласская обл.'!I50+'[1]Чуйская обл.'!I50+'[1]И-Кульская обл.'!I50</f>
        <v>0</v>
      </c>
      <c r="J50" s="6">
        <f>[1]г.Бишкек!J50+[1]г.Ош!J50+'[1]Баткенская обл.'!J50+'[1]Ж-Абадская обл.'!J50+'[1]Нарынская обл.'!J50+'[1]Ошская обл.'!J50+'[1]Таласская обл.'!J50+'[1]Чуйская обл.'!J50+'[1]И-Кульская обл.'!J50</f>
        <v>0</v>
      </c>
      <c r="K50" s="6">
        <f>[1]г.Бишкек!K50+[1]г.Ош!K50+'[1]Баткенская обл.'!K50+'[1]Ж-Абадская обл.'!K50+'[1]Нарынская обл.'!K50+'[1]Ошская обл.'!K50+'[1]Таласская обл.'!K50+'[1]Чуйская обл.'!K50+'[1]И-Кульская обл.'!K50</f>
        <v>0</v>
      </c>
      <c r="L50" s="6">
        <f>[1]г.Бишкек!L50+[1]г.Ош!L50+'[1]Баткенская обл.'!L50+'[1]Ж-Абадская обл.'!L50+'[1]Нарынская обл.'!L50+'[1]Ошская обл.'!L50+'[1]Таласская обл.'!L50+'[1]Чуйская обл.'!L50+'[1]И-Кульская обл.'!L50</f>
        <v>0</v>
      </c>
      <c r="M50" s="1" t="e">
        <f t="shared" si="4"/>
        <v>#DIV/0!</v>
      </c>
      <c r="N50" s="1" t="e">
        <f t="shared" si="4"/>
        <v>#DIV/0!</v>
      </c>
    </row>
    <row r="51" spans="1:14" x14ac:dyDescent="0.25">
      <c r="A51" s="13" t="s">
        <v>90</v>
      </c>
      <c r="B51" s="5" t="s">
        <v>91</v>
      </c>
      <c r="C51" s="6">
        <f>[1]г.Бишкек!C51+[1]г.Ош!C51+'[1]Баткенская обл.'!C51+'[1]Ж-Абадская обл.'!C51+'[1]Нарынская обл.'!C51+'[1]Ошская обл.'!C51+'[1]Таласская обл.'!C51+'[1]Чуйская обл.'!C51+'[1]И-Кульская обл.'!C51</f>
        <v>23141</v>
      </c>
      <c r="D51" s="6">
        <f>[1]г.Бишкек!D51+[1]г.Ош!D51+'[1]Баткенская обл.'!D51+'[1]Ж-Абадская обл.'!D51+'[1]Нарынская обл.'!D51+'[1]Ошская обл.'!D51+'[1]Таласская обл.'!D51+'[1]Чуйская обл.'!D51+'[1]И-Кульская обл.'!D51</f>
        <v>15818</v>
      </c>
      <c r="E51" s="6">
        <f>[1]г.Бишкек!E51+[1]г.Ош!E51+'[1]Баткенская обл.'!E51+'[1]Ж-Абадская обл.'!E51+'[1]Нарынская обл.'!E51+'[1]Ошская обл.'!E51+'[1]Таласская обл.'!E51+'[1]Чуйская обл.'!E51+'[1]И-Кульская обл.'!E51</f>
        <v>108626677</v>
      </c>
      <c r="F51" s="6">
        <f>[1]г.Бишкек!F51+[1]г.Ош!F51+'[1]Баткенская обл.'!F51+'[1]Ж-Абадская обл.'!F51+'[1]Нарынская обл.'!F51+'[1]Ошская обл.'!F51+'[1]Таласская обл.'!F51+'[1]Чуйская обл.'!F51+'[1]И-Кульская обл.'!F51</f>
        <v>76127783</v>
      </c>
      <c r="G51" s="1">
        <f t="shared" ref="G51:H77" si="7">ROUND((E51/C51),0)</f>
        <v>4694</v>
      </c>
      <c r="H51" s="1">
        <f t="shared" si="7"/>
        <v>4813</v>
      </c>
      <c r="I51" s="6">
        <f>[1]г.Бишкек!I51+[1]г.Ош!I51+'[1]Баткенская обл.'!I51+'[1]Ж-Абадская обл.'!I51+'[1]Нарынская обл.'!I51+'[1]Ошская обл.'!I51+'[1]Таласская обл.'!I51+'[1]Чуйская обл.'!I51+'[1]И-Кульская обл.'!I51</f>
        <v>2334</v>
      </c>
      <c r="J51" s="6">
        <f>[1]г.Бишкек!J51+[1]г.Ош!J51+'[1]Баткенская обл.'!J51+'[1]Ж-Абадская обл.'!J51+'[1]Нарынская обл.'!J51+'[1]Ошская обл.'!J51+'[1]Таласская обл.'!J51+'[1]Чуйская обл.'!J51+'[1]И-Кульская обл.'!J51</f>
        <v>1310</v>
      </c>
      <c r="K51" s="6">
        <f>[1]г.Бишкек!K51+[1]г.Ош!K51+'[1]Баткенская обл.'!K51+'[1]Ж-Абадская обл.'!K51+'[1]Нарынская обл.'!K51+'[1]Ошская обл.'!K51+'[1]Таласская обл.'!K51+'[1]Чуйская обл.'!K51+'[1]И-Кульская обл.'!K51</f>
        <v>7715278</v>
      </c>
      <c r="L51" s="6">
        <f>[1]г.Бишкек!L51+[1]г.Ош!L51+'[1]Баткенская обл.'!L51+'[1]Ж-Абадская обл.'!L51+'[1]Нарынская обл.'!L51+'[1]Ошская обл.'!L51+'[1]Таласская обл.'!L51+'[1]Чуйская обл.'!L51+'[1]И-Кульская обл.'!L51</f>
        <v>4116245</v>
      </c>
      <c r="M51" s="1">
        <f t="shared" si="4"/>
        <v>3306</v>
      </c>
      <c r="N51" s="1">
        <f t="shared" si="4"/>
        <v>3142</v>
      </c>
    </row>
    <row r="52" spans="1:14" ht="25.5" x14ac:dyDescent="0.25">
      <c r="A52" s="13" t="s">
        <v>92</v>
      </c>
      <c r="B52" s="5" t="s">
        <v>93</v>
      </c>
      <c r="C52" s="6">
        <f>[1]г.Бишкек!C52+[1]г.Ош!C52+'[1]Баткенская обл.'!C52+'[1]Ж-Абадская обл.'!C52+'[1]Нарынская обл.'!C52+'[1]Ошская обл.'!C52+'[1]Таласская обл.'!C52+'[1]Чуйская обл.'!C52+'[1]И-Кульская обл.'!C52</f>
        <v>14967</v>
      </c>
      <c r="D52" s="6">
        <f>[1]г.Бишкек!D52+[1]г.Ош!D52+'[1]Баткенская обл.'!D52+'[1]Ж-Абадская обл.'!D52+'[1]Нарынская обл.'!D52+'[1]Ошская обл.'!D52+'[1]Таласская обл.'!D52+'[1]Чуйская обл.'!D52+'[1]И-Кульская обл.'!D52</f>
        <v>14967</v>
      </c>
      <c r="E52" s="6">
        <f>[1]г.Бишкек!E52+[1]г.Ош!E52+'[1]Баткенская обл.'!E52+'[1]Ж-Абадская обл.'!E52+'[1]Нарынская обл.'!E52+'[1]Ошская обл.'!E52+'[1]Таласская обл.'!E52+'[1]Чуйская обл.'!E52+'[1]И-Кульская обл.'!E52</f>
        <v>72052643</v>
      </c>
      <c r="F52" s="6">
        <f>[1]г.Бишкек!F52+[1]г.Ош!F52+'[1]Баткенская обл.'!F52+'[1]Ж-Абадская обл.'!F52+'[1]Нарынская обл.'!F52+'[1]Ошская обл.'!F52+'[1]Таласская обл.'!F52+'[1]Чуйская обл.'!F52+'[1]И-Кульская обл.'!F52</f>
        <v>72057643</v>
      </c>
      <c r="G52" s="1">
        <f t="shared" si="7"/>
        <v>4814</v>
      </c>
      <c r="H52" s="1">
        <f t="shared" si="7"/>
        <v>4814</v>
      </c>
      <c r="I52" s="6">
        <f>[1]г.Бишкек!I52+[1]г.Ош!I52+'[1]Баткенская обл.'!I52+'[1]Ж-Абадская обл.'!I52+'[1]Нарынская обл.'!I52+'[1]Ошская обл.'!I52+'[1]Таласская обл.'!I52+'[1]Чуйская обл.'!I52+'[1]И-Кульская обл.'!I52</f>
        <v>1172</v>
      </c>
      <c r="J52" s="6">
        <f>[1]г.Бишкек!J52+[1]г.Ош!J52+'[1]Баткенская обл.'!J52+'[1]Ж-Абадская обл.'!J52+'[1]Нарынская обл.'!J52+'[1]Ошская обл.'!J52+'[1]Таласская обл.'!J52+'[1]Чуйская обл.'!J52+'[1]И-Кульская обл.'!J52</f>
        <v>1167</v>
      </c>
      <c r="K52" s="6">
        <f>[1]г.Бишкек!K52+[1]г.Ош!K52+'[1]Баткенская обл.'!K52+'[1]Ж-Абадская обл.'!K52+'[1]Нарынская обл.'!K52+'[1]Ошская обл.'!K52+'[1]Таласская обл.'!K52+'[1]Чуйская обл.'!K52+'[1]И-Кульская обл.'!K52</f>
        <v>3648995</v>
      </c>
      <c r="L52" s="6">
        <f>[1]г.Бишкек!L52+[1]г.Ош!L52+'[1]Баткенская обл.'!L52+'[1]Ж-Абадская обл.'!L52+'[1]Нарынская обл.'!L52+'[1]Ошская обл.'!L52+'[1]Таласская обл.'!L52+'[1]Чуйская обл.'!L52+'[1]И-Кульская обл.'!L52</f>
        <v>3628580</v>
      </c>
      <c r="M52" s="1">
        <f t="shared" ref="M52:N76" si="8">ROUND((K52/I52),0)</f>
        <v>3113</v>
      </c>
      <c r="N52" s="1">
        <f t="shared" si="8"/>
        <v>3109</v>
      </c>
    </row>
    <row r="53" spans="1:14" x14ac:dyDescent="0.25">
      <c r="A53" s="13" t="s">
        <v>94</v>
      </c>
      <c r="B53" s="5" t="s">
        <v>95</v>
      </c>
      <c r="C53" s="6">
        <f>[1]г.Бишкек!C53+[1]г.Ош!C53+'[1]Баткенская обл.'!C53+'[1]Ж-Абадская обл.'!C53+'[1]Нарынская обл.'!C53+'[1]Ошская обл.'!C53+'[1]Таласская обл.'!C53+'[1]Чуйская обл.'!C53+'[1]И-Кульская обл.'!C53</f>
        <v>5531</v>
      </c>
      <c r="D53" s="6">
        <f>[1]г.Бишкек!D53+[1]г.Ош!D53+'[1]Баткенская обл.'!D53+'[1]Ж-Абадская обл.'!D53+'[1]Нарынская обл.'!D53+'[1]Ошская обл.'!D53+'[1]Таласская обл.'!D53+'[1]Чуйская обл.'!D53+'[1]И-Кульская обл.'!D53</f>
        <v>2608</v>
      </c>
      <c r="E53" s="6">
        <f>[1]г.Бишкек!E53+[1]г.Ош!E53+'[1]Баткенская обл.'!E53+'[1]Ж-Абадская обл.'!E53+'[1]Нарынская обл.'!E53+'[1]Ошская обл.'!E53+'[1]Таласская обл.'!E53+'[1]Чуйская обл.'!E53+'[1]И-Кульская обл.'!E53</f>
        <v>17775263</v>
      </c>
      <c r="F53" s="6">
        <f>[1]г.Бишкек!F53+[1]г.Ош!F53+'[1]Баткенская обл.'!F53+'[1]Ж-Абадская обл.'!F53+'[1]Нарынская обл.'!F53+'[1]Ошская обл.'!F53+'[1]Таласская обл.'!F53+'[1]Чуйская обл.'!F53+'[1]И-Кульская обл.'!F53</f>
        <v>7976368</v>
      </c>
      <c r="G53" s="1">
        <f t="shared" si="7"/>
        <v>3214</v>
      </c>
      <c r="H53" s="1">
        <f t="shared" si="7"/>
        <v>3058</v>
      </c>
      <c r="I53" s="6">
        <f>[1]г.Бишкек!I53+[1]г.Ош!I53+'[1]Баткенская обл.'!I53+'[1]Ж-Абадская обл.'!I53+'[1]Нарынская обл.'!I53+'[1]Ошская обл.'!I53+'[1]Таласская обл.'!I53+'[1]Чуйская обл.'!I53+'[1]И-Кульская обл.'!I53</f>
        <v>1966</v>
      </c>
      <c r="J53" s="6">
        <f>[1]г.Бишкек!J53+[1]г.Ош!J53+'[1]Баткенская обл.'!J53+'[1]Ж-Абадская обл.'!J53+'[1]Нарынская обл.'!J53+'[1]Ошская обл.'!J53+'[1]Таласская обл.'!J53+'[1]Чуйская обл.'!J53+'[1]И-Кульская обл.'!J53</f>
        <v>898</v>
      </c>
      <c r="K53" s="6">
        <f>[1]г.Бишкек!K53+[1]г.Ош!K53+'[1]Баткенская обл.'!K53+'[1]Ж-Абадская обл.'!K53+'[1]Нарынская обл.'!K53+'[1]Ошская обл.'!K53+'[1]Таласская обл.'!K53+'[1]Чуйская обл.'!K53+'[1]И-Кульская обл.'!K53</f>
        <v>6093197</v>
      </c>
      <c r="L53" s="6">
        <f>[1]г.Бишкек!L53+[1]г.Ош!L53+'[1]Баткенская обл.'!L53+'[1]Ж-Абадская обл.'!L53+'[1]Нарынская обл.'!L53+'[1]Ошская обл.'!L53+'[1]Таласская обл.'!L53+'[1]Чуйская обл.'!L53+'[1]И-Кульская обл.'!L53</f>
        <v>2619509</v>
      </c>
      <c r="M53" s="1">
        <f t="shared" si="8"/>
        <v>3099</v>
      </c>
      <c r="N53" s="1">
        <f t="shared" si="8"/>
        <v>2917</v>
      </c>
    </row>
    <row r="54" spans="1:14" ht="25.5" x14ac:dyDescent="0.25">
      <c r="A54" s="13" t="s">
        <v>96</v>
      </c>
      <c r="B54" s="5" t="s">
        <v>97</v>
      </c>
      <c r="C54" s="6">
        <f>[1]г.Бишкек!C54+[1]г.Ош!C54+'[1]Баткенская обл.'!C54+'[1]Ж-Абадская обл.'!C54+'[1]Нарынская обл.'!C54+'[1]Ошская обл.'!C54+'[1]Таласская обл.'!C54+'[1]Чуйская обл.'!C54+'[1]И-Кульская обл.'!C54</f>
        <v>34782</v>
      </c>
      <c r="D54" s="6">
        <f>[1]г.Бишкек!D54+[1]г.Ош!D54+'[1]Баткенская обл.'!D54+'[1]Ж-Абадская обл.'!D54+'[1]Нарынская обл.'!D54+'[1]Ошская обл.'!D54+'[1]Таласская обл.'!D54+'[1]Чуйская обл.'!D54+'[1]И-Кульская обл.'!D54</f>
        <v>34782</v>
      </c>
      <c r="E54" s="6">
        <f>[1]г.Бишкек!E54+[1]г.Ош!E54+'[1]Баткенская обл.'!E54+'[1]Ж-Абадская обл.'!E54+'[1]Нарынская обл.'!E54+'[1]Ошская обл.'!E54+'[1]Таласская обл.'!E54+'[1]Чуйская обл.'!E54+'[1]И-Кульская обл.'!E54</f>
        <v>123662729.737</v>
      </c>
      <c r="F54" s="6">
        <f>[1]г.Бишкек!F54+[1]г.Ош!F54+'[1]Баткенская обл.'!F54+'[1]Ж-Абадская обл.'!F54+'[1]Нарынская обл.'!F54+'[1]Ошская обл.'!F54+'[1]Таласская обл.'!F54+'[1]Чуйская обл.'!F54+'[1]И-Кульская обл.'!F54</f>
        <v>123662729.737</v>
      </c>
      <c r="G54" s="1">
        <f t="shared" si="7"/>
        <v>3555</v>
      </c>
      <c r="H54" s="1">
        <f t="shared" si="7"/>
        <v>3555</v>
      </c>
      <c r="I54" s="6">
        <f>[1]г.Бишкек!I54+[1]г.Ош!I54+'[1]Баткенская обл.'!I54+'[1]Ж-Абадская обл.'!I54+'[1]Нарынская обл.'!I54+'[1]Ошская обл.'!I54+'[1]Таласская обл.'!I54+'[1]Чуйская обл.'!I54+'[1]И-Кульская обл.'!I54</f>
        <v>4170</v>
      </c>
      <c r="J54" s="6">
        <f>[1]г.Бишкек!J54+[1]г.Ош!J54+'[1]Баткенская обл.'!J54+'[1]Ж-Абадская обл.'!J54+'[1]Нарынская обл.'!J54+'[1]Ошская обл.'!J54+'[1]Таласская обл.'!J54+'[1]Чуйская обл.'!J54+'[1]И-Кульская обл.'!J54</f>
        <v>4170</v>
      </c>
      <c r="K54" s="6">
        <f>[1]г.Бишкек!K54+[1]г.Ош!K54+'[1]Баткенская обл.'!K54+'[1]Ж-Абадская обл.'!K54+'[1]Нарынская обл.'!K54+'[1]Ошская обл.'!K54+'[1]Таласская обл.'!K54+'[1]Чуйская обл.'!K54+'[1]И-Кульская обл.'!K54</f>
        <v>10894974.550000001</v>
      </c>
      <c r="L54" s="6">
        <f>[1]г.Бишкек!L54+[1]г.Ош!L54+'[1]Баткенская обл.'!L54+'[1]Ж-Абадская обл.'!L54+'[1]Нарынская обл.'!L54+'[1]Ошская обл.'!L54+'[1]Таласская обл.'!L54+'[1]Чуйская обл.'!L54+'[1]И-Кульская обл.'!L54</f>
        <v>10894971.550000001</v>
      </c>
      <c r="M54" s="1">
        <f t="shared" si="8"/>
        <v>2613</v>
      </c>
      <c r="N54" s="1">
        <f t="shared" si="8"/>
        <v>2613</v>
      </c>
    </row>
    <row r="55" spans="1:14" ht="25.5" x14ac:dyDescent="0.25">
      <c r="A55" s="3" t="s">
        <v>79</v>
      </c>
      <c r="B55" s="5" t="s">
        <v>98</v>
      </c>
      <c r="C55" s="6">
        <f>[1]г.Бишкек!C55+[1]г.Ош!C55+'[1]Баткенская обл.'!C55+'[1]Ж-Абадская обл.'!C55+'[1]Нарынская обл.'!C55+'[1]Ошская обл.'!C55+'[1]Таласская обл.'!C55+'[1]Чуйская обл.'!C55+'[1]И-Кульская обл.'!C55</f>
        <v>17175</v>
      </c>
      <c r="D55" s="6">
        <f>[1]г.Бишкек!D55+[1]г.Ош!D55+'[1]Баткенская обл.'!D55+'[1]Ж-Абадская обл.'!D55+'[1]Нарынская обл.'!D55+'[1]Ошская обл.'!D55+'[1]Таласская обл.'!D55+'[1]Чуйская обл.'!D55+'[1]И-Кульская обл.'!D55</f>
        <v>17175</v>
      </c>
      <c r="E55" s="6">
        <f>[1]г.Бишкек!E55+[1]г.Ош!E55+'[1]Баткенская обл.'!E55+'[1]Ж-Абадская обл.'!E55+'[1]Нарынская обл.'!E55+'[1]Ошская обл.'!E55+'[1]Таласская обл.'!E55+'[1]Чуйская обл.'!E55+'[1]И-Кульская обл.'!E55</f>
        <v>58999070.719999999</v>
      </c>
      <c r="F55" s="6">
        <f>[1]г.Бишкек!F55+[1]г.Ош!F55+'[1]Баткенская обл.'!F55+'[1]Ж-Абадская обл.'!F55+'[1]Нарынская обл.'!F55+'[1]Ошская обл.'!F55+'[1]Таласская обл.'!F55+'[1]Чуйская обл.'!F55+'[1]И-Кульская обл.'!F55</f>
        <v>58976913.719999999</v>
      </c>
      <c r="G55" s="1">
        <f t="shared" si="7"/>
        <v>3435</v>
      </c>
      <c r="H55" s="1">
        <f t="shared" si="7"/>
        <v>3434</v>
      </c>
      <c r="I55" s="6">
        <f>[1]г.Бишкек!I55+[1]г.Ош!I55+'[1]Баткенская обл.'!I55+'[1]Ж-Абадская обл.'!I55+'[1]Нарынская обл.'!I55+'[1]Ошская обл.'!I55+'[1]Таласская обл.'!I55+'[1]Чуйская обл.'!I55+'[1]И-Кульская обл.'!I55</f>
        <v>2916</v>
      </c>
      <c r="J55" s="6">
        <f>[1]г.Бишкек!J55+[1]г.Ош!J55+'[1]Баткенская обл.'!J55+'[1]Ж-Абадская обл.'!J55+'[1]Нарынская обл.'!J55+'[1]Ошская обл.'!J55+'[1]Таласская обл.'!J55+'[1]Чуйская обл.'!J55+'[1]И-Кульская обл.'!J55</f>
        <v>2915</v>
      </c>
      <c r="K55" s="6">
        <f>[1]г.Бишкек!K55+[1]г.Ош!K55+'[1]Баткенская обл.'!K55+'[1]Ж-Абадская обл.'!K55+'[1]Нарынская обл.'!K55+'[1]Ошская обл.'!K55+'[1]Таласская обл.'!K55+'[1]Чуйская обл.'!K55+'[1]И-Кульская обл.'!K55</f>
        <v>7659965.3200000003</v>
      </c>
      <c r="L55" s="6">
        <f>[1]г.Бишкек!L55+[1]г.Ош!L55+'[1]Баткенская обл.'!L55+'[1]Ж-Абадская обл.'!L55+'[1]Нарынская обл.'!L55+'[1]Ошская обл.'!L55+'[1]Таласская обл.'!L55+'[1]Чуйская обл.'!L55+'[1]И-Кульская обл.'!L55</f>
        <v>7656238.3200000003</v>
      </c>
      <c r="M55" s="1">
        <f t="shared" si="8"/>
        <v>2627</v>
      </c>
      <c r="N55" s="1">
        <f t="shared" si="8"/>
        <v>2626</v>
      </c>
    </row>
    <row r="56" spans="1:14" ht="25.5" x14ac:dyDescent="0.25">
      <c r="A56" s="3" t="s">
        <v>86</v>
      </c>
      <c r="B56" s="5" t="s">
        <v>99</v>
      </c>
      <c r="C56" s="6">
        <f>[1]г.Бишкек!C56+[1]г.Ош!C56+'[1]Баткенская обл.'!C56+'[1]Ж-Абадская обл.'!C56+'[1]Нарынская обл.'!C56+'[1]Ошская обл.'!C56+'[1]Таласская обл.'!C56+'[1]Чуйская обл.'!C56+'[1]И-Кульская обл.'!C56</f>
        <v>373</v>
      </c>
      <c r="D56" s="6">
        <f>[1]г.Бишкек!D56+[1]г.Ош!D56+'[1]Баткенская обл.'!D56+'[1]Ж-Абадская обл.'!D56+'[1]Нарынская обл.'!D56+'[1]Ошская обл.'!D56+'[1]Таласская обл.'!D56+'[1]Чуйская обл.'!D56+'[1]И-Кульская обл.'!D56</f>
        <v>373</v>
      </c>
      <c r="E56" s="6">
        <f>[1]г.Бишкек!E56+[1]г.Ош!E56+'[1]Баткенская обл.'!E56+'[1]Ж-Абадская обл.'!E56+'[1]Нарынская обл.'!E56+'[1]Ошская обл.'!E56+'[1]Таласская обл.'!E56+'[1]Чуйская обл.'!E56+'[1]И-Кульская обл.'!E56</f>
        <v>829422.62</v>
      </c>
      <c r="F56" s="6">
        <f>[1]г.Бишкек!F56+[1]г.Ош!F56+'[1]Баткенская обл.'!F56+'[1]Ж-Абадская обл.'!F56+'[1]Нарынская обл.'!F56+'[1]Ошская обл.'!F56+'[1]Таласская обл.'!F56+'[1]Чуйская обл.'!F56+'[1]И-Кульская обл.'!F56</f>
        <v>829422.62</v>
      </c>
      <c r="G56" s="1">
        <f t="shared" si="7"/>
        <v>2224</v>
      </c>
      <c r="H56" s="1">
        <f t="shared" si="7"/>
        <v>2224</v>
      </c>
      <c r="I56" s="6">
        <f>[1]г.Бишкек!I56+[1]г.Ош!I56+'[1]Баткенская обл.'!I56+'[1]Ж-Абадская обл.'!I56+'[1]Нарынская обл.'!I56+'[1]Ошская обл.'!I56+'[1]Таласская обл.'!I56+'[1]Чуйская обл.'!I56+'[1]И-Кульская обл.'!I56</f>
        <v>76</v>
      </c>
      <c r="J56" s="6">
        <f>[1]г.Бишкек!J56+[1]г.Ош!J56+'[1]Баткенская обл.'!J56+'[1]Ж-Абадская обл.'!J56+'[1]Нарынская обл.'!J56+'[1]Ошская обл.'!J56+'[1]Таласская обл.'!J56+'[1]Чуйская обл.'!J56+'[1]И-Кульская обл.'!J56</f>
        <v>76</v>
      </c>
      <c r="K56" s="6">
        <f>[1]г.Бишкек!K56+[1]г.Ош!K56+'[1]Баткенская обл.'!K56+'[1]Ж-Абадская обл.'!K56+'[1]Нарынская обл.'!K56+'[1]Ошская обл.'!K56+'[1]Таласская обл.'!K56+'[1]Чуйская обл.'!K56+'[1]И-Кульская обл.'!K56</f>
        <v>134537.37</v>
      </c>
      <c r="L56" s="6">
        <f>[1]г.Бишкек!L56+[1]г.Ош!L56+'[1]Баткенская обл.'!L56+'[1]Ж-Абадская обл.'!L56+'[1]Нарынская обл.'!L56+'[1]Ошская обл.'!L56+'[1]Таласская обл.'!L56+'[1]Чуйская обл.'!L56+'[1]И-Кульская обл.'!L56</f>
        <v>134534.37</v>
      </c>
      <c r="M56" s="1">
        <f t="shared" si="8"/>
        <v>1770</v>
      </c>
      <c r="N56" s="1">
        <f t="shared" si="8"/>
        <v>1770</v>
      </c>
    </row>
    <row r="57" spans="1:14" ht="38.25" x14ac:dyDescent="0.25">
      <c r="A57" s="13" t="s">
        <v>100</v>
      </c>
      <c r="B57" s="1">
        <v>25</v>
      </c>
      <c r="C57" s="6">
        <f>[1]г.Бишкек!C57+[1]г.Ош!C57+'[1]Баткенская обл.'!C57+'[1]Ж-Абадская обл.'!C57+'[1]Нарынская обл.'!C57+'[1]Ошская обл.'!C57+'[1]Таласская обл.'!C57+'[1]Чуйская обл.'!C57+'[1]И-Кульская обл.'!C57</f>
        <v>0</v>
      </c>
      <c r="D57" s="6">
        <f>[1]г.Бишкек!D57+[1]г.Ош!D57+'[1]Баткенская обл.'!D57+'[1]Ж-Абадская обл.'!D57+'[1]Нарынская обл.'!D57+'[1]Ошская обл.'!D57+'[1]Таласская обл.'!D57+'[1]Чуйская обл.'!D57+'[1]И-Кульская обл.'!D57</f>
        <v>0</v>
      </c>
      <c r="E57" s="6">
        <f>[1]г.Бишкек!E57+[1]г.Ош!E57+'[1]Баткенская обл.'!E57+'[1]Ж-Абадская обл.'!E57+'[1]Нарынская обл.'!E57+'[1]Ошская обл.'!E57+'[1]Таласская обл.'!E57+'[1]Чуйская обл.'!E57+'[1]И-Кульская обл.'!E57</f>
        <v>0</v>
      </c>
      <c r="F57" s="6">
        <f>[1]г.Бишкек!F57+[1]г.Ош!F57+'[1]Баткенская обл.'!F57+'[1]Ж-Абадская обл.'!F57+'[1]Нарынская обл.'!F57+'[1]Ошская обл.'!F57+'[1]Таласская обл.'!F57+'[1]Чуйская обл.'!F57+'[1]И-Кульская обл.'!F57</f>
        <v>0</v>
      </c>
      <c r="G57" s="1" t="e">
        <f t="shared" si="7"/>
        <v>#DIV/0!</v>
      </c>
      <c r="H57" s="1" t="e">
        <f t="shared" si="7"/>
        <v>#DIV/0!</v>
      </c>
      <c r="I57" s="6">
        <f>[1]г.Бишкек!I57+[1]г.Ош!I57+'[1]Баткенская обл.'!I57+'[1]Ж-Абадская обл.'!I57+'[1]Нарынская обл.'!I57+'[1]Ошская обл.'!I57+'[1]Таласская обл.'!I57+'[1]Чуйская обл.'!I57+'[1]И-Кульская обл.'!I57</f>
        <v>6</v>
      </c>
      <c r="J57" s="6">
        <f>[1]г.Бишкек!J57+[1]г.Ош!J57+'[1]Баткенская обл.'!J57+'[1]Ж-Абадская обл.'!J57+'[1]Нарынская обл.'!J57+'[1]Ошская обл.'!J57+'[1]Таласская обл.'!J57+'[1]Чуйская обл.'!J57+'[1]И-Кульская обл.'!J57</f>
        <v>0</v>
      </c>
      <c r="K57" s="6">
        <f>[1]г.Бишкек!K57+[1]г.Ош!K57+'[1]Баткенская обл.'!K57+'[1]Ж-Абадская обл.'!K57+'[1]Нарынская обл.'!K57+'[1]Ошская обл.'!K57+'[1]Таласская обл.'!K57+'[1]Чуйская обл.'!K57+'[1]И-Кульская обл.'!K57</f>
        <v>0</v>
      </c>
      <c r="L57" s="6">
        <f>[1]г.Бишкек!L57+[1]г.Ош!L57+'[1]Баткенская обл.'!L57+'[1]Ж-Абадская обл.'!L57+'[1]Нарынская обл.'!L57+'[1]Ошская обл.'!L57+'[1]Таласская обл.'!L57+'[1]Чуйская обл.'!L57+'[1]И-Кульская обл.'!L57</f>
        <v>0</v>
      </c>
      <c r="M57" s="1">
        <f t="shared" si="8"/>
        <v>0</v>
      </c>
      <c r="N57" s="1" t="e">
        <f t="shared" si="8"/>
        <v>#DIV/0!</v>
      </c>
    </row>
    <row r="58" spans="1:14" ht="25.5" x14ac:dyDescent="0.25">
      <c r="A58" s="13" t="s">
        <v>101</v>
      </c>
      <c r="B58" s="1">
        <v>26</v>
      </c>
      <c r="C58" s="6">
        <f>[1]г.Бишкек!C58+[1]г.Ош!C58+'[1]Баткенская обл.'!C58+'[1]Ж-Абадская обл.'!C58+'[1]Нарынская обл.'!C58+'[1]Ошская обл.'!C58+'[1]Таласская обл.'!C58+'[1]Чуйская обл.'!C58+'[1]И-Кульская обл.'!C58</f>
        <v>15</v>
      </c>
      <c r="D58" s="6">
        <f>[1]г.Бишкек!D58+[1]г.Ош!D58+'[1]Баткенская обл.'!D58+'[1]Ж-Абадская обл.'!D58+'[1]Нарынская обл.'!D58+'[1]Ошская обл.'!D58+'[1]Таласская обл.'!D58+'[1]Чуйская обл.'!D58+'[1]И-Кульская обл.'!D58</f>
        <v>8</v>
      </c>
      <c r="E58" s="6">
        <f>[1]г.Бишкек!E58+[1]г.Ош!E58+'[1]Баткенская обл.'!E58+'[1]Ж-Абадская обл.'!E58+'[1]Нарынская обл.'!E58+'[1]Ошская обл.'!E58+'[1]Таласская обл.'!E58+'[1]Чуйская обл.'!E58+'[1]И-Кульская обл.'!E58</f>
        <v>58219</v>
      </c>
      <c r="F58" s="6">
        <f>[1]г.Бишкек!F58+[1]г.Ош!F58+'[1]Баткенская обл.'!F58+'[1]Ж-Абадская обл.'!F58+'[1]Нарынская обл.'!F58+'[1]Ошская обл.'!F58+'[1]Таласская обл.'!F58+'[1]Чуйская обл.'!F58+'[1]И-Кульская обл.'!F58</f>
        <v>29409</v>
      </c>
      <c r="G58" s="1">
        <f t="shared" si="7"/>
        <v>3881</v>
      </c>
      <c r="H58" s="1">
        <f t="shared" si="7"/>
        <v>3676</v>
      </c>
      <c r="I58" s="6">
        <f>[1]г.Бишкек!I58+[1]г.Ош!I58+'[1]Баткенская обл.'!I58+'[1]Ж-Абадская обл.'!I58+'[1]Нарынская обл.'!I58+'[1]Ошская обл.'!I58+'[1]Таласская обл.'!I58+'[1]Чуйская обл.'!I58+'[1]И-Кульская обл.'!I58</f>
        <v>0</v>
      </c>
      <c r="J58" s="6">
        <f>[1]г.Бишкек!J58+[1]г.Ош!J58+'[1]Баткенская обл.'!J58+'[1]Ж-Абадская обл.'!J58+'[1]Нарынская обл.'!J58+'[1]Ошская обл.'!J58+'[1]Таласская обл.'!J58+'[1]Чуйская обл.'!J58+'[1]И-Кульская обл.'!J58</f>
        <v>0</v>
      </c>
      <c r="K58" s="6">
        <f>[1]г.Бишкек!K58+[1]г.Ош!K58+'[1]Баткенская обл.'!K58+'[1]Ж-Абадская обл.'!K58+'[1]Нарынская обл.'!K58+'[1]Ошская обл.'!K58+'[1]Таласская обл.'!K58+'[1]Чуйская обл.'!K58+'[1]И-Кульская обл.'!K58</f>
        <v>0</v>
      </c>
      <c r="L58" s="6">
        <f>[1]г.Бишкек!L58+[1]г.Ош!L58+'[1]Баткенская обл.'!L58+'[1]Ж-Абадская обл.'!L58+'[1]Нарынская обл.'!L58+'[1]Ошская обл.'!L58+'[1]Таласская обл.'!L58+'[1]Чуйская обл.'!L58+'[1]И-Кульская обл.'!L58</f>
        <v>0</v>
      </c>
      <c r="M58" s="1" t="e">
        <f t="shared" si="8"/>
        <v>#DIV/0!</v>
      </c>
      <c r="N58" s="1" t="e">
        <f t="shared" si="8"/>
        <v>#DIV/0!</v>
      </c>
    </row>
    <row r="59" spans="1:14" ht="51.75" x14ac:dyDescent="0.25">
      <c r="A59" s="15" t="s">
        <v>102</v>
      </c>
      <c r="B59" s="1">
        <v>27</v>
      </c>
      <c r="C59" s="6">
        <f>[1]г.Бишкек!C59+[1]г.Ош!C59+'[1]Баткенская обл.'!C59+'[1]Ж-Абадская обл.'!C59+'[1]Нарынская обл.'!C59+'[1]Ошская обл.'!C59+'[1]Таласская обл.'!C59+'[1]Чуйская обл.'!C59+'[1]И-Кульская обл.'!C59</f>
        <v>92</v>
      </c>
      <c r="D59" s="6">
        <f>[1]г.Бишкек!D59+[1]г.Ош!D59+'[1]Баткенская обл.'!D59+'[1]Ж-Абадская обл.'!D59+'[1]Нарынская обл.'!D59+'[1]Ошская обл.'!D59+'[1]Таласская обл.'!D59+'[1]Чуйская обл.'!D59+'[1]И-Кульская обл.'!D59</f>
        <v>38</v>
      </c>
      <c r="E59" s="6">
        <f>[1]г.Бишкек!E59+[1]г.Ош!E59+'[1]Баткенская обл.'!E59+'[1]Ж-Абадская обл.'!E59+'[1]Нарынская обл.'!E59+'[1]Ошская обл.'!E59+'[1]Таласская обл.'!E59+'[1]Чуйская обл.'!E59+'[1]И-Кульская обл.'!E59</f>
        <v>435273</v>
      </c>
      <c r="F59" s="6">
        <f>[1]г.Бишкек!F59+[1]г.Ош!F59+'[1]Баткенская обл.'!F59+'[1]Ж-Абадская обл.'!F59+'[1]Нарынская обл.'!F59+'[1]Ошская обл.'!F59+'[1]Таласская обл.'!F59+'[1]Чуйская обл.'!F59+'[1]И-Кульская обл.'!F59</f>
        <v>155201</v>
      </c>
      <c r="G59" s="1">
        <f t="shared" si="7"/>
        <v>4731</v>
      </c>
      <c r="H59" s="1">
        <f t="shared" si="7"/>
        <v>4084</v>
      </c>
      <c r="I59" s="6">
        <f>[1]г.Бишкек!I59+[1]г.Ош!I59+'[1]Баткенская обл.'!I59+'[1]Ж-Абадская обл.'!I59+'[1]Нарынская обл.'!I59+'[1]Ошская обл.'!I59+'[1]Таласская обл.'!I59+'[1]Чуйская обл.'!I59+'[1]И-Кульская обл.'!I59</f>
        <v>1</v>
      </c>
      <c r="J59" s="6">
        <f>[1]г.Бишкек!J59+[1]г.Ош!J59+'[1]Баткенская обл.'!J59+'[1]Ж-Абадская обл.'!J59+'[1]Нарынская обл.'!J59+'[1]Ошская обл.'!J59+'[1]Таласская обл.'!J59+'[1]Чуйская обл.'!J59+'[1]И-Кульская обл.'!J59</f>
        <v>0</v>
      </c>
      <c r="K59" s="6">
        <f>[1]г.Бишкек!K59+[1]г.Ош!K59+'[1]Баткенская обл.'!K59+'[1]Ж-Абадская обл.'!K59+'[1]Нарынская обл.'!K59+'[1]Ошская обл.'!K59+'[1]Таласская обл.'!K59+'[1]Чуйская обл.'!K59+'[1]И-Кульская обл.'!K59</f>
        <v>4162</v>
      </c>
      <c r="L59" s="6">
        <f>[1]г.Бишкек!L59+[1]г.Ош!L59+'[1]Баткенская обл.'!L59+'[1]Ж-Абадская обл.'!L59+'[1]Нарынская обл.'!L59+'[1]Ошская обл.'!L59+'[1]Таласская обл.'!L59+'[1]Чуйская обл.'!L59+'[1]И-Кульская обл.'!L59</f>
        <v>0</v>
      </c>
      <c r="M59" s="1">
        <f t="shared" si="8"/>
        <v>4162</v>
      </c>
      <c r="N59" s="1" t="e">
        <f t="shared" si="8"/>
        <v>#DIV/0!</v>
      </c>
    </row>
    <row r="60" spans="1:14" ht="38.25" x14ac:dyDescent="0.25">
      <c r="A60" s="13" t="s">
        <v>103</v>
      </c>
      <c r="B60" s="1">
        <v>28</v>
      </c>
      <c r="C60" s="6">
        <f>C61+C62+C63</f>
        <v>967</v>
      </c>
      <c r="D60" s="6">
        <f>D61+D62+D63</f>
        <v>368</v>
      </c>
      <c r="E60" s="6">
        <f>E61+E62+E63</f>
        <v>4300149.7699999996</v>
      </c>
      <c r="F60" s="6">
        <f>F61+F62+F63</f>
        <v>690263.31</v>
      </c>
      <c r="G60" s="1">
        <f t="shared" si="7"/>
        <v>4447</v>
      </c>
      <c r="H60" s="1">
        <f t="shared" si="7"/>
        <v>1876</v>
      </c>
      <c r="I60" s="6">
        <f>I61+I62+I63</f>
        <v>182</v>
      </c>
      <c r="J60" s="6">
        <f>J61+J62+J63</f>
        <v>1680</v>
      </c>
      <c r="K60" s="6">
        <f>K61+K62+K63</f>
        <v>1490054.27</v>
      </c>
      <c r="L60" s="6">
        <f>L61+L62+L63</f>
        <v>118742.31</v>
      </c>
      <c r="M60" s="1">
        <f t="shared" si="8"/>
        <v>8187</v>
      </c>
      <c r="N60" s="1">
        <f t="shared" si="8"/>
        <v>71</v>
      </c>
    </row>
    <row r="61" spans="1:14" ht="25.5" x14ac:dyDescent="0.25">
      <c r="A61" s="13" t="s">
        <v>104</v>
      </c>
      <c r="B61" s="5" t="s">
        <v>105</v>
      </c>
      <c r="C61" s="6">
        <f>[1]г.Бишкек!C61+[1]г.Ош!C61+'[1]Баткенская обл.'!C61+'[1]Ж-Абадская обл.'!C61+'[1]Нарынская обл.'!C61+'[1]Ошская обл.'!C61+'[1]Таласская обл.'!C61+'[1]Чуйская обл.'!C61+'[1]И-Кульская обл.'!C61</f>
        <v>26</v>
      </c>
      <c r="D61" s="6">
        <f>[1]г.Бишкек!D61+[1]г.Ош!D61+'[1]Баткенская обл.'!D61+'[1]Ж-Абадская обл.'!D61+'[1]Нарынская обл.'!D61+'[1]Ошская обл.'!D61+'[1]Таласская обл.'!D61+'[1]Чуйская обл.'!D61+'[1]И-Кульская обл.'!D61</f>
        <v>17</v>
      </c>
      <c r="E61" s="6">
        <f>[1]г.Бишкек!E61+[1]г.Ош!E61+'[1]Баткенская обл.'!E61+'[1]Ж-Абадская обл.'!E61+'[1]Нарынская обл.'!E61+'[1]Ошская обл.'!E61+'[1]Таласская обл.'!E61+'[1]Чуйская обл.'!E61+'[1]И-Кульская обл.'!E61</f>
        <v>6696</v>
      </c>
      <c r="F61" s="6">
        <f>[1]г.Бишкек!F61+[1]г.Ош!F61+'[1]Баткенская обл.'!F61+'[1]Ж-Абадская обл.'!F61+'[1]Нарынская обл.'!F61+'[1]Ошская обл.'!F61+'[1]Таласская обл.'!F61+'[1]Чуйская обл.'!F61+'[1]И-Кульская обл.'!F61</f>
        <v>4334</v>
      </c>
      <c r="G61" s="1">
        <f t="shared" si="7"/>
        <v>258</v>
      </c>
      <c r="H61" s="1">
        <f t="shared" si="7"/>
        <v>255</v>
      </c>
      <c r="I61" s="6">
        <f>[1]г.Бишкек!I61+[1]г.Ош!I61+'[1]Баткенская обл.'!I61+'[1]Ж-Абадская обл.'!I61+'[1]Нарынская обл.'!I61+'[1]Ошская обл.'!I61+'[1]Таласская обл.'!I61+'[1]Чуйская обл.'!I61+'[1]И-Кульская обл.'!I61</f>
        <v>3</v>
      </c>
      <c r="J61" s="6">
        <f>[1]г.Бишкек!J61+[1]г.Ош!J61+'[1]Баткенская обл.'!J61+'[1]Ж-Абадская обл.'!J61+'[1]Нарынская обл.'!J61+'[1]Ошская обл.'!J61+'[1]Таласская обл.'!J61+'[1]Чуйская обл.'!J61+'[1]И-Кульская обл.'!J61</f>
        <v>3</v>
      </c>
      <c r="K61" s="6">
        <f>[1]г.Бишкек!K61+[1]г.Ош!K61+'[1]Баткенская обл.'!K61+'[1]Ж-Абадская обл.'!K61+'[1]Нарынская обл.'!K61+'[1]Ошская обл.'!K61+'[1]Таласская обл.'!K61+'[1]Чуйская обл.'!K61+'[1]И-Кульская обл.'!K61</f>
        <v>718</v>
      </c>
      <c r="L61" s="6">
        <f>[1]г.Бишкек!L61+[1]г.Ош!L61+'[1]Баткенская обл.'!L61+'[1]Ж-Абадская обл.'!L61+'[1]Нарынская обл.'!L61+'[1]Ошская обл.'!L61+'[1]Таласская обл.'!L61+'[1]Чуйская обл.'!L61+'[1]И-Кульская обл.'!L61</f>
        <v>718</v>
      </c>
      <c r="M61" s="1">
        <f t="shared" si="8"/>
        <v>239</v>
      </c>
      <c r="N61" s="1">
        <f t="shared" si="8"/>
        <v>239</v>
      </c>
    </row>
    <row r="62" spans="1:14" ht="25.5" x14ac:dyDescent="0.25">
      <c r="A62" s="13" t="s">
        <v>106</v>
      </c>
      <c r="B62" s="5" t="s">
        <v>107</v>
      </c>
      <c r="C62" s="6">
        <f>[1]г.Бишкек!C62+[1]г.Ош!C62+'[1]Баткенская обл.'!C62+'[1]Ж-Абадская обл.'!C62+'[1]Нарынская обл.'!C62+'[1]Ошская обл.'!C62+'[1]Таласская обл.'!C62+'[1]Чуйская обл.'!C62+'[1]И-Кульская обл.'!C62</f>
        <v>14</v>
      </c>
      <c r="D62" s="6">
        <f>[1]г.Бишкек!D62+[1]г.Ош!D62+'[1]Баткенская обл.'!D62+'[1]Ж-Абадская обл.'!D62+'[1]Нарынская обл.'!D62+'[1]Ошская обл.'!D62+'[1]Таласская обл.'!D62+'[1]Чуйская обл.'!D62+'[1]И-Кульская обл.'!D62</f>
        <v>6</v>
      </c>
      <c r="E62" s="6">
        <f>[1]г.Бишкек!E62+[1]г.Ош!E62+'[1]Баткенская обл.'!E62+'[1]Ж-Абадская обл.'!E62+'[1]Нарынская обл.'!E62+'[1]Ошская обл.'!E62+'[1]Таласская обл.'!E62+'[1]Чуйская обл.'!E62+'[1]И-Кульская обл.'!E62</f>
        <v>6850</v>
      </c>
      <c r="F62" s="6">
        <f>[1]г.Бишкек!F62+[1]г.Ош!F62+'[1]Баткенская обл.'!F62+'[1]Ж-Абадская обл.'!F62+'[1]Нарынская обл.'!F62+'[1]Ошская обл.'!F62+'[1]Таласская обл.'!F62+'[1]Чуйская обл.'!F62+'[1]И-Кульская обл.'!F62</f>
        <v>3140</v>
      </c>
      <c r="G62" s="1">
        <f t="shared" si="7"/>
        <v>489</v>
      </c>
      <c r="H62" s="1">
        <f t="shared" si="7"/>
        <v>523</v>
      </c>
      <c r="I62" s="6">
        <f>[1]г.Бишкек!I62+[1]г.Ош!I62+'[1]Баткенская обл.'!I62+'[1]Ж-Абадская обл.'!I62+'[1]Нарынская обл.'!I62+'[1]Ошская обл.'!I62+'[1]Таласская обл.'!I62+'[1]Чуйская обл.'!I62+'[1]И-Кульская обл.'!I62</f>
        <v>1</v>
      </c>
      <c r="J62" s="6">
        <f>[1]г.Бишкек!J62+[1]г.Ош!J62+'[1]Баткенская обл.'!J62+'[1]Ж-Абадская обл.'!J62+'[1]Нарынская обл.'!J62+'[1]Ошская обл.'!J62+'[1]Таласская обл.'!J62+'[1]Чуйская обл.'!J62+'[1]И-Кульская обл.'!J62</f>
        <v>0</v>
      </c>
      <c r="K62" s="6">
        <f>[1]г.Бишкек!K62+[1]г.Ош!K62+'[1]Баткенская обл.'!K62+'[1]Ж-Абадская обл.'!K62+'[1]Нарынская обл.'!K62+'[1]Ошская обл.'!K62+'[1]Таласская обл.'!K62+'[1]Чуйская обл.'!K62+'[1]И-Кульская обл.'!K62</f>
        <v>596</v>
      </c>
      <c r="L62" s="6">
        <f>[1]г.Бишкек!L62+[1]г.Ош!L62+'[1]Баткенская обл.'!L62+'[1]Ж-Абадская обл.'!L62+'[1]Нарынская обл.'!L62+'[1]Ошская обл.'!L62+'[1]Таласская обл.'!L62+'[1]Чуйская обл.'!L62+'[1]И-Кульская обл.'!L62</f>
        <v>0</v>
      </c>
      <c r="M62" s="1">
        <f t="shared" si="8"/>
        <v>596</v>
      </c>
      <c r="N62" s="1" t="e">
        <f t="shared" si="8"/>
        <v>#DIV/0!</v>
      </c>
    </row>
    <row r="63" spans="1:14" ht="25.5" x14ac:dyDescent="0.25">
      <c r="A63" s="13" t="s">
        <v>108</v>
      </c>
      <c r="B63" s="5" t="s">
        <v>109</v>
      </c>
      <c r="C63" s="6">
        <f>[1]г.Бишкек!C63+[1]г.Ош!C63+'[1]Баткенская обл.'!C63+'[1]Ж-Абадская обл.'!C63+'[1]Нарынская обл.'!C63+'[1]Ошская обл.'!C63+'[1]Таласская обл.'!C63+'[1]Чуйская обл.'!C63+'[1]И-Кульская обл.'!C63</f>
        <v>927</v>
      </c>
      <c r="D63" s="6">
        <f>[1]г.Бишкек!D63+[1]г.Ош!D63+'[1]Баткенская обл.'!D63+'[1]Ж-Абадская обл.'!D63+'[1]Нарынская обл.'!D63+'[1]Ошская обл.'!D63+'[1]Таласская обл.'!D63+'[1]Чуйская обл.'!D63+'[1]И-Кульская обл.'!D63</f>
        <v>345</v>
      </c>
      <c r="E63" s="6">
        <f>[1]г.Бишкек!E63+[1]г.Ош!E63+'[1]Баткенская обл.'!E63+'[1]Ж-Абадская обл.'!E63+'[1]Нарынская обл.'!E63+'[1]Ошская обл.'!E63+'[1]Таласская обл.'!E63+'[1]Чуйская обл.'!E63+'[1]И-Кульская обл.'!E63</f>
        <v>4286603.7699999996</v>
      </c>
      <c r="F63" s="6">
        <f>[1]г.Бишкек!F63+[1]г.Ош!F63+'[1]Баткенская обл.'!F63+'[1]Ж-Абадская обл.'!F63+'[1]Нарынская обл.'!F63+'[1]Ошская обл.'!F63+'[1]Таласская обл.'!F63+'[1]Чуйская обл.'!F63+'[1]И-Кульская обл.'!F63</f>
        <v>682789.31</v>
      </c>
      <c r="G63" s="1">
        <f t="shared" si="7"/>
        <v>4624</v>
      </c>
      <c r="H63" s="1">
        <f t="shared" si="7"/>
        <v>1979</v>
      </c>
      <c r="I63" s="6">
        <f>[1]г.Бишкек!I63+[1]г.Ош!I63+'[1]Баткенская обл.'!I63+'[1]Ж-Абадская обл.'!I63+'[1]Нарынская обл.'!I63+'[1]Ошская обл.'!I63+'[1]Таласская обл.'!I63+'[1]Чуйская обл.'!I63+'[1]И-Кульская обл.'!I63</f>
        <v>178</v>
      </c>
      <c r="J63" s="6">
        <f>[1]г.Бишкек!J63+[1]г.Ош!J63+'[1]Баткенская обл.'!J63+'[1]Ж-Абадская обл.'!J63+'[1]Нарынская обл.'!J63+'[1]Ошская обл.'!J63+'[1]Таласская обл.'!J63+'[1]Чуйская обл.'!J63+'[1]И-Кульская обл.'!J63</f>
        <v>1677</v>
      </c>
      <c r="K63" s="6">
        <f>[1]г.Бишкек!K63+[1]г.Ош!K63+'[1]Баткенская обл.'!K63+'[1]Ж-Абадская обл.'!K63+'[1]Нарынская обл.'!K63+'[1]Ошская обл.'!K63+'[1]Таласская обл.'!K63+'[1]Чуйская обл.'!K63+'[1]И-Кульская обл.'!K63</f>
        <v>1488740.27</v>
      </c>
      <c r="L63" s="6">
        <f>[1]г.Бишкек!L63+[1]г.Ош!L63+'[1]Баткенская обл.'!L63+'[1]Ж-Абадская обл.'!L63+'[1]Нарынская обл.'!L63+'[1]Ошская обл.'!L63+'[1]Таласская обл.'!L63+'[1]Чуйская обл.'!L63+'[1]И-Кульская обл.'!L63</f>
        <v>118024.31</v>
      </c>
      <c r="M63" s="1">
        <f t="shared" si="8"/>
        <v>8364</v>
      </c>
      <c r="N63" s="1">
        <f t="shared" si="8"/>
        <v>70</v>
      </c>
    </row>
    <row r="64" spans="1:14" ht="38.25" x14ac:dyDescent="0.25">
      <c r="A64" s="13" t="s">
        <v>110</v>
      </c>
      <c r="B64" s="1">
        <v>29</v>
      </c>
      <c r="C64" s="6">
        <f>C65+C66+C67</f>
        <v>74</v>
      </c>
      <c r="D64" s="6">
        <f>D65+D66+D67</f>
        <v>0</v>
      </c>
      <c r="E64" s="6">
        <f>E65+E66+E67</f>
        <v>846265</v>
      </c>
      <c r="F64" s="6">
        <f>F65+F66+F67</f>
        <v>0</v>
      </c>
      <c r="G64" s="1">
        <f t="shared" si="7"/>
        <v>11436</v>
      </c>
      <c r="H64" s="1" t="e">
        <f t="shared" si="7"/>
        <v>#DIV/0!</v>
      </c>
      <c r="I64" s="6">
        <f>I65+I66+I67</f>
        <v>0</v>
      </c>
      <c r="J64" s="6">
        <f>J65+J66+J67</f>
        <v>0</v>
      </c>
      <c r="K64" s="6">
        <f>K65+K66+K67</f>
        <v>0</v>
      </c>
      <c r="L64" s="6">
        <f>L65+L66+L67</f>
        <v>0</v>
      </c>
      <c r="M64" s="1" t="e">
        <f t="shared" si="8"/>
        <v>#DIV/0!</v>
      </c>
      <c r="N64" s="1" t="e">
        <f t="shared" si="8"/>
        <v>#DIV/0!</v>
      </c>
    </row>
    <row r="65" spans="1:14" x14ac:dyDescent="0.25">
      <c r="A65" s="14" t="s">
        <v>111</v>
      </c>
      <c r="B65" s="5" t="s">
        <v>112</v>
      </c>
      <c r="C65" s="6">
        <f>[1]г.Бишкек!C65+[1]г.Ош!C65+'[1]Баткенская обл.'!C65+'[1]Ж-Абадская обл.'!C65+'[1]Нарынская обл.'!C65+'[1]Ошская обл.'!C65+'[1]Таласская обл.'!C65+'[1]Чуйская обл.'!C65+'[1]И-Кульская обл.'!C65</f>
        <v>0</v>
      </c>
      <c r="D65" s="6">
        <f>[1]г.Бишкек!D65+[1]г.Ош!D65+'[1]Баткенская обл.'!D65+'[1]Ж-Абадская обл.'!D65+'[1]Нарынская обл.'!D65+'[1]Ошская обл.'!D65+'[1]Таласская обл.'!D65+'[1]Чуйская обл.'!D65+'[1]И-Кульская обл.'!D65</f>
        <v>0</v>
      </c>
      <c r="E65" s="6">
        <f>[1]г.Бишкек!E65+[1]г.Ош!E65+'[1]Баткенская обл.'!E65+'[1]Ж-Абадская обл.'!E65+'[1]Нарынская обл.'!E65+'[1]Ошская обл.'!E65+'[1]Таласская обл.'!E65+'[1]Чуйская обл.'!E65+'[1]И-Кульская обл.'!E65</f>
        <v>0</v>
      </c>
      <c r="F65" s="6">
        <f>[1]г.Бишкек!F65+[1]г.Ош!F65+'[1]Баткенская обл.'!F65+'[1]Ж-Абадская обл.'!F65+'[1]Нарынская обл.'!F65+'[1]Ошская обл.'!F65+'[1]Таласская обл.'!F65+'[1]Чуйская обл.'!F65+'[1]И-Кульская обл.'!F65</f>
        <v>0</v>
      </c>
      <c r="G65" s="1" t="e">
        <f t="shared" si="7"/>
        <v>#DIV/0!</v>
      </c>
      <c r="H65" s="1" t="e">
        <f t="shared" si="7"/>
        <v>#DIV/0!</v>
      </c>
      <c r="I65" s="6">
        <f>[1]г.Бишкек!I65+[1]г.Ош!I65+'[1]Баткенская обл.'!I65+'[1]Ж-Абадская обл.'!I65+'[1]Нарынская обл.'!I65+'[1]Ошская обл.'!I65+'[1]Таласская обл.'!I65+'[1]Чуйская обл.'!I65+'[1]И-Кульская обл.'!I65</f>
        <v>0</v>
      </c>
      <c r="J65" s="6">
        <f>[1]г.Бишкек!J65+[1]г.Ош!J65+'[1]Баткенская обл.'!J65+'[1]Ж-Абадская обл.'!J65+'[1]Нарынская обл.'!J65+'[1]Ошская обл.'!J65+'[1]Таласская обл.'!J65+'[1]Чуйская обл.'!J65+'[1]И-Кульская обл.'!J65</f>
        <v>0</v>
      </c>
      <c r="K65" s="6">
        <f>[1]г.Бишкек!K65+[1]г.Ош!K65+'[1]Баткенская обл.'!K65+'[1]Ж-Абадская обл.'!K65+'[1]Нарынская обл.'!K65+'[1]Ошская обл.'!K65+'[1]Таласская обл.'!K65+'[1]Чуйская обл.'!K65+'[1]И-Кульская обл.'!K65</f>
        <v>0</v>
      </c>
      <c r="L65" s="6">
        <f>[1]г.Бишкек!L65+[1]г.Ош!L65+'[1]Баткенская обл.'!L65+'[1]Ж-Абадская обл.'!L65+'[1]Нарынская обл.'!L65+'[1]Ошская обл.'!L65+'[1]Таласская обл.'!L65+'[1]Чуйская обл.'!L65+'[1]И-Кульская обл.'!L65</f>
        <v>0</v>
      </c>
      <c r="M65" s="1" t="e">
        <f t="shared" si="8"/>
        <v>#DIV/0!</v>
      </c>
      <c r="N65" s="1" t="e">
        <f t="shared" si="8"/>
        <v>#DIV/0!</v>
      </c>
    </row>
    <row r="66" spans="1:14" x14ac:dyDescent="0.25">
      <c r="A66" s="14" t="s">
        <v>113</v>
      </c>
      <c r="B66" s="5" t="s">
        <v>114</v>
      </c>
      <c r="C66" s="6">
        <f>[1]г.Бишкек!C66+[1]г.Ош!C66+'[1]Баткенская обл.'!C66+'[1]Ж-Абадская обл.'!C66+'[1]Нарынская обл.'!C66+'[1]Ошская обл.'!C66+'[1]Таласская обл.'!C66+'[1]Чуйская обл.'!C66+'[1]И-Кульская обл.'!C66</f>
        <v>42</v>
      </c>
      <c r="D66" s="6">
        <f>[1]г.Бишкек!D66+[1]г.Ош!D66+'[1]Баткенская обл.'!D66+'[1]Ж-Абадская обл.'!D66+'[1]Нарынская обл.'!D66+'[1]Ошская обл.'!D66+'[1]Таласская обл.'!D66+'[1]Чуйская обл.'!D66+'[1]И-Кульская обл.'!D66</f>
        <v>0</v>
      </c>
      <c r="E66" s="6">
        <f>[1]г.Бишкек!E66+[1]г.Ош!E66+'[1]Баткенская обл.'!E66+'[1]Ж-Абадская обл.'!E66+'[1]Нарынская обл.'!E66+'[1]Ошская обл.'!E66+'[1]Таласская обл.'!E66+'[1]Чуйская обл.'!E66+'[1]И-Кульская обл.'!E66</f>
        <v>520991</v>
      </c>
      <c r="F66" s="6">
        <f>[1]г.Бишкек!F66+[1]г.Ош!F66+'[1]Баткенская обл.'!F66+'[1]Ж-Абадская обл.'!F66+'[1]Нарынская обл.'!F66+'[1]Ошская обл.'!F66+'[1]Таласская обл.'!F66+'[1]Чуйская обл.'!F66+'[1]И-Кульская обл.'!F66</f>
        <v>0</v>
      </c>
      <c r="G66" s="1">
        <f t="shared" si="7"/>
        <v>12405</v>
      </c>
      <c r="H66" s="1" t="e">
        <f t="shared" si="7"/>
        <v>#DIV/0!</v>
      </c>
      <c r="I66" s="6">
        <f>[1]г.Бишкек!I66+[1]г.Ош!I66+'[1]Баткенская обл.'!I66+'[1]Ж-Абадская обл.'!I66+'[1]Нарынская обл.'!I66+'[1]Ошская обл.'!I66+'[1]Таласская обл.'!I66+'[1]Чуйская обл.'!I66+'[1]И-Кульская обл.'!I66</f>
        <v>0</v>
      </c>
      <c r="J66" s="6">
        <f>[1]г.Бишкек!J66+[1]г.Ош!J66+'[1]Баткенская обл.'!J66+'[1]Ж-Абадская обл.'!J66+'[1]Нарынская обл.'!J66+'[1]Ошская обл.'!J66+'[1]Таласская обл.'!J66+'[1]Чуйская обл.'!J66+'[1]И-Кульская обл.'!J66</f>
        <v>0</v>
      </c>
      <c r="K66" s="6">
        <f>[1]г.Бишкек!K66+[1]г.Ош!K66+'[1]Баткенская обл.'!K66+'[1]Ж-Абадская обл.'!K66+'[1]Нарынская обл.'!K66+'[1]Ошская обл.'!K66+'[1]Таласская обл.'!K66+'[1]Чуйская обл.'!K66+'[1]И-Кульская обл.'!K66</f>
        <v>0</v>
      </c>
      <c r="L66" s="6">
        <f>[1]г.Бишкек!L66+[1]г.Ош!L66+'[1]Баткенская обл.'!L66+'[1]Ж-Абадская обл.'!L66+'[1]Нарынская обл.'!L66+'[1]Ошская обл.'!L66+'[1]Таласская обл.'!L66+'[1]Чуйская обл.'!L66+'[1]И-Кульская обл.'!L66</f>
        <v>0</v>
      </c>
      <c r="M66" s="1" t="e">
        <f t="shared" si="8"/>
        <v>#DIV/0!</v>
      </c>
      <c r="N66" s="1" t="e">
        <f t="shared" si="8"/>
        <v>#DIV/0!</v>
      </c>
    </row>
    <row r="67" spans="1:14" ht="38.25" x14ac:dyDescent="0.25">
      <c r="A67" s="3" t="s">
        <v>115</v>
      </c>
      <c r="B67" s="5" t="s">
        <v>116</v>
      </c>
      <c r="C67" s="6">
        <f>[1]г.Бишкек!C67+[1]г.Ош!C67+'[1]Баткенская обл.'!C67+'[1]Ж-Абадская обл.'!C67+'[1]Нарынская обл.'!C67+'[1]Ошская обл.'!C67+'[1]Таласская обл.'!C67+'[1]Чуйская обл.'!C67+'[1]И-Кульская обл.'!C67</f>
        <v>32</v>
      </c>
      <c r="D67" s="6">
        <f>[1]г.Бишкек!D67+[1]г.Ош!D67+'[1]Баткенская обл.'!D67+'[1]Ж-Абадская обл.'!D67+'[1]Нарынская обл.'!D67+'[1]Ошская обл.'!D67+'[1]Таласская обл.'!D67+'[1]Чуйская обл.'!D67+'[1]И-Кульская обл.'!D67</f>
        <v>0</v>
      </c>
      <c r="E67" s="6">
        <f>[1]г.Бишкек!E67+[1]г.Ош!E67+'[1]Баткенская обл.'!E67+'[1]Ж-Абадская обл.'!E67+'[1]Нарынская обл.'!E67+'[1]Ошская обл.'!E67+'[1]Таласская обл.'!E67+'[1]Чуйская обл.'!E67+'[1]И-Кульская обл.'!E67</f>
        <v>325274</v>
      </c>
      <c r="F67" s="6">
        <f>[1]г.Бишкек!F67+[1]г.Ош!F67+'[1]Баткенская обл.'!F67+'[1]Ж-Абадская обл.'!F67+'[1]Нарынская обл.'!F67+'[1]Ошская обл.'!F67+'[1]Таласская обл.'!F67+'[1]Чуйская обл.'!F67+'[1]И-Кульская обл.'!F67</f>
        <v>0</v>
      </c>
      <c r="G67" s="1">
        <f>ROUND((E67/C67),0)</f>
        <v>10165</v>
      </c>
      <c r="H67" s="1" t="e">
        <f>ROUND((F67/D67),0)</f>
        <v>#DIV/0!</v>
      </c>
      <c r="I67" s="6">
        <f>[1]г.Бишкек!I67+[1]г.Ош!I67+'[1]Баткенская обл.'!I67+'[1]Ж-Абадская обл.'!I67+'[1]Нарынская обл.'!I67+'[1]Ошская обл.'!I67+'[1]Таласская обл.'!I67+'[1]Чуйская обл.'!I67+'[1]И-Кульская обл.'!I67</f>
        <v>0</v>
      </c>
      <c r="J67" s="6">
        <f>[1]г.Бишкек!J67+[1]г.Ош!J67+'[1]Баткенская обл.'!J67+'[1]Ж-Абадская обл.'!J67+'[1]Нарынская обл.'!J67+'[1]Ошская обл.'!J67+'[1]Таласская обл.'!J67+'[1]Чуйская обл.'!J67+'[1]И-Кульская обл.'!J67</f>
        <v>0</v>
      </c>
      <c r="K67" s="6">
        <f>[1]г.Бишкек!K67+[1]г.Ош!K67+'[1]Баткенская обл.'!K67+'[1]Ж-Абадская обл.'!K67+'[1]Нарынская обл.'!K67+'[1]Ошская обл.'!K67+'[1]Таласская обл.'!K67+'[1]Чуйская обл.'!K67+'[1]И-Кульская обл.'!K67</f>
        <v>0</v>
      </c>
      <c r="L67" s="6">
        <f>[1]г.Бишкек!L67+[1]г.Ош!L67+'[1]Баткенская обл.'!L67+'[1]Ж-Абадская обл.'!L67+'[1]Нарынская обл.'!L67+'[1]Ошская обл.'!L67+'[1]Таласская обл.'!L67+'[1]Чуйская обл.'!L67+'[1]И-Кульская обл.'!L67</f>
        <v>0</v>
      </c>
      <c r="M67" s="1" t="e">
        <f>ROUND((K67/I67),0)</f>
        <v>#DIV/0!</v>
      </c>
      <c r="N67" s="1" t="e">
        <f>ROUND((L67/J67),0)</f>
        <v>#DIV/0!</v>
      </c>
    </row>
    <row r="68" spans="1:14" ht="25.5" x14ac:dyDescent="0.25">
      <c r="A68" s="13" t="s">
        <v>117</v>
      </c>
      <c r="B68" s="5" t="s">
        <v>118</v>
      </c>
      <c r="C68" s="6">
        <f>[1]г.Бишкек!C68+[1]г.Ош!C68+'[1]Баткенская обл.'!C68+'[1]Ж-Абадская обл.'!C68+'[1]Нарынская обл.'!C68+'[1]Ошская обл.'!C68+'[1]Таласская обл.'!C68+'[1]Чуйская обл.'!C68+'[1]И-Кульская обл.'!C68</f>
        <v>2106</v>
      </c>
      <c r="D68" s="6">
        <f>[1]г.Бишкек!D68+[1]г.Ош!D68+'[1]Баткенская обл.'!D68+'[1]Ж-Абадская обл.'!D68+'[1]Нарынская обл.'!D68+'[1]Ошская обл.'!D68+'[1]Таласская обл.'!D68+'[1]Чуйская обл.'!D68+'[1]И-Кульская обл.'!D68</f>
        <v>820</v>
      </c>
      <c r="E68" s="6">
        <f>[1]г.Бишкек!E68+[1]г.Ош!E68+'[1]Баткенская обл.'!E68+'[1]Ж-Абадская обл.'!E68+'[1]Нарынская обл.'!E68+'[1]Ошская обл.'!E68+'[1]Таласская обл.'!E68+'[1]Чуйская обл.'!E68+'[1]И-Кульская обл.'!E68</f>
        <v>44469419</v>
      </c>
      <c r="F68" s="6">
        <f>[1]г.Бишкек!F68+[1]г.Ош!F68+'[1]Баткенская обл.'!F68+'[1]Ж-Абадская обл.'!F68+'[1]Нарынская обл.'!F68+'[1]Ошская обл.'!F68+'[1]Таласская обл.'!F68+'[1]Чуйская обл.'!F68+'[1]И-Кульская обл.'!F68</f>
        <v>14857169</v>
      </c>
      <c r="G68" s="1">
        <f t="shared" si="7"/>
        <v>21116</v>
      </c>
      <c r="H68" s="1">
        <f t="shared" si="7"/>
        <v>18118</v>
      </c>
      <c r="I68" s="16">
        <f>[1]г.Бишкек!I68+[1]г.Ош!I68+'[1]Баткенская обл.'!I68+'[1]Ж-Абадская обл.'!I68+'[1]Нарынская обл.'!I68+'[1]Ошская обл.'!I68+'[1]Таласская обл.'!I68+'[1]Чуйская обл.'!I68+'[1]И-Кульская обл.'!I68</f>
        <v>0</v>
      </c>
      <c r="J68" s="16">
        <f>[1]г.Бишкек!J68+[1]г.Ош!J68+'[1]Баткенская обл.'!J68+'[1]Ж-Абадская обл.'!J68+'[1]Нарынская обл.'!J68+'[1]Ошская обл.'!J68+'[1]Таласская обл.'!J68+'[1]Чуйская обл.'!J68+'[1]И-Кульская обл.'!J68</f>
        <v>0</v>
      </c>
      <c r="K68" s="16">
        <f>[1]г.Бишкек!K68+[1]г.Ош!K68+'[1]Баткенская обл.'!K68+'[1]Ж-Абадская обл.'!K68+'[1]Нарынская обл.'!K68+'[1]Ошская обл.'!K68+'[1]Таласская обл.'!K68+'[1]Чуйская обл.'!K68+'[1]И-Кульская обл.'!K68</f>
        <v>0</v>
      </c>
      <c r="L68" s="16">
        <f>[1]г.Бишкек!L68+[1]г.Ош!L68+'[1]Баткенская обл.'!L68+'[1]Ж-Абадская обл.'!L68+'[1]Нарынская обл.'!L68+'[1]Ошская обл.'!L68+'[1]Таласская обл.'!L68+'[1]Чуйская обл.'!L68+'[1]И-Кульская обл.'!L68</f>
        <v>0</v>
      </c>
      <c r="M68" s="17" t="e">
        <f t="shared" si="8"/>
        <v>#DIV/0!</v>
      </c>
      <c r="N68" s="17" t="e">
        <f t="shared" si="8"/>
        <v>#DIV/0!</v>
      </c>
    </row>
    <row r="69" spans="1:14" ht="25.5" x14ac:dyDescent="0.25">
      <c r="A69" s="13" t="s">
        <v>119</v>
      </c>
      <c r="B69" s="5" t="s">
        <v>120</v>
      </c>
      <c r="C69" s="6">
        <f>C13+C15+C17+C19+C21+C23+C25+C27+C29+C31+C33</f>
        <v>325268</v>
      </c>
      <c r="D69" s="6">
        <f t="shared" ref="D69:F69" si="9">D13+D15+D17+D19+D21+D23+D25+D27+D29+D31+D33</f>
        <v>232478</v>
      </c>
      <c r="E69" s="6">
        <f t="shared" si="9"/>
        <v>1744787312.9642878</v>
      </c>
      <c r="F69" s="6">
        <f t="shared" si="9"/>
        <v>1239700872.6793826</v>
      </c>
      <c r="G69" s="1">
        <f t="shared" si="7"/>
        <v>5364</v>
      </c>
      <c r="H69" s="1">
        <f t="shared" si="7"/>
        <v>5333</v>
      </c>
      <c r="I69" s="6">
        <f t="shared" ref="I69:L69" si="10">I13+I15+I17+I19+I21+I23+I25+I27+I29+I31+I33</f>
        <v>22333</v>
      </c>
      <c r="J69" s="6">
        <f t="shared" si="10"/>
        <v>19070</v>
      </c>
      <c r="K69" s="6">
        <f t="shared" si="10"/>
        <v>64453386.18</v>
      </c>
      <c r="L69" s="6">
        <f t="shared" si="10"/>
        <v>37457716</v>
      </c>
      <c r="M69" s="1">
        <f t="shared" si="8"/>
        <v>2886</v>
      </c>
      <c r="N69" s="1">
        <f t="shared" si="8"/>
        <v>1964</v>
      </c>
    </row>
    <row r="70" spans="1:14" ht="25.5" x14ac:dyDescent="0.25">
      <c r="A70" s="7" t="s">
        <v>121</v>
      </c>
      <c r="B70" s="5" t="s">
        <v>122</v>
      </c>
      <c r="C70" s="6">
        <f>C74+C80</f>
        <v>116738</v>
      </c>
      <c r="D70" s="6">
        <f>D74+D80</f>
        <v>53293</v>
      </c>
      <c r="E70" s="6">
        <f>E74+E80</f>
        <v>510982573.53173494</v>
      </c>
      <c r="F70" s="6">
        <f>F74+F80</f>
        <v>233037097.85435504</v>
      </c>
      <c r="G70" s="1">
        <f t="shared" si="7"/>
        <v>4377</v>
      </c>
      <c r="H70" s="1">
        <f t="shared" si="7"/>
        <v>4373</v>
      </c>
      <c r="I70" s="6">
        <f>I74+I80</f>
        <v>8160</v>
      </c>
      <c r="J70" s="6">
        <f>J74+J80</f>
        <v>3591</v>
      </c>
      <c r="K70" s="6">
        <f>K74+K80</f>
        <v>20975171.719999999</v>
      </c>
      <c r="L70" s="6">
        <f>L74+L80</f>
        <v>8805603.0499999989</v>
      </c>
      <c r="M70" s="1">
        <f t="shared" si="8"/>
        <v>2570</v>
      </c>
      <c r="N70" s="1">
        <f t="shared" si="8"/>
        <v>2452</v>
      </c>
    </row>
    <row r="71" spans="1:14" ht="25.5" x14ac:dyDescent="0.25">
      <c r="A71" s="18" t="s">
        <v>123</v>
      </c>
      <c r="B71" s="5" t="s">
        <v>124</v>
      </c>
      <c r="C71" s="6">
        <f t="shared" ref="C71:F73" si="11">C75+C81</f>
        <v>10180</v>
      </c>
      <c r="D71" s="6">
        <f t="shared" si="11"/>
        <v>4158</v>
      </c>
      <c r="E71" s="6">
        <f t="shared" si="11"/>
        <v>61167402.676205002</v>
      </c>
      <c r="F71" s="6">
        <f t="shared" si="11"/>
        <v>25081470.531525001</v>
      </c>
      <c r="G71" s="1">
        <f t="shared" si="7"/>
        <v>6009</v>
      </c>
      <c r="H71" s="1">
        <f t="shared" si="7"/>
        <v>6032</v>
      </c>
      <c r="I71" s="6">
        <f t="shared" ref="I71:L73" si="12">I75+I81</f>
        <v>786</v>
      </c>
      <c r="J71" s="6">
        <f t="shared" si="12"/>
        <v>274</v>
      </c>
      <c r="K71" s="6">
        <f t="shared" si="12"/>
        <v>3806759.26</v>
      </c>
      <c r="L71" s="6">
        <f t="shared" si="12"/>
        <v>1318109.8599999999</v>
      </c>
      <c r="M71" s="1">
        <f t="shared" si="8"/>
        <v>4843</v>
      </c>
      <c r="N71" s="1">
        <f t="shared" si="8"/>
        <v>4811</v>
      </c>
    </row>
    <row r="72" spans="1:14" x14ac:dyDescent="0.25">
      <c r="A72" s="19" t="s">
        <v>125</v>
      </c>
      <c r="B72" s="5" t="s">
        <v>126</v>
      </c>
      <c r="C72" s="6">
        <f t="shared" si="11"/>
        <v>84130</v>
      </c>
      <c r="D72" s="6">
        <f t="shared" si="11"/>
        <v>40082</v>
      </c>
      <c r="E72" s="6">
        <f t="shared" si="11"/>
        <v>390073381.57969999</v>
      </c>
      <c r="F72" s="6">
        <f t="shared" si="11"/>
        <v>184568464.02200001</v>
      </c>
      <c r="G72" s="1">
        <f t="shared" si="7"/>
        <v>4637</v>
      </c>
      <c r="H72" s="1">
        <f t="shared" si="7"/>
        <v>4605</v>
      </c>
      <c r="I72" s="6">
        <f t="shared" si="12"/>
        <v>5825</v>
      </c>
      <c r="J72" s="6">
        <f t="shared" si="12"/>
        <v>2648</v>
      </c>
      <c r="K72" s="6">
        <f t="shared" si="12"/>
        <v>15077669.460000001</v>
      </c>
      <c r="L72" s="6">
        <f t="shared" si="12"/>
        <v>6608260.1899999995</v>
      </c>
      <c r="M72" s="1">
        <f t="shared" si="8"/>
        <v>2588</v>
      </c>
      <c r="N72" s="1">
        <f t="shared" si="8"/>
        <v>2496</v>
      </c>
    </row>
    <row r="73" spans="1:14" x14ac:dyDescent="0.25">
      <c r="A73" s="19" t="s">
        <v>127</v>
      </c>
      <c r="B73" s="5" t="s">
        <v>128</v>
      </c>
      <c r="C73" s="6">
        <f t="shared" si="11"/>
        <v>22428</v>
      </c>
      <c r="D73" s="6">
        <f t="shared" si="11"/>
        <v>9053</v>
      </c>
      <c r="E73" s="6">
        <f t="shared" si="11"/>
        <v>59741789.275830001</v>
      </c>
      <c r="F73" s="6">
        <f t="shared" si="11"/>
        <v>23387163.300829999</v>
      </c>
      <c r="G73" s="1">
        <f t="shared" si="7"/>
        <v>2664</v>
      </c>
      <c r="H73" s="1">
        <f t="shared" si="7"/>
        <v>2583</v>
      </c>
      <c r="I73" s="6">
        <f t="shared" si="12"/>
        <v>1549</v>
      </c>
      <c r="J73" s="6">
        <f t="shared" si="12"/>
        <v>669</v>
      </c>
      <c r="K73" s="6">
        <f t="shared" si="12"/>
        <v>2090743</v>
      </c>
      <c r="L73" s="6">
        <f t="shared" si="12"/>
        <v>879233</v>
      </c>
      <c r="M73" s="1">
        <f t="shared" si="8"/>
        <v>1350</v>
      </c>
      <c r="N73" s="1">
        <f t="shared" si="8"/>
        <v>1314</v>
      </c>
    </row>
    <row r="74" spans="1:14" ht="51" x14ac:dyDescent="0.25">
      <c r="A74" s="13" t="s">
        <v>129</v>
      </c>
      <c r="B74" s="5" t="s">
        <v>130</v>
      </c>
      <c r="C74" s="6">
        <f>C75+C76+C77</f>
        <v>786</v>
      </c>
      <c r="D74" s="6">
        <f>D75+D76+D77</f>
        <v>117</v>
      </c>
      <c r="E74" s="6">
        <f>E75+E76+E77</f>
        <v>3770586</v>
      </c>
      <c r="F74" s="6">
        <f>F75+F76+F77</f>
        <v>579739</v>
      </c>
      <c r="G74" s="1">
        <f t="shared" si="7"/>
        <v>4797</v>
      </c>
      <c r="H74" s="1">
        <f t="shared" si="7"/>
        <v>4955</v>
      </c>
      <c r="I74" s="6">
        <f>I75+I76+I77</f>
        <v>2</v>
      </c>
      <c r="J74" s="6">
        <f>J75+J76+J77</f>
        <v>0</v>
      </c>
      <c r="K74" s="6">
        <f>K75+K76+K77</f>
        <v>3405</v>
      </c>
      <c r="L74" s="6">
        <f>L75+L76+L77</f>
        <v>0</v>
      </c>
      <c r="M74" s="1">
        <f t="shared" si="8"/>
        <v>1703</v>
      </c>
      <c r="N74" s="1" t="e">
        <f t="shared" si="8"/>
        <v>#DIV/0!</v>
      </c>
    </row>
    <row r="75" spans="1:14" x14ac:dyDescent="0.25">
      <c r="A75" s="1" t="s">
        <v>131</v>
      </c>
      <c r="B75" s="5" t="s">
        <v>132</v>
      </c>
      <c r="C75" s="6">
        <f>[1]г.Бишкек!C75+[1]г.Ош!C75+'[1]Баткенская обл.'!C75+'[1]Ж-Абадская обл.'!C75+'[1]Нарынская обл.'!C75+'[1]Ошская обл.'!C75+'[1]Таласская обл.'!C75+'[1]Чуйская обл.'!C75+'[1]И-Кульская обл.'!C75</f>
        <v>40</v>
      </c>
      <c r="D75" s="6">
        <f>[1]г.Бишкек!D75+[1]г.Ош!D75+'[1]Баткенская обл.'!D75+'[1]Ж-Абадская обл.'!D75+'[1]Нарынская обл.'!D75+'[1]Ошская обл.'!D75+'[1]Таласская обл.'!D75+'[1]Чуйская обл.'!D75+'[1]И-Кульская обл.'!D75</f>
        <v>7</v>
      </c>
      <c r="E75" s="6">
        <f>[1]г.Бишкек!E75+[1]г.Ош!E75+'[1]Баткенская обл.'!E75+'[1]Ж-Абадская обл.'!E75+'[1]Нарынская обл.'!E75+'[1]Ошская обл.'!E75+'[1]Таласская обл.'!E75+'[1]Чуйская обл.'!E75+'[1]И-Кульская обл.'!E75</f>
        <v>258982</v>
      </c>
      <c r="F75" s="6">
        <f>[1]г.Бишкек!F75+[1]г.Ош!F75+'[1]Баткенская обл.'!F75+'[1]Ж-Абадская обл.'!F75+'[1]Нарынская обл.'!F75+'[1]Ошская обл.'!F75+'[1]Таласская обл.'!F75+'[1]Чуйская обл.'!F75+'[1]И-Кульская обл.'!F75</f>
        <v>44323</v>
      </c>
      <c r="G75" s="1">
        <f t="shared" si="7"/>
        <v>6475</v>
      </c>
      <c r="H75" s="1">
        <f t="shared" si="7"/>
        <v>6332</v>
      </c>
      <c r="I75" s="6">
        <f>[1]г.Бишкек!I75+[1]г.Ош!I75+'[1]Баткенская обл.'!I75+'[1]Ж-Абадская обл.'!I75+'[1]Нарынская обл.'!I75+'[1]Ошская обл.'!I75+'[1]Таласская обл.'!I75+'[1]Чуйская обл.'!I75+'[1]И-Кульская обл.'!I75</f>
        <v>0</v>
      </c>
      <c r="J75" s="6">
        <f>[1]г.Бишкек!J75+[1]г.Ош!J75+'[1]Баткенская обл.'!J75+'[1]Ж-Абадская обл.'!J75+'[1]Нарынская обл.'!J75+'[1]Ошская обл.'!J75+'[1]Таласская обл.'!J75+'[1]Чуйская обл.'!J75+'[1]И-Кульская обл.'!J75</f>
        <v>0</v>
      </c>
      <c r="K75" s="6">
        <f>[1]г.Бишкек!K75+[1]г.Ош!K75+'[1]Баткенская обл.'!K75+'[1]Ж-Абадская обл.'!K75+'[1]Нарынская обл.'!K75+'[1]Ошская обл.'!K75+'[1]Таласская обл.'!K75+'[1]Чуйская обл.'!K75+'[1]И-Кульская обл.'!K75</f>
        <v>0</v>
      </c>
      <c r="L75" s="6">
        <f>[1]г.Бишкек!L75+[1]г.Ош!L75+'[1]Баткенская обл.'!L75+'[1]Ж-Абадская обл.'!L75+'[1]Нарынская обл.'!L75+'[1]Ошская обл.'!L75+'[1]Таласская обл.'!L75+'[1]Чуйская обл.'!L75+'[1]И-Кульская обл.'!L75</f>
        <v>0</v>
      </c>
      <c r="M75" s="1" t="e">
        <f t="shared" si="8"/>
        <v>#DIV/0!</v>
      </c>
      <c r="N75" s="1" t="e">
        <f t="shared" si="8"/>
        <v>#DIV/0!</v>
      </c>
    </row>
    <row r="76" spans="1:14" x14ac:dyDescent="0.25">
      <c r="A76" s="19" t="s">
        <v>133</v>
      </c>
      <c r="B76" s="5" t="s">
        <v>134</v>
      </c>
      <c r="C76" s="6">
        <f>[1]г.Бишкек!C76+[1]г.Ош!C76+'[1]Баткенская обл.'!C76+'[1]Ж-Абадская обл.'!C76+'[1]Нарынская обл.'!C76+'[1]Ошская обл.'!C76+'[1]Таласская обл.'!C76+'[1]Чуйская обл.'!C76+'[1]И-Кульская обл.'!C76</f>
        <v>333</v>
      </c>
      <c r="D76" s="6">
        <f>[1]г.Бишкек!D76+[1]г.Ош!D76+'[1]Баткенская обл.'!D76+'[1]Ж-Абадская обл.'!D76+'[1]Нарынская обл.'!D76+'[1]Ошская обл.'!D76+'[1]Таласская обл.'!D76+'[1]Чуйская обл.'!D76+'[1]И-Кульская обл.'!D76</f>
        <v>52</v>
      </c>
      <c r="E76" s="6">
        <f>[1]г.Бишкек!E76+[1]г.Ош!E76+'[1]Баткенская обл.'!E76+'[1]Ж-Абадская обл.'!E76+'[1]Нарынская обл.'!E76+'[1]Ошская обл.'!E76+'[1]Таласская обл.'!E76+'[1]Чуйская обл.'!E76+'[1]И-Кульская обл.'!E76</f>
        <v>2003600</v>
      </c>
      <c r="F76" s="6">
        <f>[1]г.Бишкек!F76+[1]г.Ош!F76+'[1]Баткенская обл.'!F76+'[1]Ж-Абадская обл.'!F76+'[1]Нарынская обл.'!F76+'[1]Ошская обл.'!F76+'[1]Таласская обл.'!F76+'[1]Чуйская обл.'!F76+'[1]И-Кульская обл.'!F76</f>
        <v>321045</v>
      </c>
      <c r="G76" s="1">
        <f t="shared" si="7"/>
        <v>6017</v>
      </c>
      <c r="H76" s="1">
        <f t="shared" si="7"/>
        <v>6174</v>
      </c>
      <c r="I76" s="6">
        <f>[1]г.Бишкек!I76+[1]г.Ош!I76+'[1]Баткенская обл.'!I76+'[1]Ж-Абадская обл.'!I76+'[1]Нарынская обл.'!I76+'[1]Ошская обл.'!I76+'[1]Таласская обл.'!I76+'[1]Чуйская обл.'!I76+'[1]И-Кульская обл.'!I76</f>
        <v>0</v>
      </c>
      <c r="J76" s="6">
        <f>[1]г.Бишкек!J76+[1]г.Ош!J76+'[1]Баткенская обл.'!J76+'[1]Ж-Абадская обл.'!J76+'[1]Нарынская обл.'!J76+'[1]Ошская обл.'!J76+'[1]Таласская обл.'!J76+'[1]Чуйская обл.'!J76+'[1]И-Кульская обл.'!J76</f>
        <v>0</v>
      </c>
      <c r="K76" s="6">
        <f>[1]г.Бишкек!K76+[1]г.Ош!K76+'[1]Баткенская обл.'!K76+'[1]Ж-Абадская обл.'!K76+'[1]Нарынская обл.'!K76+'[1]Ошская обл.'!K76+'[1]Таласская обл.'!K76+'[1]Чуйская обл.'!K76+'[1]И-Кульская обл.'!K76</f>
        <v>0</v>
      </c>
      <c r="L76" s="6">
        <f>[1]г.Бишкек!L76+[1]г.Ош!L76+'[1]Баткенская обл.'!L76+'[1]Ж-Абадская обл.'!L76+'[1]Нарынская обл.'!L76+'[1]Ошская обл.'!L76+'[1]Таласская обл.'!L76+'[1]Чуйская обл.'!L76+'[1]И-Кульская обл.'!L76</f>
        <v>0</v>
      </c>
      <c r="M76" s="1" t="e">
        <f t="shared" si="8"/>
        <v>#DIV/0!</v>
      </c>
      <c r="N76" s="1" t="e">
        <f t="shared" si="8"/>
        <v>#DIV/0!</v>
      </c>
    </row>
    <row r="77" spans="1:14" x14ac:dyDescent="0.25">
      <c r="A77" s="19" t="s">
        <v>135</v>
      </c>
      <c r="B77" s="5" t="s">
        <v>136</v>
      </c>
      <c r="C77" s="6">
        <f>[1]г.Бишкек!C77+[1]г.Ош!C77+'[1]Баткенская обл.'!C77+'[1]Ж-Абадская обл.'!C77+'[1]Нарынская обл.'!C77+'[1]Ошская обл.'!C77+'[1]Таласская обл.'!C77+'[1]Чуйская обл.'!C77+'[1]И-Кульская обл.'!C77</f>
        <v>413</v>
      </c>
      <c r="D77" s="6">
        <f>[1]г.Бишкек!D77+[1]г.Ош!D77+'[1]Баткенская обл.'!D77+'[1]Ж-Абадская обл.'!D77+'[1]Нарынская обл.'!D77+'[1]Ошская обл.'!D77+'[1]Таласская обл.'!D77+'[1]Чуйская обл.'!D77+'[1]И-Кульская обл.'!D77</f>
        <v>58</v>
      </c>
      <c r="E77" s="6">
        <f>[1]г.Бишкек!E77+[1]г.Ош!E77+'[1]Баткенская обл.'!E77+'[1]Ж-Абадская обл.'!E77+'[1]Нарынская обл.'!E77+'[1]Ошская обл.'!E77+'[1]Таласская обл.'!E77+'[1]Чуйская обл.'!E77+'[1]И-Кульская обл.'!E77</f>
        <v>1508004</v>
      </c>
      <c r="F77" s="6">
        <f>[1]г.Бишкек!F77+[1]г.Ош!F77+'[1]Баткенская обл.'!F77+'[1]Ж-Абадская обл.'!F77+'[1]Нарынская обл.'!F77+'[1]Ошская обл.'!F77+'[1]Таласская обл.'!F77+'[1]Чуйская обл.'!F77+'[1]И-Кульская обл.'!F77</f>
        <v>214371</v>
      </c>
      <c r="G77" s="1">
        <f t="shared" si="7"/>
        <v>3651</v>
      </c>
      <c r="H77" s="1">
        <f t="shared" si="7"/>
        <v>3696</v>
      </c>
      <c r="I77" s="6">
        <f>[1]г.Бишкек!I77+[1]г.Ош!I77+'[1]Баткенская обл.'!I77+'[1]Ж-Абадская обл.'!I77+'[1]Нарынская обл.'!I77+'[1]Ошская обл.'!I77+'[1]Таласская обл.'!I77+'[1]Чуйская обл.'!I77+'[1]И-Кульская обл.'!I77</f>
        <v>2</v>
      </c>
      <c r="J77" s="6">
        <v>0</v>
      </c>
      <c r="K77" s="6">
        <f>[1]г.Бишкек!K77+[1]г.Ош!K77+'[1]Баткенская обл.'!K77+'[1]Ж-Абадская обл.'!K77+'[1]Нарынская обл.'!K77+'[1]Ошская обл.'!K77+'[1]Таласская обл.'!K77+'[1]Чуйская обл.'!K77+'[1]И-Кульская обл.'!K77</f>
        <v>3405</v>
      </c>
      <c r="L77" s="6">
        <f>[1]г.Бишкек!L77+[1]г.Ош!L77+'[1]Баткенская обл.'!L77+'[1]Ж-Абадская обл.'!L77+'[1]Нарынская обл.'!L77+'[1]Ошская обл.'!L77+'[1]Таласская обл.'!L77+'[1]Чуйская обл.'!L77+'[1]И-Кульская обл.'!L77</f>
        <v>0</v>
      </c>
      <c r="M77" s="1">
        <f>ROUND((K77/I77),0)</f>
        <v>1703</v>
      </c>
      <c r="N77" s="1" t="e">
        <f>ROUND((L77/J77),0)</f>
        <v>#DIV/0!</v>
      </c>
    </row>
    <row r="78" spans="1:14" x14ac:dyDescent="0.25">
      <c r="A78" s="8" t="s">
        <v>137</v>
      </c>
      <c r="B78" s="2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9"/>
    </row>
    <row r="79" spans="1:14" ht="25.5" x14ac:dyDescent="0.25">
      <c r="A79" s="3" t="s">
        <v>138</v>
      </c>
      <c r="B79" s="5" t="s">
        <v>139</v>
      </c>
      <c r="C79" s="6">
        <f>[1]г.Бишкек!C79+[1]г.Ош!C79+'[1]Баткенская обл.'!C79+'[1]Ж-Абадская обл.'!C79+'[1]Нарынская обл.'!C79+'[1]Ошская обл.'!C79+'[1]Таласская обл.'!C79+'[1]Чуйская обл.'!C79+'[1]И-Кульская обл.'!C79</f>
        <v>81</v>
      </c>
      <c r="D79" s="6">
        <f>[1]г.Бишкек!D79+[1]г.Ош!D79+'[1]Баткенская обл.'!D79+'[1]Ж-Абадская обл.'!D79+'[1]Нарынская обл.'!D79+'[1]Ошская обл.'!D79+'[1]Таласская обл.'!D79+'[1]Чуйская обл.'!D79+'[1]И-Кульская обл.'!D79</f>
        <v>4</v>
      </c>
      <c r="E79" s="6">
        <f>[1]г.Бишкек!E79+[1]г.Ош!E79+'[1]Баткенская обл.'!E79+'[1]Ж-Абадская обл.'!E79+'[1]Нарынская обл.'!E79+'[1]Ошская обл.'!E79+'[1]Таласская обл.'!E79+'[1]Чуйская обл.'!E79+'[1]И-Кульская обл.'!E79</f>
        <v>555600</v>
      </c>
      <c r="F79" s="6">
        <f>[1]г.Бишкек!F79+[1]г.Ош!F79+'[1]Баткенская обл.'!F79+'[1]Ж-Абадская обл.'!F79+'[1]Нарынская обл.'!F79+'[1]Ошская обл.'!F79+'[1]Таласская обл.'!F79+'[1]Чуйская обл.'!F79+'[1]И-Кульская обл.'!F79</f>
        <v>28466</v>
      </c>
      <c r="G79" s="1">
        <f t="shared" ref="G79:H91" si="13">ROUND((E79/C79),0)</f>
        <v>6859</v>
      </c>
      <c r="H79" s="1">
        <f t="shared" si="13"/>
        <v>7117</v>
      </c>
      <c r="I79" s="6">
        <f>[1]г.Бишкек!I79+[1]г.Ош!I79+'[1]Баткенская обл.'!I79+'[1]Ж-Абадская обл.'!I79+'[1]Нарынская обл.'!I79+'[1]Ошская обл.'!I79+'[1]Таласская обл.'!I79+'[1]Чуйская обл.'!I79+'[1]И-Кульская обл.'!I79</f>
        <v>0</v>
      </c>
      <c r="J79" s="6">
        <f>[1]г.Бишкек!J79+[1]г.Ош!J79+'[1]Баткенская обл.'!J79+'[1]Ж-Абадская обл.'!J79+'[1]Нарынская обл.'!J79+'[1]Ошская обл.'!J79+'[1]Таласская обл.'!J79+'[1]Чуйская обл.'!J79+'[1]И-Кульская обл.'!J79</f>
        <v>0</v>
      </c>
      <c r="K79" s="6">
        <f>[1]г.Бишкек!K79+[1]г.Ош!K79+'[1]Баткенская обл.'!K79+'[1]Ж-Абадская обл.'!K79+'[1]Нарынская обл.'!K79+'[1]Ошская обл.'!K79+'[1]Таласская обл.'!K79+'[1]Чуйская обл.'!K79+'[1]И-Кульская обл.'!K79</f>
        <v>0</v>
      </c>
      <c r="L79" s="6">
        <f>[1]г.Бишкек!L79+[1]г.Ош!L79+'[1]Баткенская обл.'!L79+'[1]Ж-Абадская обл.'!L79+'[1]Нарынская обл.'!L79+'[1]Ошская обл.'!L79+'[1]Таласская обл.'!L79+'[1]Чуйская обл.'!L79+'[1]И-Кульская обл.'!L79</f>
        <v>0</v>
      </c>
      <c r="M79" s="1" t="e">
        <f t="shared" ref="M79:N91" si="14">ROUND((K79/I79),0)</f>
        <v>#DIV/0!</v>
      </c>
      <c r="N79" s="1" t="e">
        <f t="shared" si="14"/>
        <v>#DIV/0!</v>
      </c>
    </row>
    <row r="80" spans="1:14" ht="38.25" x14ac:dyDescent="0.25">
      <c r="A80" s="13" t="s">
        <v>140</v>
      </c>
      <c r="B80" s="1">
        <v>35</v>
      </c>
      <c r="C80" s="1">
        <f>C81+C82+C83</f>
        <v>115952</v>
      </c>
      <c r="D80" s="1">
        <f>D81+D82+D83</f>
        <v>53176</v>
      </c>
      <c r="E80" s="1">
        <f>E81+E82+E83</f>
        <v>507211987.53173494</v>
      </c>
      <c r="F80" s="1">
        <f>F81+F82+F83</f>
        <v>232457358.85435504</v>
      </c>
      <c r="G80" s="1">
        <f t="shared" si="13"/>
        <v>4374</v>
      </c>
      <c r="H80" s="1">
        <f t="shared" si="13"/>
        <v>4371</v>
      </c>
      <c r="I80" s="1">
        <f>I81+I82+I83</f>
        <v>8158</v>
      </c>
      <c r="J80" s="1">
        <f>J81+J82+J83</f>
        <v>3591</v>
      </c>
      <c r="K80" s="6">
        <f>K81+K82+K83</f>
        <v>20971766.719999999</v>
      </c>
      <c r="L80" s="6">
        <f>L81+L82+L83</f>
        <v>8805603.0499999989</v>
      </c>
      <c r="M80" s="1">
        <f t="shared" si="14"/>
        <v>2571</v>
      </c>
      <c r="N80" s="1">
        <f t="shared" si="14"/>
        <v>2452</v>
      </c>
    </row>
    <row r="81" spans="1:14" x14ac:dyDescent="0.25">
      <c r="A81" s="14" t="s">
        <v>141</v>
      </c>
      <c r="B81" s="5" t="s">
        <v>142</v>
      </c>
      <c r="C81" s="6">
        <f>[1]г.Бишкек!C81+[1]г.Ош!C81+'[1]Баткенская обл.'!C81+'[1]Ж-Абадская обл.'!C81+'[1]Нарынская обл.'!C81+'[1]Ошская обл.'!C81+'[1]Таласская обл.'!C81+'[1]Чуйская обл.'!C81+'[1]И-Кульская обл.'!C81</f>
        <v>10140</v>
      </c>
      <c r="D81" s="6">
        <f>[1]г.Бишкек!D81+[1]г.Ош!D81+'[1]Баткенская обл.'!D81+'[1]Ж-Абадская обл.'!D81+'[1]Нарынская обл.'!D81+'[1]Ошская обл.'!D81+'[1]Таласская обл.'!D81+'[1]Чуйская обл.'!D81+'[1]И-Кульская обл.'!D81</f>
        <v>4151</v>
      </c>
      <c r="E81" s="6">
        <f>[1]г.Бишкек!E81+[1]г.Ош!E81+'[1]Баткенская обл.'!E81+'[1]Ж-Абадская обл.'!E81+'[1]Нарынская обл.'!E81+'[1]Ошская обл.'!E81+'[1]Таласская обл.'!E81+'[1]Чуйская обл.'!E81+'[1]И-Кульская обл.'!E81</f>
        <v>60908420.676205002</v>
      </c>
      <c r="F81" s="6">
        <f>[1]г.Бишкек!F81+[1]г.Ош!F81+'[1]Баткенская обл.'!F81+'[1]Ж-Абадская обл.'!F81+'[1]Нарынская обл.'!F81+'[1]Ошская обл.'!F81+'[1]Таласская обл.'!F81+'[1]Чуйская обл.'!F81+'[1]И-Кульская обл.'!F81</f>
        <v>25037147.531525001</v>
      </c>
      <c r="G81" s="1">
        <f t="shared" si="13"/>
        <v>6007</v>
      </c>
      <c r="H81" s="1">
        <f t="shared" si="13"/>
        <v>6032</v>
      </c>
      <c r="I81" s="6">
        <f>[1]г.Бишкек!I81+[1]г.Ош!I81+'[1]Баткенская обл.'!I81+'[1]Ж-Абадская обл.'!I81+'[1]Нарынская обл.'!I81+'[1]Ошская обл.'!I81+'[1]Таласская обл.'!I81+'[1]Чуйская обл.'!I81+'[1]И-Кульская обл.'!I81</f>
        <v>786</v>
      </c>
      <c r="J81" s="6">
        <f>[1]г.Бишкек!J81+[1]г.Ош!J81+'[1]Баткенская обл.'!J81+'[1]Ж-Абадская обл.'!J81+'[1]Нарынская обл.'!J81+'[1]Ошская обл.'!J81+'[1]Таласская обл.'!J81+'[1]Чуйская обл.'!J81+'[1]И-Кульская обл.'!J81</f>
        <v>274</v>
      </c>
      <c r="K81" s="6">
        <f>[1]г.Бишкек!K81+[1]г.Ош!K81+'[1]Баткенская обл.'!K81+'[1]Ж-Абадская обл.'!K81+'[1]Нарынская обл.'!K81+'[1]Ошская обл.'!K81+'[1]Таласская обл.'!K81+'[1]Чуйская обл.'!K81+'[1]И-Кульская обл.'!K81</f>
        <v>3806759.26</v>
      </c>
      <c r="L81" s="6">
        <f>[1]г.Бишкек!L81+[1]г.Ош!L81+'[1]Баткенская обл.'!L81+'[1]Ж-Абадская обл.'!L81+'[1]Нарынская обл.'!L81+'[1]Ошская обл.'!L81+'[1]Таласская обл.'!L81+'[1]Чуйская обл.'!L81+'[1]И-Кульская обл.'!L81</f>
        <v>1318109.8599999999</v>
      </c>
      <c r="M81" s="1">
        <f t="shared" si="14"/>
        <v>4843</v>
      </c>
      <c r="N81" s="1">
        <f t="shared" si="14"/>
        <v>4811</v>
      </c>
    </row>
    <row r="82" spans="1:14" x14ac:dyDescent="0.25">
      <c r="A82" s="14" t="s">
        <v>143</v>
      </c>
      <c r="B82" s="5" t="s">
        <v>144</v>
      </c>
      <c r="C82" s="6">
        <f>[1]г.Бишкек!C82+[1]г.Ош!C82+'[1]Баткенская обл.'!C82+'[1]Ж-Абадская обл.'!C82+'[1]Нарынская обл.'!C82+'[1]Ошская обл.'!C82+'[1]Таласская обл.'!C82+'[1]Чуйская обл.'!C82+'[1]И-Кульская обл.'!C82</f>
        <v>83797</v>
      </c>
      <c r="D82" s="6">
        <f>[1]г.Бишкек!D82+[1]г.Ош!D82+'[1]Баткенская обл.'!D82+'[1]Ж-Абадская обл.'!D82+'[1]Нарынская обл.'!D82+'[1]Ошская обл.'!D82+'[1]Таласская обл.'!D82+'[1]Чуйская обл.'!D82+'[1]И-Кульская обл.'!D82</f>
        <v>40030</v>
      </c>
      <c r="E82" s="6">
        <f>[1]г.Бишкек!E82+[1]г.Ош!E82+'[1]Баткенская обл.'!E82+'[1]Ж-Абадская обл.'!E82+'[1]Нарынская обл.'!E82+'[1]Ошская обл.'!E82+'[1]Таласская обл.'!E82+'[1]Чуйская обл.'!E82+'[1]И-Кульская обл.'!E82</f>
        <v>388069781.57969999</v>
      </c>
      <c r="F82" s="6">
        <f>[1]г.Бишкек!F82+[1]г.Ош!F82+'[1]Баткенская обл.'!F82+'[1]Ж-Абадская обл.'!F82+'[1]Нарынская обл.'!F82+'[1]Ошская обл.'!F82+'[1]Таласская обл.'!F82+'[1]Чуйская обл.'!F82+'[1]И-Кульская обл.'!F82</f>
        <v>184247419.02200001</v>
      </c>
      <c r="G82" s="1">
        <f t="shared" si="13"/>
        <v>4631</v>
      </c>
      <c r="H82" s="1">
        <f t="shared" si="13"/>
        <v>4603</v>
      </c>
      <c r="I82" s="6">
        <f>[1]г.Бишкек!I82+[1]г.Ош!I82+'[1]Баткенская обл.'!I82+'[1]Ж-Абадская обл.'!I82+'[1]Нарынская обл.'!I82+'[1]Ошская обл.'!I82+'[1]Таласская обл.'!I82+'[1]Чуйская обл.'!I82+'[1]И-Кульская обл.'!I82</f>
        <v>5825</v>
      </c>
      <c r="J82" s="6">
        <f>[1]г.Бишкек!J82+[1]г.Ош!J82+'[1]Баткенская обл.'!J82+'[1]Ж-Абадская обл.'!J82+'[1]Нарынская обл.'!J82+'[1]Ошская обл.'!J82+'[1]Таласская обл.'!J82+'[1]Чуйская обл.'!J82+'[1]И-Кульская обл.'!J82</f>
        <v>2648</v>
      </c>
      <c r="K82" s="6">
        <f>[1]г.Бишкек!K82+[1]г.Ош!K82+'[1]Баткенская обл.'!K82+'[1]Ж-Абадская обл.'!K82+'[1]Нарынская обл.'!K82+'[1]Ошская обл.'!K82+'[1]Таласская обл.'!K82+'[1]Чуйская обл.'!K82+'[1]И-Кульская обл.'!K82</f>
        <v>15077669.460000001</v>
      </c>
      <c r="L82" s="6">
        <f>[1]г.Бишкек!L82+[1]г.Ош!L82+'[1]Баткенская обл.'!L82+'[1]Ж-Абадская обл.'!L82+'[1]Нарынская обл.'!L82+'[1]Ошская обл.'!L82+'[1]Таласская обл.'!L82+'[1]Чуйская обл.'!L82+'[1]И-Кульская обл.'!L82</f>
        <v>6608260.1899999995</v>
      </c>
      <c r="M82" s="1">
        <f t="shared" si="14"/>
        <v>2588</v>
      </c>
      <c r="N82" s="1">
        <f t="shared" si="14"/>
        <v>2496</v>
      </c>
    </row>
    <row r="83" spans="1:14" x14ac:dyDescent="0.25">
      <c r="A83" s="14" t="s">
        <v>145</v>
      </c>
      <c r="B83" s="5" t="s">
        <v>146</v>
      </c>
      <c r="C83" s="6">
        <f>[1]г.Бишкек!C83+[1]г.Ош!C83+'[1]Баткенская обл.'!C83+'[1]Ж-Абадская обл.'!C83+'[1]Нарынская обл.'!C83+'[1]Ошская обл.'!C83+'[1]Таласская обл.'!C83+'[1]Чуйская обл.'!C83+'[1]И-Кульская обл.'!C83</f>
        <v>22015</v>
      </c>
      <c r="D83" s="6">
        <f>[1]г.Бишкек!D83+[1]г.Ош!D83+'[1]Баткенская обл.'!D83+'[1]Ж-Абадская обл.'!D83+'[1]Нарынская обл.'!D83+'[1]Ошская обл.'!D83+'[1]Таласская обл.'!D83+'[1]Чуйская обл.'!D83+'[1]И-Кульская обл.'!D83</f>
        <v>8995</v>
      </c>
      <c r="E83" s="6">
        <f>[1]г.Бишкек!E83+[1]г.Ош!E83+'[1]Баткенская обл.'!E83+'[1]Ж-Абадская обл.'!E83+'[1]Нарынская обл.'!E83+'[1]Ошская обл.'!E83+'[1]Таласская обл.'!E83+'[1]Чуйская обл.'!E83+'[1]И-Кульская обл.'!E83</f>
        <v>58233785.275830001</v>
      </c>
      <c r="F83" s="6">
        <f>[1]г.Бишкек!F83+[1]г.Ош!F83+'[1]Баткенская обл.'!F83+'[1]Ж-Абадская обл.'!F83+'[1]Нарынская обл.'!F83+'[1]Ошская обл.'!F83+'[1]Таласская обл.'!F83+'[1]Чуйская обл.'!F83+'[1]И-Кульская обл.'!F83</f>
        <v>23172792.300829999</v>
      </c>
      <c r="G83" s="1">
        <f t="shared" si="13"/>
        <v>2645</v>
      </c>
      <c r="H83" s="1">
        <f t="shared" si="13"/>
        <v>2576</v>
      </c>
      <c r="I83" s="6">
        <f>[1]г.Бишкек!I83+[1]г.Ош!I83+'[1]Баткенская обл.'!I83+'[1]Ж-Абадская обл.'!I83+'[1]Нарынская обл.'!I83+'[1]Ошская обл.'!I83+'[1]Таласская обл.'!I83+'[1]Чуйская обл.'!I83+'[1]И-Кульская обл.'!I83</f>
        <v>1547</v>
      </c>
      <c r="J83" s="6">
        <f>[1]г.Бишкек!J83+[1]г.Ош!J83+'[1]Баткенская обл.'!J83+'[1]Ж-Абадская обл.'!J83+'[1]Нарынская обл.'!J83+'[1]Ошская обл.'!J83+'[1]Таласская обл.'!J83+'[1]Чуйская обл.'!J83+'[1]И-Кульская обл.'!J83</f>
        <v>669</v>
      </c>
      <c r="K83" s="6">
        <f>[1]г.Бишкек!K83+[1]г.Ош!K83+'[1]Баткенская обл.'!K83+'[1]Ж-Абадская обл.'!K83+'[1]Нарынская обл.'!K83+'[1]Ошская обл.'!K83+'[1]Таласская обл.'!K83+'[1]Чуйская обл.'!K83+'[1]И-Кульская обл.'!K83</f>
        <v>2087338</v>
      </c>
      <c r="L83" s="6">
        <f>[1]г.Бишкек!L83+[1]г.Ош!L83+'[1]Баткенская обл.'!L83+'[1]Ж-Абадская обл.'!L83+'[1]Нарынская обл.'!L83+'[1]Ошская обл.'!L83+'[1]Таласская обл.'!L83+'[1]Чуйская обл.'!L83+'[1]И-Кульская обл.'!L83</f>
        <v>879233</v>
      </c>
      <c r="M83" s="1">
        <f t="shared" si="14"/>
        <v>1349</v>
      </c>
      <c r="N83" s="1">
        <f t="shared" si="14"/>
        <v>1314</v>
      </c>
    </row>
    <row r="84" spans="1:14" ht="25.5" x14ac:dyDescent="0.25">
      <c r="A84" s="7" t="s">
        <v>147</v>
      </c>
      <c r="B84" s="1">
        <v>36</v>
      </c>
      <c r="C84" s="6">
        <f>[1]г.Бишкек!C84+[1]г.Ош!C84+'[1]Баткенская обл.'!C84+'[1]Ж-Абадская обл.'!C84+'[1]Нарынская обл.'!C84+'[1]Ошская обл.'!C84+'[1]Таласская обл.'!C84+'[1]Чуйская обл.'!C84+'[1]И-Кульская обл.'!C84</f>
        <v>82530</v>
      </c>
      <c r="D84" s="6">
        <f>[1]г.Бишкек!D84+[1]г.Ош!D84+'[1]Баткенская обл.'!D84+'[1]Ж-Абадская обл.'!D84+'[1]Нарынская обл.'!D84+'[1]Ошская обл.'!D84+'[1]Таласская обл.'!D84+'[1]Чуйская обл.'!D84+'[1]И-Кульская обл.'!D84</f>
        <v>35608</v>
      </c>
      <c r="E84" s="6">
        <f>[1]г.Бишкек!E84+[1]г.Ош!E84+'[1]Баткенская обл.'!E84+'[1]Ж-Абадская обл.'!E84+'[1]Нарынская обл.'!E84+'[1]Ошская обл.'!E84+'[1]Таласская обл.'!E84+'[1]Чуйская обл.'!E84+'[1]И-Кульская обл.'!E84</f>
        <v>349831393.09173501</v>
      </c>
      <c r="F84" s="6">
        <f>[1]г.Бишкек!F84+[1]г.Ош!F84+'[1]Баткенская обл.'!F84+'[1]Ж-Абадская обл.'!F84+'[1]Нарынская обл.'!F84+'[1]Ошская обл.'!F84+'[1]Таласская обл.'!F84+'[1]Чуйская обл.'!F84+'[1]И-Кульская обл.'!F84</f>
        <v>150246503.66435498</v>
      </c>
      <c r="G84" s="1">
        <f t="shared" si="13"/>
        <v>4239</v>
      </c>
      <c r="H84" s="1">
        <f t="shared" si="13"/>
        <v>4219</v>
      </c>
      <c r="I84" s="6">
        <f>[1]г.Бишкек!I84+[1]г.Ош!I84+'[1]Баткенская обл.'!I84+'[1]Ж-Абадская обл.'!I84+'[1]Нарынская обл.'!I84+'[1]Ошская обл.'!I84+'[1]Таласская обл.'!I84+'[1]Чуйская обл.'!I84+'[1]И-Кульская обл.'!I84</f>
        <v>6386.6</v>
      </c>
      <c r="J84" s="6">
        <f>[1]г.Бишкек!J84+[1]г.Ош!J84+'[1]Баткенская обл.'!J84+'[1]Ж-Абадская обл.'!J84+'[1]Нарынская обл.'!J84+'[1]Ошская обл.'!J84+'[1]Таласская обл.'!J84+'[1]Чуйская обл.'!J84+'[1]И-Кульская обл.'!J84</f>
        <v>2806.6800000000003</v>
      </c>
      <c r="K84" s="6">
        <f>[1]г.Бишкек!K84+[1]г.Ош!K84+'[1]Баткенская обл.'!K84+'[1]Ж-Абадская обл.'!K84+'[1]Нарынская обл.'!K84+'[1]Ошская обл.'!K84+'[1]Таласская обл.'!K84+'[1]Чуйская обл.'!K84+'[1]И-Кульская обл.'!K84</f>
        <v>14554239</v>
      </c>
      <c r="L84" s="6">
        <f>[1]г.Бишкек!L84+[1]г.Ош!L84+'[1]Баткенская обл.'!L84+'[1]Ж-Абадская обл.'!L84+'[1]Нарынская обл.'!L84+'[1]Ошская обл.'!L84+'[1]Таласская обл.'!L84+'[1]Чуйская обл.'!L84+'[1]И-Кульская обл.'!L84</f>
        <v>6093770.0999999996</v>
      </c>
      <c r="M84" s="1">
        <f t="shared" si="14"/>
        <v>2279</v>
      </c>
      <c r="N84" s="1">
        <f t="shared" si="14"/>
        <v>2171</v>
      </c>
    </row>
    <row r="85" spans="1:14" ht="25.5" x14ac:dyDescent="0.25">
      <c r="A85" s="4" t="s">
        <v>148</v>
      </c>
      <c r="B85" s="1">
        <v>37</v>
      </c>
      <c r="C85" s="6">
        <f>[1]г.Бишкек!C85+[1]г.Ош!C85+'[1]Баткенская обл.'!C85+'[1]Ж-Абадская обл.'!C85+'[1]Нарынская обл.'!C85+'[1]Ошская обл.'!C85+'[1]Таласская обл.'!C85+'[1]Чуйская обл.'!C85+'[1]И-Кульская обл.'!C85</f>
        <v>39110</v>
      </c>
      <c r="D85" s="6">
        <f>[1]г.Бишкек!D85+[1]г.Ош!D85+'[1]Баткенская обл.'!D85+'[1]Ж-Абадская обл.'!D85+'[1]Нарынская обл.'!D85+'[1]Ошская обл.'!D85+'[1]Таласская обл.'!D85+'[1]Чуйская обл.'!D85+'[1]И-Кульская обл.'!D85</f>
        <v>28029</v>
      </c>
      <c r="E85" s="6">
        <f>[1]г.Бишкек!E85+[1]г.Ош!E85+'[1]Баткенская обл.'!E85+'[1]Ж-Абадская обл.'!E85+'[1]Нарынская обл.'!E85+'[1]Ошская обл.'!E85+'[1]Таласская обл.'!E85+'[1]Чуйская обл.'!E85+'[1]И-Кульская обл.'!E85</f>
        <v>132590465.925</v>
      </c>
      <c r="F85" s="6">
        <f>[1]г.Бишкек!F85+[1]г.Ош!F85+'[1]Баткенская обл.'!F85+'[1]Ж-Абадская обл.'!F85+'[1]Нарынская обл.'!F85+'[1]Ошская обл.'!F85+'[1]Таласская обл.'!F85+'[1]Чуйская обл.'!F85+'[1]И-Кульская обл.'!F85</f>
        <v>95451504.272500008</v>
      </c>
      <c r="G85" s="1">
        <f t="shared" si="13"/>
        <v>3390</v>
      </c>
      <c r="H85" s="1">
        <f t="shared" si="13"/>
        <v>3405</v>
      </c>
      <c r="I85" s="6">
        <f>[1]г.Бишкек!I85+[1]г.Ош!I85+'[1]Баткенская обл.'!I85+'[1]Ж-Абадская обл.'!I85+'[1]Нарынская обл.'!I85+'[1]Ошская обл.'!I85+'[1]Таласская обл.'!I85+'[1]Чуйская обл.'!I85+'[1]И-Кульская обл.'!I85</f>
        <v>3012</v>
      </c>
      <c r="J85" s="6">
        <f>[1]г.Бишкек!J85+[1]г.Ош!J85+'[1]Баткенская обл.'!J85+'[1]Ж-Абадская обл.'!J85+'[1]Нарынская обл.'!J85+'[1]Ошская обл.'!J85+'[1]Таласская обл.'!J85+'[1]Чуйская обл.'!J85+'[1]И-Кульская обл.'!J85</f>
        <v>2114</v>
      </c>
      <c r="K85" s="6">
        <f>[1]г.Бишкек!K85+[1]г.Ош!K85+'[1]Баткенская обл.'!K85+'[1]Ж-Абадская обл.'!K85+'[1]Нарынская обл.'!K85+'[1]Ошская обл.'!K85+'[1]Таласская обл.'!K85+'[1]Чуйская обл.'!K85+'[1]И-Кульская обл.'!K85</f>
        <v>7828728.0800000001</v>
      </c>
      <c r="L85" s="6">
        <f>[1]г.Бишкек!L85+[1]г.Ош!L85+'[1]Баткенская обл.'!L85+'[1]Ж-Абадская обл.'!L85+'[1]Нарынская обл.'!L85+'[1]Ошская обл.'!L85+'[1]Таласская обл.'!L85+'[1]Чуйская обл.'!L85+'[1]И-Кульская обл.'!L85</f>
        <v>5375663.8700000001</v>
      </c>
      <c r="M85" s="1">
        <f t="shared" si="14"/>
        <v>2599</v>
      </c>
      <c r="N85" s="1">
        <f t="shared" si="14"/>
        <v>2543</v>
      </c>
    </row>
    <row r="86" spans="1:14" ht="25.5" x14ac:dyDescent="0.25">
      <c r="A86" s="13" t="s">
        <v>149</v>
      </c>
      <c r="B86" s="1">
        <v>38</v>
      </c>
      <c r="C86" s="1">
        <f>C87+C88+C89+C90</f>
        <v>62969</v>
      </c>
      <c r="D86" s="1" t="s">
        <v>150</v>
      </c>
      <c r="E86" s="6">
        <f t="shared" ref="E86" si="15">E87+E88+E89+E90</f>
        <v>132590465.925</v>
      </c>
      <c r="F86" s="1" t="s">
        <v>150</v>
      </c>
      <c r="G86" s="1">
        <f t="shared" si="13"/>
        <v>2106</v>
      </c>
      <c r="H86" s="1" t="s">
        <v>150</v>
      </c>
      <c r="I86" s="1">
        <f t="shared" ref="I86:K86" si="16">I87+I88+I89+I90</f>
        <v>5294</v>
      </c>
      <c r="J86" s="1" t="s">
        <v>150</v>
      </c>
      <c r="K86" s="6">
        <f t="shared" si="16"/>
        <v>7828728.0800000001</v>
      </c>
      <c r="L86" s="1" t="s">
        <v>150</v>
      </c>
      <c r="M86" s="1">
        <f t="shared" si="14"/>
        <v>1479</v>
      </c>
      <c r="N86" s="1" t="s">
        <v>150</v>
      </c>
    </row>
    <row r="87" spans="1:14" x14ac:dyDescent="0.25">
      <c r="A87" s="13" t="s">
        <v>151</v>
      </c>
      <c r="B87" s="1" t="s">
        <v>152</v>
      </c>
      <c r="C87" s="6">
        <f>[1]г.Бишкек!C87+[1]г.Ош!C87+'[1]Баткенская обл.'!C87+'[1]Ж-Абадская обл.'!C87+'[1]Нарынская обл.'!C87+'[1]Ошская обл.'!C87+'[1]Таласская обл.'!C87+'[1]Чуйская обл.'!C87+'[1]И-Кульская обл.'!C87</f>
        <v>23117</v>
      </c>
      <c r="D87" s="1" t="s">
        <v>150</v>
      </c>
      <c r="E87" s="6">
        <f>[1]г.Бишкек!E87+[1]г.Ош!E87+'[1]Баткенская обл.'!E87+'[1]Ж-Абадская обл.'!E87+'[1]Нарынская обл.'!E87+'[1]Ошская обл.'!E87+'[1]Таласская обл.'!E87+'[1]Чуйская обл.'!E87+'[1]И-Кульская обл.'!E87</f>
        <v>68644301.914999992</v>
      </c>
      <c r="F87" s="1" t="s">
        <v>150</v>
      </c>
      <c r="G87" s="1">
        <f t="shared" si="13"/>
        <v>2969</v>
      </c>
      <c r="H87" s="1" t="s">
        <v>150</v>
      </c>
      <c r="I87" s="6">
        <f>[1]г.Бишкек!I87+[1]г.Ош!I87+'[1]Баткенская обл.'!I87+'[1]Ж-Абадская обл.'!I87+'[1]Нарынская обл.'!I87+'[1]Ошская обл.'!I87+'[1]Таласская обл.'!I87+'[1]Чуйская обл.'!I87+'[1]И-Кульская обл.'!I87</f>
        <v>1463</v>
      </c>
      <c r="J87" s="1" t="s">
        <v>150</v>
      </c>
      <c r="K87" s="6">
        <f>[1]г.Бишкек!K87+[1]г.Ош!K87+'[1]Баткенская обл.'!K87+'[1]Ж-Абадская обл.'!K87+'[1]Нарынская обл.'!K87+'[1]Ошская обл.'!K87+'[1]Таласская обл.'!K87+'[1]Чуйская обл.'!K87+'[1]И-Кульская обл.'!K87</f>
        <v>2958075.02</v>
      </c>
      <c r="L87" s="1" t="s">
        <v>150</v>
      </c>
      <c r="M87" s="1">
        <f t="shared" si="14"/>
        <v>2022</v>
      </c>
      <c r="N87" s="1" t="s">
        <v>150</v>
      </c>
    </row>
    <row r="88" spans="1:14" x14ac:dyDescent="0.25">
      <c r="A88" s="13" t="s">
        <v>153</v>
      </c>
      <c r="B88" s="1" t="s">
        <v>154</v>
      </c>
      <c r="C88" s="6">
        <f>[1]г.Бишкек!C88+[1]г.Ош!C88+'[1]Баткенская обл.'!C88+'[1]Ж-Абадская обл.'!C88+'[1]Нарынская обл.'!C88+'[1]Ошская обл.'!C88+'[1]Таласская обл.'!C88+'[1]Чуйская обл.'!C88+'[1]И-Кульская обл.'!C88</f>
        <v>19717</v>
      </c>
      <c r="D88" s="1" t="s">
        <v>150</v>
      </c>
      <c r="E88" s="6">
        <f>[1]г.Бишкек!E88+[1]г.Ош!E88+'[1]Баткенская обл.'!E88+'[1]Ж-Абадская обл.'!E88+'[1]Нарынская обл.'!E88+'[1]Ошская обл.'!E88+'[1]Таласская обл.'!E88+'[1]Чуйская обл.'!E88+'[1]И-Кульская обл.'!E88</f>
        <v>36361848.950000003</v>
      </c>
      <c r="F88" s="1" t="s">
        <v>150</v>
      </c>
      <c r="G88" s="1">
        <f t="shared" si="13"/>
        <v>1844</v>
      </c>
      <c r="H88" s="1" t="s">
        <v>150</v>
      </c>
      <c r="I88" s="6">
        <f>[1]г.Бишкек!I88+[1]г.Ош!I88+'[1]Баткенская обл.'!I88+'[1]Ж-Абадская обл.'!I88+'[1]Нарынская обл.'!I88+'[1]Ошская обл.'!I88+'[1]Таласская обл.'!I88+'[1]Чуйская обл.'!I88+'[1]И-Кульская обл.'!I88</f>
        <v>1568</v>
      </c>
      <c r="J88" s="1" t="s">
        <v>150</v>
      </c>
      <c r="K88" s="6">
        <f>[1]г.Бишкек!K88+[1]г.Ош!K88+'[1]Баткенская обл.'!K88+'[1]Ж-Абадская обл.'!K88+'[1]Нарынская обл.'!K88+'[1]Ошская обл.'!K88+'[1]Таласская обл.'!K88+'[1]Чуйская обл.'!K88+'[1]И-Кульская обл.'!K88</f>
        <v>2172259</v>
      </c>
      <c r="L88" s="1" t="s">
        <v>150</v>
      </c>
      <c r="M88" s="1">
        <f t="shared" si="14"/>
        <v>1385</v>
      </c>
      <c r="N88" s="1" t="s">
        <v>150</v>
      </c>
    </row>
    <row r="89" spans="1:14" x14ac:dyDescent="0.25">
      <c r="A89" s="13" t="s">
        <v>155</v>
      </c>
      <c r="B89" s="1" t="s">
        <v>156</v>
      </c>
      <c r="C89" s="6">
        <f>[1]г.Бишкек!C89+[1]г.Ош!C89+'[1]Баткенская обл.'!C89+'[1]Ж-Абадская обл.'!C89+'[1]Нарынская обл.'!C89+'[1]Ошская обл.'!C89+'[1]Таласская обл.'!C89+'[1]Чуйская обл.'!C89+'[1]И-Кульская обл.'!C89</f>
        <v>12188</v>
      </c>
      <c r="D89" s="1" t="s">
        <v>150</v>
      </c>
      <c r="E89" s="6">
        <f>[1]г.Бишкек!E89+[1]г.Ош!E89+'[1]Баткенская обл.'!E89+'[1]Ж-Абадская обл.'!E89+'[1]Нарынская обл.'!E89+'[1]Ошская обл.'!E89+'[1]Таласская обл.'!E89+'[1]Чуйская обл.'!E89+'[1]И-Кульская обл.'!E89</f>
        <v>18184725.060000002</v>
      </c>
      <c r="F89" s="1" t="s">
        <v>150</v>
      </c>
      <c r="G89" s="1">
        <f t="shared" si="13"/>
        <v>1492</v>
      </c>
      <c r="H89" s="1" t="s">
        <v>150</v>
      </c>
      <c r="I89" s="6">
        <f>[1]г.Бишкек!I89+[1]г.Ош!I89+'[1]Баткенская обл.'!I89+'[1]Ж-Абадская обл.'!I89+'[1]Нарынская обл.'!I89+'[1]Ошская обл.'!I89+'[1]Таласская обл.'!I89+'[1]Чуйская обл.'!I89+'[1]И-Кульская обл.'!I89</f>
        <v>1348</v>
      </c>
      <c r="J89" s="1" t="s">
        <v>150</v>
      </c>
      <c r="K89" s="6">
        <f>[1]г.Бишкек!K89+[1]г.Ош!K89+'[1]Баткенская обл.'!K89+'[1]Ж-Абадская обл.'!K89+'[1]Нарынская обл.'!K89+'[1]Ошская обл.'!K89+'[1]Таласская обл.'!K89+'[1]Чуйская обл.'!K89+'[1]И-Кульская обл.'!K89</f>
        <v>1672507.06</v>
      </c>
      <c r="L89" s="1" t="s">
        <v>150</v>
      </c>
      <c r="M89" s="1">
        <f t="shared" si="14"/>
        <v>1241</v>
      </c>
      <c r="N89" s="1" t="s">
        <v>150</v>
      </c>
    </row>
    <row r="90" spans="1:14" ht="25.5" x14ac:dyDescent="0.25">
      <c r="A90" s="13" t="s">
        <v>157</v>
      </c>
      <c r="B90" s="1" t="s">
        <v>158</v>
      </c>
      <c r="C90" s="6">
        <f>[1]г.Бишкек!C90+[1]г.Ош!C90+'[1]Баткенская обл.'!C90+'[1]Ж-Абадская обл.'!C90+'[1]Нарынская обл.'!C90+'[1]Ошская обл.'!C90+'[1]Таласская обл.'!C90+'[1]Чуйская обл.'!C90+'[1]И-Кульская обл.'!C90</f>
        <v>7947</v>
      </c>
      <c r="D90" s="1" t="s">
        <v>150</v>
      </c>
      <c r="E90" s="6">
        <f>[1]г.Бишкек!E90+[1]г.Ош!E90+'[1]Баткенская обл.'!E90+'[1]Ж-Абадская обл.'!E90+'[1]Нарынская обл.'!E90+'[1]Ошская обл.'!E90+'[1]Таласская обл.'!E90+'[1]Чуйская обл.'!E90+'[1]И-Кульская обл.'!E90</f>
        <v>9399590</v>
      </c>
      <c r="F90" s="1" t="s">
        <v>150</v>
      </c>
      <c r="G90" s="1">
        <f t="shared" si="13"/>
        <v>1183</v>
      </c>
      <c r="H90" s="1" t="s">
        <v>150</v>
      </c>
      <c r="I90" s="6">
        <f>[1]г.Бишкек!I90+[1]г.Ош!I90+'[1]Баткенская обл.'!I90+'[1]Ж-Абадская обл.'!I90+'[1]Нарынская обл.'!I90+'[1]Ошская обл.'!I90+'[1]Таласская обл.'!I90+'[1]Чуйская обл.'!I90+'[1]И-Кульская обл.'!I90</f>
        <v>915</v>
      </c>
      <c r="J90" s="1" t="s">
        <v>150</v>
      </c>
      <c r="K90" s="6">
        <f>[1]г.Бишкек!K90+[1]г.Ош!K90+'[1]Баткенская обл.'!K90+'[1]Ж-Абадская обл.'!K90+'[1]Нарынская обл.'!K90+'[1]Ошская обл.'!K90+'[1]Таласская обл.'!K90+'[1]Чуйская обл.'!K90+'[1]И-Кульская обл.'!K90</f>
        <v>1025887</v>
      </c>
      <c r="L90" s="1" t="s">
        <v>150</v>
      </c>
      <c r="M90" s="1">
        <f t="shared" si="14"/>
        <v>1121</v>
      </c>
      <c r="N90" s="1" t="s">
        <v>150</v>
      </c>
    </row>
    <row r="91" spans="1:14" ht="25.5" x14ac:dyDescent="0.25">
      <c r="A91" s="13" t="s">
        <v>159</v>
      </c>
      <c r="B91" s="1">
        <v>39</v>
      </c>
      <c r="C91" s="6">
        <f>[1]г.Бишкек!C91+[1]г.Ош!C91+'[1]Баткенская обл.'!C91+'[1]Ж-Абадская обл.'!C91+'[1]Нарынская обл.'!C91+'[1]Ошская обл.'!C91+'[1]Таласская обл.'!C91+'[1]Чуйская обл.'!C91+'[1]И-Кульская обл.'!C91</f>
        <v>28928</v>
      </c>
      <c r="D91" s="6">
        <f>[1]г.Бишкек!D91+[1]г.Ош!D91+'[1]Баткенская обл.'!D91+'[1]Ж-Абадская обл.'!D91+'[1]Нарынская обл.'!D91+'[1]Ошская обл.'!D91+'[1]Таласская обл.'!D91+'[1]Чуйская обл.'!D91+'[1]И-Кульская обл.'!D91</f>
        <v>18912</v>
      </c>
      <c r="E91" s="6">
        <f>[1]г.Бишкек!E91+[1]г.Ош!E91+'[1]Баткенская обл.'!E91+'[1]Ж-Абадская обл.'!E91+'[1]Нарынская обл.'!E91+'[1]Ошская обл.'!E91+'[1]Таласская обл.'!E91+'[1]Чуйская обл.'!E91+'[1]И-Кульская обл.'!E91</f>
        <v>98437176.844999999</v>
      </c>
      <c r="F91" s="6">
        <f>[1]г.Бишкек!F91+[1]г.Ош!F91+'[1]Баткенская обл.'!F91+'[1]Ж-Абадская обл.'!F91+'[1]Нарынская обл.'!F91+'[1]Ошская обл.'!F91+'[1]Таласская обл.'!F91+'[1]Чуйская обл.'!F91+'[1]И-Кульская обл.'!F91</f>
        <v>64321497.402500004</v>
      </c>
      <c r="G91" s="1">
        <f t="shared" si="13"/>
        <v>3403</v>
      </c>
      <c r="H91" s="1">
        <f t="shared" si="13"/>
        <v>3401</v>
      </c>
      <c r="I91" s="6">
        <f>[1]г.Бишкек!I91+[1]г.Ош!I91+'[1]Баткенская обл.'!I91+'[1]Ж-Абадская обл.'!I91+'[1]Нарынская обл.'!I91+'[1]Ошская обл.'!I91+'[1]Таласская обл.'!I91+'[1]Чуйская обл.'!I91+'[1]И-Кульская обл.'!I91</f>
        <v>2175</v>
      </c>
      <c r="J91" s="6">
        <f>[1]г.Бишкек!J91+[1]г.Ош!J91+'[1]Баткенская обл.'!J91+'[1]Ж-Абадская обл.'!J91+'[1]Нарынская обл.'!J91+'[1]Ошская обл.'!J91+'[1]Таласская обл.'!J91+'[1]Чуйская обл.'!J91+'[1]И-Кульская обл.'!J91</f>
        <v>1404</v>
      </c>
      <c r="K91" s="6">
        <f>[1]г.Бишкек!K91+[1]г.Ош!K91+'[1]Баткенская обл.'!K91+'[1]Ж-Абадская обл.'!K91+'[1]Нарынская обл.'!K91+'[1]Ошская обл.'!K91+'[1]Таласская обл.'!K91+'[1]Чуйская обл.'!K91+'[1]И-Кульская обл.'!K91</f>
        <v>5745054</v>
      </c>
      <c r="L91" s="6">
        <f>[1]г.Бишкек!L91+[1]г.Ош!L91+'[1]Баткенская обл.'!L91+'[1]Ж-Абадская обл.'!L91+'[1]Нарынская обл.'!L91+'[1]Ошская обл.'!L91+'[1]Таласская обл.'!L91+'[1]Чуйская обл.'!L91+'[1]И-Кульская обл.'!L91</f>
        <v>3669504</v>
      </c>
      <c r="M91" s="1">
        <f t="shared" si="14"/>
        <v>2641</v>
      </c>
      <c r="N91" s="1">
        <f t="shared" si="14"/>
        <v>2614</v>
      </c>
    </row>
    <row r="92" spans="1:14" x14ac:dyDescent="0.25">
      <c r="A92" s="20"/>
      <c r="B92" s="30" t="s">
        <v>160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1"/>
    </row>
    <row r="93" spans="1:14" ht="38.25" x14ac:dyDescent="0.25">
      <c r="A93" s="13" t="s">
        <v>161</v>
      </c>
      <c r="B93" s="1">
        <v>40</v>
      </c>
      <c r="C93" s="6">
        <f>C94+C107+C108</f>
        <v>1429</v>
      </c>
      <c r="D93" s="6">
        <f>D94+D107+D108</f>
        <v>42</v>
      </c>
      <c r="E93" s="6">
        <f>E94+E107+E108</f>
        <v>9075430.9100000001</v>
      </c>
      <c r="F93" s="6">
        <f>F94+F107+F108</f>
        <v>48134</v>
      </c>
      <c r="G93" s="1">
        <f t="shared" ref="G93:H97" si="17">ROUND((E93/C93),0)</f>
        <v>6351</v>
      </c>
      <c r="H93" s="1">
        <f>ROUND((F93/D93),0)</f>
        <v>1146</v>
      </c>
      <c r="I93" s="6">
        <f>I94+I107+I108</f>
        <v>4</v>
      </c>
      <c r="J93" s="6">
        <f>J94+J107+J108</f>
        <v>0</v>
      </c>
      <c r="K93" s="6">
        <f>K94+K107+K108</f>
        <v>15600</v>
      </c>
      <c r="L93" s="6">
        <f>L94+L107+L108</f>
        <v>0</v>
      </c>
      <c r="M93" s="1">
        <f t="shared" ref="M93:N97" si="18">ROUND((K93/I93),0)</f>
        <v>3900</v>
      </c>
      <c r="N93" s="1" t="e">
        <f t="shared" si="18"/>
        <v>#DIV/0!</v>
      </c>
    </row>
    <row r="94" spans="1:14" ht="38.25" x14ac:dyDescent="0.25">
      <c r="A94" s="13" t="s">
        <v>162</v>
      </c>
      <c r="B94" s="1">
        <v>41</v>
      </c>
      <c r="C94" s="6">
        <f>C95+C96+C97</f>
        <v>1307</v>
      </c>
      <c r="D94" s="6">
        <f>D95+D96+D97</f>
        <v>2</v>
      </c>
      <c r="E94" s="6">
        <f>E95+E96+E97</f>
        <v>6384970.9100000001</v>
      </c>
      <c r="F94" s="6">
        <f>F95+F96+F97</f>
        <v>8870</v>
      </c>
      <c r="G94" s="1">
        <f>ROUND((E94/C94),0)</f>
        <v>4885</v>
      </c>
      <c r="H94" s="1">
        <f t="shared" si="17"/>
        <v>4435</v>
      </c>
      <c r="I94" s="6">
        <f>I95+I96+I97</f>
        <v>4</v>
      </c>
      <c r="J94" s="6">
        <f>J95+J96+J97</f>
        <v>0</v>
      </c>
      <c r="K94" s="6">
        <f>K95+K96+K97</f>
        <v>15600</v>
      </c>
      <c r="L94" s="6">
        <f>L95+L96+L97</f>
        <v>0</v>
      </c>
      <c r="M94" s="1">
        <f t="shared" si="18"/>
        <v>3900</v>
      </c>
      <c r="N94" s="1" t="e">
        <f t="shared" si="18"/>
        <v>#DIV/0!</v>
      </c>
    </row>
    <row r="95" spans="1:14" x14ac:dyDescent="0.25">
      <c r="A95" s="14" t="s">
        <v>163</v>
      </c>
      <c r="B95" s="1" t="s">
        <v>164</v>
      </c>
      <c r="C95" s="6">
        <f>[1]г.Бишкек!C95+[1]г.Ош!C95+'[1]Баткенская обл.'!C95+'[1]Ж-Абадская обл.'!C95+'[1]Нарынская обл.'!C95+'[1]Ошская обл.'!C95+'[1]Таласская обл.'!C95+'[1]Чуйская обл.'!C95+'[1]И-Кульская обл.'!C95</f>
        <v>20</v>
      </c>
      <c r="D95" s="6">
        <f>[1]г.Бишкек!D95+[1]г.Ош!D95+'[1]Баткенская обл.'!D95+'[1]Ж-Абадская обл.'!D95+'[1]Нарынская обл.'!D95+'[1]Ошская обл.'!D95+'[1]Таласская обл.'!D95+'[1]Чуйская обл.'!D95+'[1]И-Кульская обл.'!D95</f>
        <v>0</v>
      </c>
      <c r="E95" s="6">
        <f>[1]г.Бишкек!E95+[1]г.Ош!E95+'[1]Баткенская обл.'!E95+'[1]Ж-Абадская обл.'!E95+'[1]Нарынская обл.'!E95+'[1]Ошская обл.'!E95+'[1]Таласская обл.'!E95+'[1]Чуйская обл.'!E95+'[1]И-Кульская обл.'!E95</f>
        <v>97789</v>
      </c>
      <c r="F95" s="6">
        <f>[1]г.Бишкек!F95+[1]г.Ош!F95+'[1]Баткенская обл.'!F95+'[1]Ж-Абадская обл.'!F95+'[1]Нарынская обл.'!F95+'[1]Ошская обл.'!F95+'[1]Таласская обл.'!F95+'[1]Чуйская обл.'!F95+'[1]И-Кульская обл.'!F95</f>
        <v>0</v>
      </c>
      <c r="G95" s="1">
        <f t="shared" si="17"/>
        <v>4889</v>
      </c>
      <c r="H95" s="1" t="e">
        <f t="shared" si="17"/>
        <v>#DIV/0!</v>
      </c>
      <c r="I95" s="6">
        <f>[1]г.Бишкек!I95+[1]г.Ош!I95+'[1]Баткенская обл.'!I95+'[1]Ж-Абадская обл.'!I95+'[1]Нарынская обл.'!I95+'[1]Ошская обл.'!I95+'[1]Таласская обл.'!I95+'[1]Чуйская обл.'!I95+'[1]И-Кульская обл.'!I95</f>
        <v>0</v>
      </c>
      <c r="J95" s="6">
        <f>[1]г.Бишкек!J95+[1]г.Ош!J95+'[1]Баткенская обл.'!J95+'[1]Ж-Абадская обл.'!J95+'[1]Нарынская обл.'!J95+'[1]Ошская обл.'!J95+'[1]Таласская обл.'!J95+'[1]Чуйская обл.'!J95+'[1]И-Кульская обл.'!J95</f>
        <v>0</v>
      </c>
      <c r="K95" s="6">
        <f>[1]г.Бишкек!K95+[1]г.Ош!K95+'[1]Баткенская обл.'!K95+'[1]Ж-Абадская обл.'!K95+'[1]Нарынская обл.'!K95+'[1]Ошская обл.'!K95+'[1]Таласская обл.'!K95+'[1]Чуйская обл.'!K95+'[1]И-Кульская обл.'!K95</f>
        <v>0</v>
      </c>
      <c r="L95" s="6">
        <f>[1]г.Бишкек!L95+[1]г.Ош!L95+'[1]Баткенская обл.'!L95+'[1]Ж-Абадская обл.'!L95+'[1]Нарынская обл.'!L95+'[1]Ошская обл.'!L95+'[1]Таласская обл.'!L95+'[1]Чуйская обл.'!L95+'[1]И-Кульская обл.'!L95</f>
        <v>0</v>
      </c>
      <c r="M95" s="1" t="e">
        <f t="shared" si="18"/>
        <v>#DIV/0!</v>
      </c>
      <c r="N95" s="1" t="e">
        <f t="shared" si="18"/>
        <v>#DIV/0!</v>
      </c>
    </row>
    <row r="96" spans="1:14" x14ac:dyDescent="0.25">
      <c r="A96" s="14" t="s">
        <v>165</v>
      </c>
      <c r="B96" s="1" t="s">
        <v>166</v>
      </c>
      <c r="C96" s="6">
        <f>[1]г.Бишкек!C96+[1]г.Ош!C96+'[1]Баткенская обл.'!C96+'[1]Ж-Абадская обл.'!C96+'[1]Нарынская обл.'!C96+'[1]Ошская обл.'!C96+'[1]Таласская обл.'!C96+'[1]Чуйская обл.'!C96+'[1]И-Кульская обл.'!C96</f>
        <v>465</v>
      </c>
      <c r="D96" s="6">
        <f>[1]г.Бишкек!D96+[1]г.Ош!D96+'[1]Баткенская обл.'!D96+'[1]Ж-Абадская обл.'!D96+'[1]Нарынская обл.'!D96+'[1]Ошская обл.'!D96+'[1]Таласская обл.'!D96+'[1]Чуйская обл.'!D96+'[1]И-Кульская обл.'!D96</f>
        <v>1</v>
      </c>
      <c r="E96" s="6">
        <f>[1]г.Бишкек!E96+[1]г.Ош!E96+'[1]Баткенская обл.'!E96+'[1]Ж-Абадская обл.'!E96+'[1]Нарынская обл.'!E96+'[1]Ошская обл.'!E96+'[1]Таласская обл.'!E96+'[1]Чуйская обл.'!E96+'[1]И-Кульская обл.'!E96</f>
        <v>2378571</v>
      </c>
      <c r="F96" s="6">
        <f>[1]г.Бишкек!F96+[1]г.Ош!F96+'[1]Баткенская обл.'!F96+'[1]Ж-Абадская обл.'!F96+'[1]Нарынская обл.'!F96+'[1]Ошская обл.'!F96+'[1]Таласская обл.'!F96+'[1]Чуйская обл.'!F96+'[1]И-Кульская обл.'!F96</f>
        <v>3850</v>
      </c>
      <c r="G96" s="1">
        <f t="shared" si="17"/>
        <v>5115</v>
      </c>
      <c r="H96" s="1">
        <f t="shared" si="17"/>
        <v>3850</v>
      </c>
      <c r="I96" s="6">
        <f>[1]г.Бишкек!I96+[1]г.Ош!I96+'[1]Баткенская обл.'!I96+'[1]Ж-Абадская обл.'!I96+'[1]Нарынская обл.'!I96+'[1]Ошская обл.'!I96+'[1]Таласская обл.'!I96+'[1]Чуйская обл.'!I96+'[1]И-Кульская обл.'!I96</f>
        <v>0</v>
      </c>
      <c r="J96" s="6">
        <f>[1]г.Бишкек!J96+[1]г.Ош!J96+'[1]Баткенская обл.'!J96+'[1]Ж-Абадская обл.'!J96+'[1]Нарынская обл.'!J96+'[1]Ошская обл.'!J96+'[1]Таласская обл.'!J96+'[1]Чуйская обл.'!J96+'[1]И-Кульская обл.'!J96</f>
        <v>0</v>
      </c>
      <c r="K96" s="6">
        <f>[1]г.Бишкек!K96+[1]г.Ош!K96+'[1]Баткенская обл.'!K96+'[1]Ж-Абадская обл.'!K96+'[1]Нарынская обл.'!K96+'[1]Ошская обл.'!K96+'[1]Таласская обл.'!K96+'[1]Чуйская обл.'!K96+'[1]И-Кульская обл.'!K96</f>
        <v>0</v>
      </c>
      <c r="L96" s="6">
        <f>[1]г.Бишкек!L96+[1]г.Ош!L96+'[1]Баткенская обл.'!L96+'[1]Ж-Абадская обл.'!L96+'[1]Нарынская обл.'!L96+'[1]Ошская обл.'!L96+'[1]Таласская обл.'!L96+'[1]Чуйская обл.'!L96+'[1]И-Кульская обл.'!L96</f>
        <v>0</v>
      </c>
      <c r="M96" s="1" t="e">
        <f t="shared" si="18"/>
        <v>#DIV/0!</v>
      </c>
      <c r="N96" s="1" t="e">
        <f t="shared" si="18"/>
        <v>#DIV/0!</v>
      </c>
    </row>
    <row r="97" spans="1:14" x14ac:dyDescent="0.25">
      <c r="A97" s="14" t="s">
        <v>167</v>
      </c>
      <c r="B97" s="1" t="s">
        <v>168</v>
      </c>
      <c r="C97" s="6">
        <f>[1]г.Бишкек!C97+[1]г.Ош!C97+'[1]Баткенская обл.'!C97+'[1]Ж-Абадская обл.'!C97+'[1]Нарынская обл.'!C97+'[1]Ошская обл.'!C97+'[1]Таласская обл.'!C97+'[1]Чуйская обл.'!C97+'[1]И-Кульская обл.'!C97</f>
        <v>822</v>
      </c>
      <c r="D97" s="6">
        <f>[1]г.Бишкек!D97+[1]г.Ош!D97+'[1]Баткенская обл.'!D97+'[1]Ж-Абадская обл.'!D97+'[1]Нарынская обл.'!D97+'[1]Ошская обл.'!D97+'[1]Таласская обл.'!D97+'[1]Чуйская обл.'!D97+'[1]И-Кульская обл.'!D97</f>
        <v>1</v>
      </c>
      <c r="E97" s="6">
        <f>[1]г.Бишкек!E97+[1]г.Ош!E97+'[1]Баткенская обл.'!E97+'[1]Ж-Абадская обл.'!E97+'[1]Нарынская обл.'!E97+'[1]Ошская обл.'!E97+'[1]Таласская обл.'!E97+'[1]Чуйская обл.'!E97+'[1]И-Кульская обл.'!E97</f>
        <v>3908610.91</v>
      </c>
      <c r="F97" s="6">
        <f>[1]г.Бишкек!F97+[1]г.Ош!F97+'[1]Баткенская обл.'!F97+'[1]Ж-Абадская обл.'!F97+'[1]Нарынская обл.'!F97+'[1]Ошская обл.'!F97+'[1]Таласская обл.'!F97+'[1]Чуйская обл.'!F97+'[1]И-Кульская обл.'!F97</f>
        <v>5020</v>
      </c>
      <c r="G97" s="1">
        <f t="shared" si="17"/>
        <v>4755</v>
      </c>
      <c r="H97" s="1">
        <f t="shared" si="17"/>
        <v>5020</v>
      </c>
      <c r="I97" s="6">
        <f>[1]г.Бишкек!I97+[1]г.Ош!I97+'[1]Баткенская обл.'!I97+'[1]Ж-Абадская обл.'!I97+'[1]Нарынская обл.'!I97+'[1]Ошская обл.'!I97+'[1]Таласская обл.'!I97+'[1]Чуйская обл.'!I97+'[1]И-Кульская обл.'!I97</f>
        <v>4</v>
      </c>
      <c r="J97" s="6">
        <f>[1]г.Бишкек!J97+[1]г.Ош!J97+'[1]Баткенская обл.'!J97+'[1]Ж-Абадская обл.'!J97+'[1]Нарынская обл.'!J97+'[1]Ошская обл.'!J97+'[1]Таласская обл.'!J97+'[1]Чуйская обл.'!J97+'[1]И-Кульская обл.'!J97</f>
        <v>0</v>
      </c>
      <c r="K97" s="6">
        <f>[1]г.Бишкек!K97+[1]г.Ош!K97+'[1]Баткенская обл.'!K97+'[1]Ж-Абадская обл.'!K97+'[1]Нарынская обл.'!K97+'[1]Ошская обл.'!K97+'[1]Таласская обл.'!K97+'[1]Чуйская обл.'!K97+'[1]И-Кульская обл.'!K97</f>
        <v>15600</v>
      </c>
      <c r="L97" s="6">
        <f>[1]г.Бишкек!L97+[1]г.Ош!L97+'[1]Баткенская обл.'!L97+'[1]Ж-Абадская обл.'!L97+'[1]Нарынская обл.'!L97+'[1]Ошская обл.'!L97+'[1]Таласская обл.'!L97+'[1]Чуйская обл.'!L97+'[1]И-Кульская обл.'!L97</f>
        <v>0</v>
      </c>
      <c r="M97" s="1">
        <f t="shared" si="18"/>
        <v>3900</v>
      </c>
      <c r="N97" s="1" t="e">
        <f t="shared" si="18"/>
        <v>#DIV/0!</v>
      </c>
    </row>
    <row r="98" spans="1:14" x14ac:dyDescent="0.25">
      <c r="A98" s="9" t="s">
        <v>169</v>
      </c>
      <c r="B98" s="2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3"/>
    </row>
    <row r="99" spans="1:14" ht="25.5" x14ac:dyDescent="0.25">
      <c r="A99" s="13" t="s">
        <v>170</v>
      </c>
      <c r="B99" s="1">
        <v>42</v>
      </c>
      <c r="C99" s="6">
        <f>C100+C101+C102</f>
        <v>13</v>
      </c>
      <c r="D99" s="6">
        <f>D100+D101+D102</f>
        <v>0</v>
      </c>
      <c r="E99" s="6">
        <f>E100+E101+E102</f>
        <v>82527</v>
      </c>
      <c r="F99" s="6">
        <f>F100+F101+F102</f>
        <v>0</v>
      </c>
      <c r="G99" s="1">
        <f t="shared" ref="G99:H110" si="19">ROUND((E99/C99),0)</f>
        <v>6348</v>
      </c>
      <c r="H99" s="1" t="e">
        <f t="shared" si="19"/>
        <v>#DIV/0!</v>
      </c>
      <c r="I99" s="6">
        <f>I100+I101+I102</f>
        <v>0</v>
      </c>
      <c r="J99" s="6">
        <f>J100+J101+J102</f>
        <v>0</v>
      </c>
      <c r="K99" s="6">
        <f>K100+K101+K102</f>
        <v>0</v>
      </c>
      <c r="L99" s="6">
        <f>L100+L101+L102</f>
        <v>0</v>
      </c>
      <c r="M99" s="1" t="e">
        <f t="shared" ref="M99:N110" si="20">ROUND((K99/I99),0)</f>
        <v>#DIV/0!</v>
      </c>
      <c r="N99" s="1" t="e">
        <f t="shared" si="20"/>
        <v>#DIV/0!</v>
      </c>
    </row>
    <row r="100" spans="1:14" x14ac:dyDescent="0.25">
      <c r="A100" s="14" t="s">
        <v>171</v>
      </c>
      <c r="B100" s="1" t="s">
        <v>172</v>
      </c>
      <c r="C100" s="6">
        <f>[1]г.Бишкек!C100+[1]г.Ош!C100+'[1]Баткенская обл.'!C100+'[1]Ж-Абадская обл.'!C100+'[1]Нарынская обл.'!C100+'[1]Ошская обл.'!C100+'[1]Таласская обл.'!C100+'[1]Чуйская обл.'!C100+'[1]И-Кульская обл.'!C100</f>
        <v>3</v>
      </c>
      <c r="D100" s="6">
        <f>[1]г.Бишкек!D100+[1]г.Ош!D100+'[1]Баткенская обл.'!D100+'[1]Ж-Абадская обл.'!D100+'[1]Нарынская обл.'!D100+'[1]Ошская обл.'!D100+'[1]Таласская обл.'!D100+'[1]Чуйская обл.'!D100+'[1]И-Кульская обл.'!D100</f>
        <v>0</v>
      </c>
      <c r="E100" s="6">
        <f>[1]г.Бишкек!E100+[1]г.Ош!E100+'[1]Баткенская обл.'!E100+'[1]Ж-Абадская обл.'!E100+'[1]Нарынская обл.'!E100+'[1]Ошская обл.'!E100+'[1]Таласская обл.'!E100+'[1]Чуйская обл.'!E100+'[1]И-Кульская обл.'!E100</f>
        <v>23249</v>
      </c>
      <c r="F100" s="6">
        <f>[1]г.Бишкек!F100+[1]г.Ош!F100+'[1]Баткенская обл.'!F100+'[1]Ж-Абадская обл.'!F100+'[1]Нарынская обл.'!F100+'[1]Ошская обл.'!F100+'[1]Таласская обл.'!F100+'[1]Чуйская обл.'!F100+'[1]И-Кульская обл.'!F100</f>
        <v>0</v>
      </c>
      <c r="G100" s="1">
        <f t="shared" si="19"/>
        <v>7750</v>
      </c>
      <c r="H100" s="1" t="e">
        <f t="shared" si="19"/>
        <v>#DIV/0!</v>
      </c>
      <c r="I100" s="6">
        <f>[1]г.Бишкек!I100+[1]г.Ош!I100+'[1]Баткенская обл.'!I100+'[1]Ж-Абадская обл.'!I100+'[1]Нарынская обл.'!I100+'[1]Ошская обл.'!I100+'[1]Таласская обл.'!I100+'[1]Чуйская обл.'!I100+'[1]И-Кульская обл.'!I100</f>
        <v>0</v>
      </c>
      <c r="J100" s="6">
        <f>[1]г.Бишкек!J100+[1]г.Ош!J100+'[1]Баткенская обл.'!J100+'[1]Ж-Абадская обл.'!J100+'[1]Нарынская обл.'!J100+'[1]Ошская обл.'!J100+'[1]Таласская обл.'!J100+'[1]Чуйская обл.'!J100+'[1]И-Кульская обл.'!J100</f>
        <v>0</v>
      </c>
      <c r="K100" s="6">
        <f>[1]г.Бишкек!K100+[1]г.Ош!K100+'[1]Баткенская обл.'!K100+'[1]Ж-Абадская обл.'!K100+'[1]Нарынская обл.'!K100+'[1]Ошская обл.'!K100+'[1]Таласская обл.'!K100+'[1]Чуйская обл.'!K100+'[1]И-Кульская обл.'!K100</f>
        <v>0</v>
      </c>
      <c r="L100" s="6">
        <f>[1]г.Бишкек!L100+[1]г.Ош!L100+'[1]Баткенская обл.'!L100+'[1]Ж-Абадская обл.'!L100+'[1]Нарынская обл.'!L100+'[1]Ошская обл.'!L100+'[1]Таласская обл.'!L100+'[1]Чуйская обл.'!L100+'[1]И-Кульская обл.'!L100</f>
        <v>0</v>
      </c>
      <c r="M100" s="1" t="e">
        <f t="shared" si="20"/>
        <v>#DIV/0!</v>
      </c>
      <c r="N100" s="1" t="e">
        <f t="shared" si="20"/>
        <v>#DIV/0!</v>
      </c>
    </row>
    <row r="101" spans="1:14" x14ac:dyDescent="0.25">
      <c r="A101" s="19" t="s">
        <v>133</v>
      </c>
      <c r="B101" s="1" t="s">
        <v>173</v>
      </c>
      <c r="C101" s="6">
        <f>[1]г.Бишкек!C101+[1]г.Ош!C101+'[1]Баткенская обл.'!C101+'[1]Ж-Абадская обл.'!C101+'[1]Нарынская обл.'!C101+'[1]Ошская обл.'!C101+'[1]Таласская обл.'!C101+'[1]Чуйская обл.'!C101+'[1]И-Кульская обл.'!C101</f>
        <v>4</v>
      </c>
      <c r="D101" s="6">
        <f>[1]г.Бишкек!D101+[1]г.Ош!D101+'[1]Баткенская обл.'!D101+'[1]Ж-Абадская обл.'!D101+'[1]Нарынская обл.'!D101+'[1]Ошская обл.'!D101+'[1]Таласская обл.'!D101+'[1]Чуйская обл.'!D101+'[1]И-Кульская обл.'!D101</f>
        <v>0</v>
      </c>
      <c r="E101" s="6">
        <f>[1]г.Бишкек!E101+[1]г.Ош!E101+'[1]Баткенская обл.'!E101+'[1]Ж-Абадская обл.'!E101+'[1]Нарынская обл.'!E101+'[1]Ошская обл.'!E101+'[1]Таласская обл.'!E101+'[1]Чуйская обл.'!E101+'[1]И-Кульская обл.'!E101</f>
        <v>25251</v>
      </c>
      <c r="F101" s="6">
        <f>[1]г.Бишкек!F101+[1]г.Ош!F101+'[1]Баткенская обл.'!F101+'[1]Ж-Абадская обл.'!F101+'[1]Нарынская обл.'!F101+'[1]Ошская обл.'!F101+'[1]Таласская обл.'!F101+'[1]Чуйская обл.'!F101+'[1]И-Кульская обл.'!F101</f>
        <v>0</v>
      </c>
      <c r="G101" s="1">
        <f t="shared" si="19"/>
        <v>6313</v>
      </c>
      <c r="H101" s="1" t="e">
        <f t="shared" si="19"/>
        <v>#DIV/0!</v>
      </c>
      <c r="I101" s="6">
        <f>[1]г.Бишкек!I101+[1]г.Ош!I101+'[1]Баткенская обл.'!I101+'[1]Ж-Абадская обл.'!I101+'[1]Нарынская обл.'!I101+'[1]Ошская обл.'!I101+'[1]Таласская обл.'!I101+'[1]Чуйская обл.'!I101+'[1]И-Кульская обл.'!I101</f>
        <v>0</v>
      </c>
      <c r="J101" s="6">
        <f>[1]г.Бишкек!J101+[1]г.Ош!J101+'[1]Баткенская обл.'!J101+'[1]Ж-Абадская обл.'!J101+'[1]Нарынская обл.'!J101+'[1]Ошская обл.'!J101+'[1]Таласская обл.'!J101+'[1]Чуйская обл.'!J101+'[1]И-Кульская обл.'!J101</f>
        <v>0</v>
      </c>
      <c r="K101" s="6">
        <f>[1]г.Бишкек!K101+[1]г.Ош!K101+'[1]Баткенская обл.'!K101+'[1]Ж-Абадская обл.'!K101+'[1]Нарынская обл.'!K101+'[1]Ошская обл.'!K101+'[1]Таласская обл.'!K101+'[1]Чуйская обл.'!K101+'[1]И-Кульская обл.'!K101</f>
        <v>0</v>
      </c>
      <c r="L101" s="6">
        <f>[1]г.Бишкек!L101+[1]г.Ош!L101+'[1]Баткенская обл.'!L101+'[1]Ж-Абадская обл.'!L101+'[1]Нарынская обл.'!L101+'[1]Ошская обл.'!L101+'[1]Таласская обл.'!L101+'[1]Чуйская обл.'!L101+'[1]И-Кульская обл.'!L101</f>
        <v>0</v>
      </c>
      <c r="M101" s="1" t="e">
        <f t="shared" si="20"/>
        <v>#DIV/0!</v>
      </c>
      <c r="N101" s="1" t="e">
        <f t="shared" si="20"/>
        <v>#DIV/0!</v>
      </c>
    </row>
    <row r="102" spans="1:14" x14ac:dyDescent="0.25">
      <c r="A102" s="19" t="s">
        <v>135</v>
      </c>
      <c r="B102" s="1" t="s">
        <v>174</v>
      </c>
      <c r="C102" s="6">
        <f>[1]г.Бишкек!C102+[1]г.Ош!C102+'[1]Баткенская обл.'!C102+'[1]Ж-Абадская обл.'!C102+'[1]Нарынская обл.'!C102+'[1]Ошская обл.'!C102+'[1]Таласская обл.'!C102+'[1]Чуйская обл.'!C102+'[1]И-Кульская обл.'!C102</f>
        <v>6</v>
      </c>
      <c r="D102" s="6">
        <f>[1]г.Бишкек!D102+[1]г.Ош!D102+'[1]Баткенская обл.'!D102+'[1]Ж-Абадская обл.'!D102+'[1]Нарынская обл.'!D102+'[1]Ошская обл.'!D102+'[1]Таласская обл.'!D102+'[1]Чуйская обл.'!D102+'[1]И-Кульская обл.'!D102</f>
        <v>0</v>
      </c>
      <c r="E102" s="6">
        <f>[1]г.Бишкек!E102+[1]г.Ош!E102+'[1]Баткенская обл.'!E102+'[1]Ж-Абадская обл.'!E102+'[1]Нарынская обл.'!E102+'[1]Ошская обл.'!E102+'[1]Таласская обл.'!E102+'[1]Чуйская обл.'!E102+'[1]И-Кульская обл.'!E102</f>
        <v>34027</v>
      </c>
      <c r="F102" s="6">
        <f>[1]г.Бишкек!F102+[1]г.Ош!F102+'[1]Баткенская обл.'!F102+'[1]Ж-Абадская обл.'!F102+'[1]Нарынская обл.'!F102+'[1]Ошская обл.'!F102+'[1]Таласская обл.'!F102+'[1]Чуйская обл.'!F102+'[1]И-Кульская обл.'!F102</f>
        <v>0</v>
      </c>
      <c r="G102" s="1">
        <f t="shared" si="19"/>
        <v>5671</v>
      </c>
      <c r="H102" s="1" t="e">
        <f t="shared" si="19"/>
        <v>#DIV/0!</v>
      </c>
      <c r="I102" s="6">
        <f>[1]г.Бишкек!I102+[1]г.Ош!I102+'[1]Баткенская обл.'!I102+'[1]Ж-Абадская обл.'!I102+'[1]Нарынская обл.'!I102+'[1]Ошская обл.'!I102+'[1]Таласская обл.'!I102+'[1]Чуйская обл.'!I102+'[1]И-Кульская обл.'!I102</f>
        <v>0</v>
      </c>
      <c r="J102" s="6">
        <f>[1]г.Бишкек!J102+[1]г.Ош!J102+'[1]Баткенская обл.'!J102+'[1]Ж-Абадская обл.'!J102+'[1]Нарынская обл.'!J102+'[1]Ошская обл.'!J102+'[1]Таласская обл.'!J102+'[1]Чуйская обл.'!J102+'[1]И-Кульская обл.'!J102</f>
        <v>0</v>
      </c>
      <c r="K102" s="6">
        <f>[1]г.Бишкек!K102+[1]г.Ош!K102+'[1]Баткенская обл.'!K102+'[1]Ж-Абадская обл.'!K102+'[1]Нарынская обл.'!K102+'[1]Ошская обл.'!K102+'[1]Таласская обл.'!K102+'[1]Чуйская обл.'!K102+'[1]И-Кульская обл.'!K102</f>
        <v>0</v>
      </c>
      <c r="L102" s="6">
        <f>[1]г.Бишкек!L102+[1]г.Ош!L102+'[1]Баткенская обл.'!L102+'[1]Ж-Абадская обл.'!L102+'[1]Нарынская обл.'!L102+'[1]Ошская обл.'!L102+'[1]Таласская обл.'!L102+'[1]Чуйская обл.'!L102+'[1]И-Кульская обл.'!L102</f>
        <v>0</v>
      </c>
      <c r="M102" s="1" t="e">
        <f t="shared" si="20"/>
        <v>#DIV/0!</v>
      </c>
      <c r="N102" s="1" t="e">
        <f t="shared" si="20"/>
        <v>#DIV/0!</v>
      </c>
    </row>
    <row r="103" spans="1:14" x14ac:dyDescent="0.25">
      <c r="A103" s="8" t="s">
        <v>175</v>
      </c>
      <c r="B103" s="11">
        <v>43</v>
      </c>
      <c r="C103" s="6">
        <f>[1]г.Бишкек!C103+[1]г.Ош!C103+'[1]Баткенская обл.'!C103+'[1]Ж-Абадская обл.'!C103+'[1]Нарынская обл.'!C103+'[1]Ошская обл.'!C103+'[1]Таласская обл.'!C103+'[1]Чуйская обл.'!C103+'[1]И-Кульская обл.'!C103</f>
        <v>22</v>
      </c>
      <c r="D103" s="6">
        <f>[1]г.Бишкек!D103+[1]г.Ош!D103+'[1]Баткенская обл.'!D103+'[1]Ж-Абадская обл.'!D103+'[1]Нарынская обл.'!D103+'[1]Ошская обл.'!D103+'[1]Таласская обл.'!D103+'[1]Чуйская обл.'!D103+'[1]И-Кульская обл.'!D103</f>
        <v>0</v>
      </c>
      <c r="E103" s="6">
        <f>[1]г.Бишкек!E103+[1]г.Ош!E103+'[1]Баткенская обл.'!E103+'[1]Ж-Абадская обл.'!E103+'[1]Нарынская обл.'!E103+'[1]Ошская обл.'!E103+'[1]Таласская обл.'!E103+'[1]Чуйская обл.'!E103+'[1]И-Кульская обл.'!E103</f>
        <v>75924</v>
      </c>
      <c r="F103" s="6">
        <f>[1]г.Бишкек!F103+[1]г.Ош!F103+'[1]Баткенская обл.'!F103+'[1]Ж-Абадская обл.'!F103+'[1]Нарынская обл.'!F103+'[1]Ошская обл.'!F103+'[1]Таласская обл.'!F103+'[1]Чуйская обл.'!F103+'[1]И-Кульская обл.'!F103</f>
        <v>0</v>
      </c>
      <c r="G103" s="1">
        <f t="shared" si="19"/>
        <v>3451</v>
      </c>
      <c r="H103" s="1" t="e">
        <f t="shared" si="19"/>
        <v>#DIV/0!</v>
      </c>
      <c r="I103" s="6">
        <f>[1]г.Бишкек!I103+[1]г.Ош!I103+'[1]Баткенская обл.'!I103+'[1]Ж-Абадская обл.'!I103+'[1]Нарынская обл.'!I103+'[1]Ошская обл.'!I103+'[1]Таласская обл.'!I103+'[1]Чуйская обл.'!I103+'[1]И-Кульская обл.'!I103</f>
        <v>0</v>
      </c>
      <c r="J103" s="6">
        <f>[1]г.Бишкек!J103+[1]г.Ош!J103+'[1]Баткенская обл.'!J103+'[1]Ж-Абадская обл.'!J103+'[1]Нарынская обл.'!J103+'[1]Ошская обл.'!J103+'[1]Таласская обл.'!J103+'[1]Чуйская обл.'!J103+'[1]И-Кульская обл.'!J103</f>
        <v>0</v>
      </c>
      <c r="K103" s="6">
        <f>[1]г.Бишкек!K103+[1]г.Ош!K103+'[1]Баткенская обл.'!K103+'[1]Ж-Абадская обл.'!K103+'[1]Нарынская обл.'!K103+'[1]Ошская обл.'!K103+'[1]Таласская обл.'!K103+'[1]Чуйская обл.'!K103+'[1]И-Кульская обл.'!K103</f>
        <v>0</v>
      </c>
      <c r="L103" s="6">
        <f>[1]г.Бишкек!L103+[1]г.Ош!L103+'[1]Баткенская обл.'!L103+'[1]Ж-Абадская обл.'!L103+'[1]Нарынская обл.'!L103+'[1]Ошская обл.'!L103+'[1]Таласская обл.'!L103+'[1]Чуйская обл.'!L103+'[1]И-Кульская обл.'!L103</f>
        <v>0</v>
      </c>
      <c r="M103" s="1" t="e">
        <f t="shared" si="20"/>
        <v>#DIV/0!</v>
      </c>
      <c r="N103" s="1" t="e">
        <f t="shared" si="20"/>
        <v>#DIV/0!</v>
      </c>
    </row>
    <row r="104" spans="1:14" ht="38.25" x14ac:dyDescent="0.25">
      <c r="A104" s="13" t="s">
        <v>176</v>
      </c>
      <c r="B104" s="1">
        <v>44</v>
      </c>
      <c r="C104" s="6">
        <f>[1]г.Бишкек!C104+[1]г.Ош!C104+'[1]Баткенская обл.'!C104+'[1]Ж-Абадская обл.'!C104+'[1]Нарынская обл.'!C104+'[1]Ошская обл.'!C104+'[1]Таласская обл.'!C104+'[1]Чуйская обл.'!C104+'[1]И-Кульская обл.'!C104</f>
        <v>189</v>
      </c>
      <c r="D104" s="6">
        <f>[1]г.Бишкек!D104+[1]г.Ош!D104+'[1]Баткенская обл.'!D104+'[1]Ж-Абадская обл.'!D104+'[1]Нарынская обл.'!D104+'[1]Ошская обл.'!D104+'[1]Таласская обл.'!D104+'[1]Чуйская обл.'!D104+'[1]И-Кульская обл.'!D104</f>
        <v>0</v>
      </c>
      <c r="E104" s="6">
        <f>[1]г.Бишкек!E104+[1]г.Ош!E104+'[1]Баткенская обл.'!E104+'[1]Ж-Абадская обл.'!E104+'[1]Нарынская обл.'!E104+'[1]Ошская обл.'!E104+'[1]Таласская обл.'!E104+'[1]Чуйская обл.'!E104+'[1]И-Кульская обл.'!E104</f>
        <v>543956</v>
      </c>
      <c r="F104" s="6">
        <f>[1]г.Бишкек!F104+[1]г.Ош!F104+'[1]Баткенская обл.'!F104+'[1]Ж-Абадская обл.'!F104+'[1]Нарынская обл.'!F104+'[1]Ошская обл.'!F104+'[1]Таласская обл.'!F104+'[1]Чуйская обл.'!F104+'[1]И-Кульская обл.'!F104</f>
        <v>0</v>
      </c>
      <c r="G104" s="1">
        <f t="shared" si="19"/>
        <v>2878</v>
      </c>
      <c r="H104" s="1" t="e">
        <f t="shared" si="19"/>
        <v>#DIV/0!</v>
      </c>
      <c r="I104" s="6">
        <f>[1]г.Бишкек!I104+[1]г.Ош!I104+'[1]Баткенская обл.'!I104+'[1]Ж-Абадская обл.'!I104+'[1]Нарынская обл.'!I104+'[1]Ошская обл.'!I104+'[1]Таласская обл.'!I104+'[1]Чуйская обл.'!I104+'[1]И-Кульская обл.'!I104</f>
        <v>0</v>
      </c>
      <c r="J104" s="6">
        <f>[1]г.Бишкек!J104+[1]г.Ош!J104+'[1]Баткенская обл.'!J104+'[1]Ж-Абадская обл.'!J104+'[1]Нарынская обл.'!J104+'[1]Ошская обл.'!J104+'[1]Таласская обл.'!J104+'[1]Чуйская обл.'!J104+'[1]И-Кульская обл.'!J104</f>
        <v>0</v>
      </c>
      <c r="K104" s="6">
        <f>[1]г.Бишкек!K104+[1]г.Ош!K104+'[1]Баткенская обл.'!K104+'[1]Ж-Абадская обл.'!K104+'[1]Нарынская обл.'!K104+'[1]Ошская обл.'!K104+'[1]Таласская обл.'!K104+'[1]Чуйская обл.'!K104+'[1]И-Кульская обл.'!K104</f>
        <v>0</v>
      </c>
      <c r="L104" s="6">
        <f>[1]г.Бишкек!L104+[1]г.Ош!L104+'[1]Баткенская обл.'!L104+'[1]Ж-Абадская обл.'!L104+'[1]Нарынская обл.'!L104+'[1]Ошская обл.'!L104+'[1]Таласская обл.'!L104+'[1]Чуйская обл.'!L104+'[1]И-Кульская обл.'!L104</f>
        <v>0</v>
      </c>
      <c r="M104" s="1" t="e">
        <f t="shared" si="20"/>
        <v>#DIV/0!</v>
      </c>
      <c r="N104" s="1" t="e">
        <f t="shared" si="20"/>
        <v>#DIV/0!</v>
      </c>
    </row>
    <row r="105" spans="1:14" x14ac:dyDescent="0.25">
      <c r="A105" s="8" t="s">
        <v>177</v>
      </c>
      <c r="B105" s="1">
        <v>45</v>
      </c>
      <c r="C105" s="6">
        <f>[1]г.Бишкек!C105+[1]г.Ош!C105+'[1]Баткенская обл.'!C105+'[1]Ж-Абадская обл.'!C105+'[1]Нарынская обл.'!C105+'[1]Ошская обл.'!C105+'[1]Таласская обл.'!C105+'[1]Чуйская обл.'!C105+'[1]И-Кульская обл.'!C105</f>
        <v>135</v>
      </c>
      <c r="D105" s="6">
        <f>[1]г.Бишкек!D105+[1]г.Ош!D105+'[1]Баткенская обл.'!D105+'[1]Ж-Абадская обл.'!D105+'[1]Нарынская обл.'!D105+'[1]Ошская обл.'!D105+'[1]Таласская обл.'!D105+'[1]Чуйская обл.'!D105+'[1]И-Кульская обл.'!D105</f>
        <v>0</v>
      </c>
      <c r="E105" s="6">
        <f>[1]г.Бишкек!E105+[1]г.Ош!E105+'[1]Баткенская обл.'!E105+'[1]Ж-Абадская обл.'!E105+'[1]Нарынская обл.'!E105+'[1]Ошская обл.'!E105+'[1]Таласская обл.'!E105+'[1]Чуйская обл.'!E105+'[1]И-Кульская обл.'!E105</f>
        <v>451485</v>
      </c>
      <c r="F105" s="6">
        <f>[1]г.Бишкек!F105+[1]г.Ош!F105+'[1]Баткенская обл.'!F105+'[1]Ж-Абадская обл.'!F105+'[1]Нарынская обл.'!F105+'[1]Ошская обл.'!F105+'[1]Таласская обл.'!F105+'[1]Чуйская обл.'!F105+'[1]И-Кульская обл.'!F105</f>
        <v>0</v>
      </c>
      <c r="G105" s="1">
        <f t="shared" si="19"/>
        <v>3344</v>
      </c>
      <c r="H105" s="1" t="e">
        <f t="shared" si="19"/>
        <v>#DIV/0!</v>
      </c>
      <c r="I105" s="6">
        <f>[1]г.Бишкек!I105+[1]г.Ош!I105+'[1]Баткенская обл.'!I105+'[1]Ж-Абадская обл.'!I105+'[1]Нарынская обл.'!I105+'[1]Ошская обл.'!I105+'[1]Таласская обл.'!I105+'[1]Чуйская обл.'!I105+'[1]И-Кульская обл.'!I105</f>
        <v>0</v>
      </c>
      <c r="J105" s="6">
        <f>[1]г.Бишкек!J105+[1]г.Ош!J105+'[1]Баткенская обл.'!J105+'[1]Ж-Абадская обл.'!J105+'[1]Нарынская обл.'!J105+'[1]Ошская обл.'!J105+'[1]Таласская обл.'!J105+'[1]Чуйская обл.'!J105+'[1]И-Кульская обл.'!J105</f>
        <v>0</v>
      </c>
      <c r="K105" s="6">
        <f>[1]г.Бишкек!K105+[1]г.Ош!K105+'[1]Баткенская обл.'!K105+'[1]Ж-Абадская обл.'!K105+'[1]Нарынская обл.'!K105+'[1]Ошская обл.'!K105+'[1]Таласская обл.'!K105+'[1]Чуйская обл.'!K105+'[1]И-Кульская обл.'!K105</f>
        <v>0</v>
      </c>
      <c r="L105" s="6">
        <f>[1]г.Бишкек!L105+[1]г.Ош!L105+'[1]Баткенская обл.'!L105+'[1]Ж-Абадская обл.'!L105+'[1]Нарынская обл.'!L105+'[1]Ошская обл.'!L105+'[1]Таласская обл.'!L105+'[1]Чуйская обл.'!L105+'[1]И-Кульская обл.'!L105</f>
        <v>0</v>
      </c>
      <c r="M105" s="1" t="e">
        <f t="shared" si="20"/>
        <v>#DIV/0!</v>
      </c>
      <c r="N105" s="1" t="e">
        <f t="shared" si="20"/>
        <v>#DIV/0!</v>
      </c>
    </row>
    <row r="106" spans="1:14" ht="25.5" x14ac:dyDescent="0.25">
      <c r="A106" s="13" t="s">
        <v>178</v>
      </c>
      <c r="B106" s="1">
        <v>46</v>
      </c>
      <c r="C106" s="6">
        <f>[1]г.Бишкек!C106+[1]г.Ош!C106+'[1]Баткенская обл.'!C106+'[1]Ж-Абадская обл.'!C106+'[1]Нарынская обл.'!C106+'[1]Ошская обл.'!C106+'[1]Таласская обл.'!C106+'[1]Чуйская обл.'!C106+'[1]И-Кульская обл.'!C106</f>
        <v>889</v>
      </c>
      <c r="D106" s="6">
        <f>[1]г.Бишкек!D106+[1]г.Ош!D106+'[1]Баткенская обл.'!D106+'[1]Ж-Абадская обл.'!D106+'[1]Нарынская обл.'!D106+'[1]Ошская обл.'!D106+'[1]Таласская обл.'!D106+'[1]Чуйская обл.'!D106+'[1]И-Кульская обл.'!D106</f>
        <v>2</v>
      </c>
      <c r="E106" s="6">
        <f>[1]г.Бишкек!E106+[1]г.Ош!E106+'[1]Баткенская обл.'!E106+'[1]Ж-Абадская обл.'!E106+'[1]Нарынская обл.'!E106+'[1]Ошская обл.'!E106+'[1]Таласская обл.'!E106+'[1]Чуйская обл.'!E106+'[1]И-Кульская обл.'!E106</f>
        <v>5040108</v>
      </c>
      <c r="F106" s="6">
        <f>[1]г.Бишкек!F106+[1]г.Ош!F106+'[1]Баткенская обл.'!F106+'[1]Ж-Абадская обл.'!F106+'[1]Нарынская обл.'!F106+'[1]Ошская обл.'!F106+'[1]Таласская обл.'!F106+'[1]Чуйская обл.'!F106+'[1]И-Кульская обл.'!F106</f>
        <v>8870</v>
      </c>
      <c r="G106" s="1">
        <f t="shared" si="19"/>
        <v>5669</v>
      </c>
      <c r="H106" s="1">
        <f t="shared" si="19"/>
        <v>4435</v>
      </c>
      <c r="I106" s="6">
        <f>[1]г.Бишкек!I106+[1]г.Ош!I106+'[1]Баткенская обл.'!I106+'[1]Ж-Абадская обл.'!I106+'[1]Нарынская обл.'!I106+'[1]Ошская обл.'!I106+'[1]Таласская обл.'!I106+'[1]Чуйская обл.'!I106+'[1]И-Кульская обл.'!I106</f>
        <v>3</v>
      </c>
      <c r="J106" s="6">
        <f>[1]г.Бишкек!J106+[1]г.Ош!J106+'[1]Баткенская обл.'!J106+'[1]Ж-Абадская обл.'!J106+'[1]Нарынская обл.'!J106+'[1]Ошская обл.'!J106+'[1]Таласская обл.'!J106+'[1]Чуйская обл.'!J106+'[1]И-Кульская обл.'!J106</f>
        <v>0</v>
      </c>
      <c r="K106" s="6">
        <f>[1]г.Бишкек!K106+[1]г.Ош!K106+'[1]Баткенская обл.'!K106+'[1]Ж-Абадская обл.'!K106+'[1]Нарынская обл.'!K106+'[1]Ошская обл.'!K106+'[1]Таласская обл.'!K106+'[1]Чуйская обл.'!K106+'[1]И-Кульская обл.'!K106</f>
        <v>11750</v>
      </c>
      <c r="L106" s="6">
        <f>[1]г.Бишкек!L106+[1]г.Ош!L106+'[1]Баткенская обл.'!L106+'[1]Ж-Абадская обл.'!L106+'[1]Нарынская обл.'!L106+'[1]Ошская обл.'!L106+'[1]Таласская обл.'!L106+'[1]Чуйская обл.'!L106+'[1]И-Кульская обл.'!L106</f>
        <v>0</v>
      </c>
      <c r="M106" s="1">
        <f t="shared" si="20"/>
        <v>3917</v>
      </c>
      <c r="N106" s="1" t="e">
        <f t="shared" si="20"/>
        <v>#DIV/0!</v>
      </c>
    </row>
    <row r="107" spans="1:14" ht="25.5" x14ac:dyDescent="0.25">
      <c r="A107" s="13" t="s">
        <v>179</v>
      </c>
      <c r="B107" s="1">
        <v>47</v>
      </c>
      <c r="C107" s="6">
        <f>[1]г.Бишкек!C107+[1]г.Ош!C107+'[1]Баткенская обл.'!C107+'[1]Ж-Абадская обл.'!C107+'[1]Нарынская обл.'!C107+'[1]Ошская обл.'!C107+'[1]Таласская обл.'!C107+'[1]Чуйская обл.'!C107+'[1]И-Кульская обл.'!C107</f>
        <v>63</v>
      </c>
      <c r="D107" s="6">
        <f>[1]г.Бишкек!D107+[1]г.Ош!D107+'[1]Баткенская обл.'!D107+'[1]Ж-Абадская обл.'!D107+'[1]Нарынская обл.'!D107+'[1]Ошская обл.'!D107+'[1]Таласская обл.'!D107+'[1]Чуйская обл.'!D107+'[1]И-Кульская обл.'!D107</f>
        <v>0</v>
      </c>
      <c r="E107" s="6">
        <f>[1]г.Бишкек!E107+[1]г.Ош!E107+'[1]Баткенская обл.'!E107+'[1]Ж-Абадская обл.'!E107+'[1]Нарынская обл.'!E107+'[1]Ошская обл.'!E107+'[1]Таласская обл.'!E107+'[1]Чуйская обл.'!E107+'[1]И-Кульская обл.'!E107</f>
        <v>2643306</v>
      </c>
      <c r="F107" s="6">
        <f>[1]г.Бишкек!F107+[1]г.Ош!F107+'[1]Баткенская обл.'!F107+'[1]Ж-Абадская обл.'!F107+'[1]Нарынская обл.'!F107+'[1]Ошская обл.'!F107+'[1]Таласская обл.'!F107+'[1]Чуйская обл.'!F107+'[1]И-Кульская обл.'!F107</f>
        <v>0</v>
      </c>
      <c r="G107" s="1">
        <f t="shared" si="19"/>
        <v>41957</v>
      </c>
      <c r="H107" s="1" t="e">
        <f t="shared" si="19"/>
        <v>#DIV/0!</v>
      </c>
      <c r="I107" s="6">
        <f>[1]г.Бишкек!I107+[1]г.Ош!I107+'[1]Баткенская обл.'!I107+'[1]Ж-Абадская обл.'!I107+'[1]Нарынская обл.'!I107+'[1]Ошская обл.'!I107+'[1]Таласская обл.'!I107+'[1]Чуйская обл.'!I107+'[1]И-Кульская обл.'!I107</f>
        <v>0</v>
      </c>
      <c r="J107" s="6">
        <f>[1]г.Бишкек!J107+[1]г.Ош!J107+'[1]Баткенская обл.'!J107+'[1]Ж-Абадская обл.'!J107+'[1]Нарынская обл.'!J107+'[1]Ошская обл.'!J107+'[1]Таласская обл.'!J107+'[1]Чуйская обл.'!J107+'[1]И-Кульская обл.'!J107</f>
        <v>0</v>
      </c>
      <c r="K107" s="6">
        <f>[1]г.Бишкек!K107+[1]г.Ош!K107+'[1]Баткенская обл.'!K107+'[1]Ж-Абадская обл.'!K107+'[1]Нарынская обл.'!K107+'[1]Ошская обл.'!K107+'[1]Таласская обл.'!K107+'[1]Чуйская обл.'!K107+'[1]И-Кульская обл.'!K107</f>
        <v>0</v>
      </c>
      <c r="L107" s="6">
        <f>[1]г.Бишкек!L107+[1]г.Ош!L107+'[1]Баткенская обл.'!L107+'[1]Ж-Абадская обл.'!L107+'[1]Нарынская обл.'!L107+'[1]Ошская обл.'!L107+'[1]Таласская обл.'!L107+'[1]Чуйская обл.'!L107+'[1]И-Кульская обл.'!L107</f>
        <v>0</v>
      </c>
      <c r="M107" s="1" t="e">
        <f t="shared" si="20"/>
        <v>#DIV/0!</v>
      </c>
      <c r="N107" s="1" t="e">
        <f t="shared" si="20"/>
        <v>#DIV/0!</v>
      </c>
    </row>
    <row r="108" spans="1:14" ht="38.25" x14ac:dyDescent="0.25">
      <c r="A108" s="13" t="s">
        <v>180</v>
      </c>
      <c r="B108" s="1">
        <v>48</v>
      </c>
      <c r="C108" s="6">
        <f>[1]г.Бишкек!C108+[1]г.Ош!C108+'[1]Баткенская обл.'!C108+'[1]Ж-Абадская обл.'!C108+'[1]Нарынская обл.'!C108+'[1]Ошская обл.'!C108+'[1]Таласская обл.'!C108+'[1]Чуйская обл.'!C108+'[1]И-Кульская обл.'!C108</f>
        <v>59</v>
      </c>
      <c r="D108" s="6">
        <f>[1]г.Бишкек!D108+[1]г.Ош!D108+'[1]Баткенская обл.'!D108+'[1]Ж-Абадская обл.'!D108+'[1]Нарынская обл.'!D108+'[1]Ошская обл.'!D108+'[1]Таласская обл.'!D108+'[1]Чуйская обл.'!D108+'[1]И-Кульская обл.'!D108</f>
        <v>40</v>
      </c>
      <c r="E108" s="6">
        <f>[1]г.Бишкек!E108+[1]г.Ош!E108+'[1]Баткенская обл.'!E108+'[1]Ж-Абадская обл.'!E108+'[1]Нарынская обл.'!E108+'[1]Ошская обл.'!E108+'[1]Таласская обл.'!E108+'[1]Чуйская обл.'!E108+'[1]И-Кульская обл.'!E108</f>
        <v>47154</v>
      </c>
      <c r="F108" s="6">
        <f>[1]г.Бишкек!F108+[1]г.Ош!F108+'[1]Баткенская обл.'!F108+'[1]Ж-Абадская обл.'!F108+'[1]Нарынская обл.'!F108+'[1]Ошская обл.'!F108+'[1]Таласская обл.'!F108+'[1]Чуйская обл.'!F108+'[1]И-Кульская обл.'!F108</f>
        <v>39264</v>
      </c>
      <c r="G108" s="1">
        <f t="shared" si="19"/>
        <v>799</v>
      </c>
      <c r="H108" s="1">
        <f t="shared" si="19"/>
        <v>982</v>
      </c>
      <c r="I108" s="6">
        <f>[1]г.Бишкек!I108+[1]г.Ош!I108+'[1]Баткенская обл.'!I108+'[1]Ж-Абадская обл.'!I108+'[1]Нарынская обл.'!I108+'[1]Ошская обл.'!I108+'[1]Таласская обл.'!I108+'[1]Чуйская обл.'!I108+'[1]И-Кульская обл.'!I108</f>
        <v>0</v>
      </c>
      <c r="J108" s="6">
        <f>[1]г.Бишкек!J108+[1]г.Ош!J108+'[1]Баткенская обл.'!J108+'[1]Ж-Абадская обл.'!J108+'[1]Нарынская обл.'!J108+'[1]Ошская обл.'!J108+'[1]Таласская обл.'!J108+'[1]Чуйская обл.'!J108+'[1]И-Кульская обл.'!J108</f>
        <v>0</v>
      </c>
      <c r="K108" s="6">
        <f>[1]г.Бишкек!K108+[1]г.Ош!K108+'[1]Баткенская обл.'!K108+'[1]Ж-Абадская обл.'!K108+'[1]Нарынская обл.'!K108+'[1]Ошская обл.'!K108+'[1]Таласская обл.'!K108+'[1]Чуйская обл.'!K108+'[1]И-Кульская обл.'!K108</f>
        <v>0</v>
      </c>
      <c r="L108" s="6">
        <f>[1]г.Бишкек!L108+[1]г.Ош!L108+'[1]Баткенская обл.'!L108+'[1]Ж-Абадская обл.'!L108+'[1]Нарынская обл.'!L108+'[1]Ошская обл.'!L108+'[1]Таласская обл.'!L108+'[1]Чуйская обл.'!L108+'[1]И-Кульская обл.'!L108</f>
        <v>0</v>
      </c>
      <c r="M108" s="1" t="e">
        <f t="shared" si="20"/>
        <v>#DIV/0!</v>
      </c>
      <c r="N108" s="1" t="e">
        <f t="shared" si="20"/>
        <v>#DIV/0!</v>
      </c>
    </row>
    <row r="109" spans="1:14" ht="25.5" x14ac:dyDescent="0.25">
      <c r="A109" s="13" t="s">
        <v>181</v>
      </c>
      <c r="B109" s="1">
        <v>49</v>
      </c>
      <c r="C109" s="6">
        <f>[1]г.Бишкек!C109+[1]г.Ош!C109+'[1]Баткенская обл.'!C109+'[1]Ж-Абадская обл.'!C109+'[1]Нарынская обл.'!C109+'[1]Ошская обл.'!C109+'[1]Таласская обл.'!C109+'[1]Чуйская обл.'!C109+'[1]И-Кульская обл.'!C109</f>
        <v>55</v>
      </c>
      <c r="D109" s="6">
        <f>[1]г.Бишкек!D109+[1]г.Ош!D109+'[1]Баткенская обл.'!D109+'[1]Ж-Абадская обл.'!D109+'[1]Нарынская обл.'!D109+'[1]Ошская обл.'!D109+'[1]Таласская обл.'!D109+'[1]Чуйская обл.'!D109+'[1]И-Кульская обл.'!D109</f>
        <v>42</v>
      </c>
      <c r="E109" s="6">
        <f>[1]г.Бишкек!E109+[1]г.Ош!E109+'[1]Баткенская обл.'!E109+'[1]Ж-Абадская обл.'!E109+'[1]Нарынская обл.'!E109+'[1]Ошская обл.'!E109+'[1]Таласская обл.'!E109+'[1]Чуйская обл.'!E109+'[1]И-Кульская обл.'!E109</f>
        <v>44084</v>
      </c>
      <c r="F109" s="6">
        <f>[1]г.Бишкек!F109+[1]г.Ош!F109+'[1]Баткенская обл.'!F109+'[1]Ж-Абадская обл.'!F109+'[1]Нарынская обл.'!F109+'[1]Ошская обл.'!F109+'[1]Таласская обл.'!F109+'[1]Чуйская обл.'!F109+'[1]И-Кульская обл.'!F109</f>
        <v>39584</v>
      </c>
      <c r="G109" s="1">
        <f t="shared" si="19"/>
        <v>802</v>
      </c>
      <c r="H109" s="1">
        <f t="shared" si="19"/>
        <v>942</v>
      </c>
      <c r="I109" s="6">
        <f>[1]г.Бишкек!I109+[1]г.Ош!I109+'[1]Баткенская обл.'!I109+'[1]Ж-Абадская обл.'!I109+'[1]Нарынская обл.'!I109+'[1]Ошская обл.'!I109+'[1]Таласская обл.'!I109+'[1]Чуйская обл.'!I109+'[1]И-Кульская обл.'!I109</f>
        <v>0</v>
      </c>
      <c r="J109" s="6">
        <f>[1]г.Бишкек!J109+[1]г.Ош!J109+'[1]Баткенская обл.'!J109+'[1]Ж-Абадская обл.'!J109+'[1]Нарынская обл.'!J109+'[1]Ошская обл.'!J109+'[1]Таласская обл.'!J109+'[1]Чуйская обл.'!J109+'[1]И-Кульская обл.'!J109</f>
        <v>0</v>
      </c>
      <c r="K109" s="6">
        <f>[1]г.Бишкек!K109+[1]г.Ош!K109+'[1]Баткенская обл.'!K109+'[1]Ж-Абадская обл.'!K109+'[1]Нарынская обл.'!K109+'[1]Ошская обл.'!K109+'[1]Таласская обл.'!K109+'[1]Чуйская обл.'!K109+'[1]И-Кульская обл.'!K109</f>
        <v>0</v>
      </c>
      <c r="L109" s="6">
        <f>[1]г.Бишкек!L109+[1]г.Ош!L109+'[1]Баткенская обл.'!L109+'[1]Ж-Абадская обл.'!L109+'[1]Нарынская обл.'!L109+'[1]Ошская обл.'!L109+'[1]Таласская обл.'!L109+'[1]Чуйская обл.'!L109+'[1]И-Кульская обл.'!L109</f>
        <v>0</v>
      </c>
      <c r="M109" s="1" t="e">
        <f t="shared" si="20"/>
        <v>#DIV/0!</v>
      </c>
      <c r="N109" s="1" t="e">
        <f t="shared" si="20"/>
        <v>#DIV/0!</v>
      </c>
    </row>
    <row r="110" spans="1:14" ht="25.5" x14ac:dyDescent="0.25">
      <c r="A110" s="13" t="s">
        <v>182</v>
      </c>
      <c r="B110" s="1">
        <v>50</v>
      </c>
      <c r="C110" s="6">
        <f>[1]г.Бишкек!C110+[1]г.Ош!C110+'[1]Баткенская обл.'!C110+'[1]Ж-Абадская обл.'!C110+'[1]Нарынская обл.'!C110+'[1]Ошская обл.'!C110+'[1]Таласская обл.'!C110+'[1]Чуйская обл.'!C110+'[1]И-Кульская обл.'!C110</f>
        <v>862</v>
      </c>
      <c r="D110" s="6">
        <f>[1]г.Бишкек!D110+[1]г.Ош!D110+'[1]Баткенская обл.'!D110+'[1]Ж-Абадская обл.'!D110+'[1]Нарынская обл.'!D110+'[1]Ошская обл.'!D110+'[1]Таласская обл.'!D110+'[1]Чуйская обл.'!D110+'[1]И-Кульская обл.'!D110</f>
        <v>44</v>
      </c>
      <c r="E110" s="6">
        <f>[1]г.Бишкек!E110+[1]г.Ош!E110+'[1]Баткенская обл.'!E110+'[1]Ж-Абадская обл.'!E110+'[1]Нарынская обл.'!E110+'[1]Ошская обл.'!E110+'[1]Таласская обл.'!E110+'[1]Чуйская обл.'!E110+'[1]И-Кульская обл.'!E110</f>
        <v>4000682.91</v>
      </c>
      <c r="F110" s="6">
        <f>[1]г.Бишкек!F110+[1]г.Ош!F110+'[1]Баткенская обл.'!F110+'[1]Ж-Абадская обл.'!F110+'[1]Нарынская обл.'!F110+'[1]Ошская обл.'!F110+'[1]Таласская обл.'!F110+'[1]Чуйская обл.'!F110+'[1]И-Кульская обл.'!F110</f>
        <v>92402</v>
      </c>
      <c r="G110" s="1">
        <f t="shared" si="19"/>
        <v>4641</v>
      </c>
      <c r="H110" s="1">
        <f t="shared" si="19"/>
        <v>2100</v>
      </c>
      <c r="I110" s="6">
        <f>[1]г.Бишкек!I110+[1]г.Ош!I110+'[1]Баткенская обл.'!I110+'[1]Ж-Абадская обл.'!I110+'[1]Нарынская обл.'!I110+'[1]Ошская обл.'!I110+'[1]Таласская обл.'!I110+'[1]Чуйская обл.'!I110+'[1]И-Кульская обл.'!I110</f>
        <v>3</v>
      </c>
      <c r="J110" s="6">
        <f>[1]г.Бишкек!J110+[1]г.Ош!J110+'[1]Баткенская обл.'!J110+'[1]Ж-Абадская обл.'!J110+'[1]Нарынская обл.'!J110+'[1]Ошская обл.'!J110+'[1]Таласская обл.'!J110+'[1]Чуйская обл.'!J110+'[1]И-Кульская обл.'!J110</f>
        <v>0</v>
      </c>
      <c r="K110" s="6">
        <f>[1]г.Бишкек!K110+[1]г.Ош!K110+'[1]Баткенская обл.'!K110+'[1]Ж-Абадская обл.'!K110+'[1]Нарынская обл.'!K110+'[1]Ошская обл.'!K110+'[1]Таласская обл.'!K110+'[1]Чуйская обл.'!K110+'[1]И-Кульская обл.'!K110</f>
        <v>11750</v>
      </c>
      <c r="L110" s="6">
        <f>[1]г.Бишкек!L110+[1]г.Ош!L110+'[1]Баткенская обл.'!L110+'[1]Ж-Абадская обл.'!L110+'[1]Нарынская обл.'!L110+'[1]Ошская обл.'!L110+'[1]Таласская обл.'!L110+'[1]Чуйская обл.'!L110+'[1]И-Кульская обл.'!L110</f>
        <v>0</v>
      </c>
      <c r="M110" s="1">
        <f>ROUND((K110/I110),0)</f>
        <v>3917</v>
      </c>
      <c r="N110" s="1" t="e">
        <f t="shared" si="20"/>
        <v>#DIV/0!</v>
      </c>
    </row>
  </sheetData>
  <mergeCells count="16">
    <mergeCell ref="B98:N98"/>
    <mergeCell ref="A1:N1"/>
    <mergeCell ref="A2:A4"/>
    <mergeCell ref="B2:B3"/>
    <mergeCell ref="C2:D3"/>
    <mergeCell ref="E2:F3"/>
    <mergeCell ref="G2:H3"/>
    <mergeCell ref="I2:N2"/>
    <mergeCell ref="I3:J3"/>
    <mergeCell ref="K3:L3"/>
    <mergeCell ref="M3:N3"/>
    <mergeCell ref="A8:N8"/>
    <mergeCell ref="B10:N10"/>
    <mergeCell ref="B34:N34"/>
    <mergeCell ref="B78:N78"/>
    <mergeCell ref="B92:N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Райымбекова</dc:creator>
  <cp:lastModifiedBy>Райымбекова</cp:lastModifiedBy>
  <dcterms:created xsi:type="dcterms:W3CDTF">2023-12-25T11:49:33Z</dcterms:created>
  <dcterms:modified xsi:type="dcterms:W3CDTF">2023-12-26T05:32:04Z</dcterms:modified>
</cp:coreProperties>
</file>