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1570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39" i="1" l="1"/>
  <c r="BI139" i="1"/>
  <c r="AT139" i="1"/>
  <c r="DV138" i="1"/>
  <c r="BI138" i="1"/>
  <c r="AT138" i="1"/>
  <c r="DV137" i="1"/>
  <c r="BI137" i="1"/>
  <c r="AT137" i="1"/>
  <c r="DV136" i="1"/>
  <c r="BI136" i="1"/>
  <c r="AT136" i="1"/>
  <c r="DV135" i="1"/>
  <c r="BI135" i="1"/>
  <c r="AT135" i="1"/>
  <c r="DV134" i="1"/>
  <c r="BI134" i="1"/>
  <c r="AT134" i="1"/>
  <c r="DV133" i="1"/>
  <c r="BI133" i="1"/>
  <c r="AT133" i="1"/>
  <c r="DV132" i="1"/>
  <c r="BI132" i="1"/>
  <c r="AT132" i="1"/>
  <c r="DV131" i="1"/>
  <c r="BI131" i="1"/>
  <c r="AT131" i="1"/>
  <c r="ES128" i="1"/>
  <c r="ES129" i="1" s="1"/>
  <c r="EK128" i="1"/>
  <c r="CG128" i="1"/>
  <c r="BY128" i="1"/>
  <c r="U128" i="1"/>
  <c r="M128" i="1"/>
  <c r="AS127" i="1"/>
  <c r="BI126" i="1"/>
  <c r="EU125" i="1"/>
  <c r="ED125" i="1"/>
  <c r="DO125" i="1"/>
  <c r="CX125" i="1"/>
  <c r="CI125" i="1"/>
  <c r="BR125" i="1"/>
  <c r="BC125" i="1"/>
  <c r="AL125" i="1"/>
  <c r="W125" i="1"/>
  <c r="EM124" i="1"/>
  <c r="DV124" i="1"/>
  <c r="DG124" i="1"/>
  <c r="CP124" i="1"/>
  <c r="CA124" i="1"/>
  <c r="BJ124" i="1"/>
  <c r="AU124" i="1"/>
  <c r="AD124" i="1"/>
  <c r="O124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I134" i="1" s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C134" i="1" s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M134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W134" i="1" s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K135" i="1" s="1"/>
  <c r="F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I133" i="1" s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C133" i="1" s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M133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W133" i="1" s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K134" i="1" s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I132" i="1" s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C132" i="1" s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M132" i="1" s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W132" i="1" s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K133" i="1" s="1"/>
  <c r="G121" i="1"/>
  <c r="EL120" i="1"/>
  <c r="DW120" i="1"/>
  <c r="DF120" i="1"/>
  <c r="CQ120" i="1"/>
  <c r="BZ120" i="1"/>
  <c r="BK120" i="1"/>
  <c r="AT120" i="1"/>
  <c r="AE120" i="1"/>
  <c r="N120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M129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O129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I129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BA129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S129" i="1" s="1"/>
  <c r="AR117" i="1"/>
  <c r="AR128" i="1" s="1"/>
  <c r="AQ117" i="1"/>
  <c r="AQ128" i="1" s="1"/>
  <c r="AP117" i="1"/>
  <c r="AP128" i="1" s="1"/>
  <c r="AP129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H129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C129" i="1" s="1"/>
  <c r="AB117" i="1"/>
  <c r="AB128" i="1" s="1"/>
  <c r="AA117" i="1"/>
  <c r="AA128" i="1" s="1"/>
  <c r="Z117" i="1"/>
  <c r="Z128" i="1" s="1"/>
  <c r="Z129" i="1" s="1"/>
  <c r="Y117" i="1"/>
  <c r="Y128" i="1" s="1"/>
  <c r="X117" i="1"/>
  <c r="X128" i="1" s="1"/>
  <c r="W117" i="1"/>
  <c r="W128" i="1" s="1"/>
  <c r="V117" i="1"/>
  <c r="V128" i="1" s="1"/>
  <c r="U117" i="1"/>
  <c r="T117" i="1"/>
  <c r="T128" i="1" s="1"/>
  <c r="S117" i="1"/>
  <c r="S128" i="1" s="1"/>
  <c r="R117" i="1"/>
  <c r="R128" i="1" s="1"/>
  <c r="R129" i="1" s="1"/>
  <c r="Q117" i="1"/>
  <c r="Q128" i="1" s="1"/>
  <c r="P117" i="1"/>
  <c r="P128" i="1" s="1"/>
  <c r="O117" i="1"/>
  <c r="O128" i="1" s="1"/>
  <c r="N117" i="1"/>
  <c r="N128" i="1" s="1"/>
  <c r="M117" i="1"/>
  <c r="L117" i="1"/>
  <c r="L128" i="1" s="1"/>
  <c r="K117" i="1"/>
  <c r="K128" i="1" s="1"/>
  <c r="J117" i="1"/>
  <c r="J128" i="1" s="1"/>
  <c r="F117" i="1"/>
  <c r="F128" i="1" s="1"/>
  <c r="J116" i="1"/>
  <c r="I116" i="1"/>
  <c r="I117" i="1" s="1"/>
  <c r="I128" i="1" s="1"/>
  <c r="H116" i="1"/>
  <c r="H117" i="1" s="1"/>
  <c r="H128" i="1" s="1"/>
  <c r="G116" i="1"/>
  <c r="G117" i="1" s="1"/>
  <c r="G128" i="1" s="1"/>
  <c r="F116" i="1"/>
  <c r="E116" i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I138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C138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M138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W138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K139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I137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C137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M137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W137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K138" i="1" s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I136" i="1" s="1"/>
  <c r="EH74" i="1"/>
  <c r="EH125" i="1" s="1"/>
  <c r="EG74" i="1"/>
  <c r="EG125" i="1" s="1"/>
  <c r="EF74" i="1"/>
  <c r="EF125" i="1" s="1"/>
  <c r="EE74" i="1"/>
  <c r="EE125" i="1" s="1"/>
  <c r="ED74" i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C136" i="1" s="1"/>
  <c r="DB74" i="1"/>
  <c r="DB125" i="1" s="1"/>
  <c r="DA74" i="1"/>
  <c r="DA125" i="1" s="1"/>
  <c r="CZ74" i="1"/>
  <c r="CZ125" i="1" s="1"/>
  <c r="CY74" i="1"/>
  <c r="CY125" i="1" s="1"/>
  <c r="CX74" i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M136" i="1" s="1"/>
  <c r="CL74" i="1"/>
  <c r="CL125" i="1" s="1"/>
  <c r="CK74" i="1"/>
  <c r="CK125" i="1" s="1"/>
  <c r="CJ74" i="1"/>
  <c r="CJ125" i="1" s="1"/>
  <c r="CI74" i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W136" i="1" s="1"/>
  <c r="BV74" i="1"/>
  <c r="BV125" i="1" s="1"/>
  <c r="BU74" i="1"/>
  <c r="BU125" i="1" s="1"/>
  <c r="BT74" i="1"/>
  <c r="BT125" i="1" s="1"/>
  <c r="BS74" i="1"/>
  <c r="BS125" i="1" s="1"/>
  <c r="BR74" i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K137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L59" i="1"/>
  <c r="EL124" i="1" s="1"/>
  <c r="EK59" i="1"/>
  <c r="EK124" i="1" s="1"/>
  <c r="EJ59" i="1"/>
  <c r="EJ124" i="1" s="1"/>
  <c r="EI59" i="1"/>
  <c r="EI124" i="1" s="1"/>
  <c r="EI135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F59" i="1"/>
  <c r="DF124" i="1" s="1"/>
  <c r="DE59" i="1"/>
  <c r="DE124" i="1" s="1"/>
  <c r="DD59" i="1"/>
  <c r="DD124" i="1" s="1"/>
  <c r="DC59" i="1"/>
  <c r="DC124" i="1" s="1"/>
  <c r="DC135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O59" i="1"/>
  <c r="CO124" i="1" s="1"/>
  <c r="CN59" i="1"/>
  <c r="CN124" i="1" s="1"/>
  <c r="CM59" i="1"/>
  <c r="CM124" i="1" s="1"/>
  <c r="CM135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BZ59" i="1"/>
  <c r="BZ124" i="1" s="1"/>
  <c r="BY59" i="1"/>
  <c r="BY124" i="1" s="1"/>
  <c r="BX59" i="1"/>
  <c r="BX124" i="1" s="1"/>
  <c r="BW59" i="1"/>
  <c r="BW124" i="1" s="1"/>
  <c r="BW135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N59" i="1"/>
  <c r="N124" i="1" s="1"/>
  <c r="M59" i="1"/>
  <c r="M124" i="1" s="1"/>
  <c r="L59" i="1"/>
  <c r="L124" i="1" s="1"/>
  <c r="K59" i="1"/>
  <c r="K124" i="1" s="1"/>
  <c r="K136" i="1" s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37" i="1" s="1"/>
  <c r="H30" i="1"/>
  <c r="H122" i="1" s="1"/>
  <c r="G30" i="1"/>
  <c r="G37" i="1" s="1"/>
  <c r="F30" i="1"/>
  <c r="F37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K19" i="1"/>
  <c r="EK120" i="1" s="1"/>
  <c r="EJ19" i="1"/>
  <c r="EJ120" i="1" s="1"/>
  <c r="EI19" i="1"/>
  <c r="EI120" i="1" s="1"/>
  <c r="EI131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E19" i="1"/>
  <c r="DE120" i="1" s="1"/>
  <c r="DD19" i="1"/>
  <c r="DD120" i="1" s="1"/>
  <c r="DC19" i="1"/>
  <c r="DC120" i="1" s="1"/>
  <c r="DC131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P19" i="1"/>
  <c r="CP120" i="1" s="1"/>
  <c r="CO19" i="1"/>
  <c r="CO120" i="1" s="1"/>
  <c r="CN19" i="1"/>
  <c r="CN120" i="1" s="1"/>
  <c r="CM19" i="1"/>
  <c r="CM120" i="1" s="1"/>
  <c r="CM131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Y19" i="1"/>
  <c r="BY120" i="1" s="1"/>
  <c r="BX19" i="1"/>
  <c r="BX120" i="1" s="1"/>
  <c r="BW19" i="1"/>
  <c r="BW120" i="1" s="1"/>
  <c r="BW131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M19" i="1"/>
  <c r="M120" i="1" s="1"/>
  <c r="L19" i="1"/>
  <c r="L120" i="1" s="1"/>
  <c r="K19" i="1"/>
  <c r="K120" i="1" s="1"/>
  <c r="K132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F10" i="1"/>
  <c r="F121" i="1" s="1"/>
  <c r="E10" i="1"/>
  <c r="E121" i="1" s="1"/>
  <c r="D10" i="1"/>
  <c r="D121" i="1" s="1"/>
  <c r="C10" i="1"/>
  <c r="C121" i="1" s="1"/>
  <c r="DU129" i="1" l="1"/>
  <c r="H129" i="1"/>
  <c r="C129" i="1"/>
  <c r="D129" i="1"/>
  <c r="J129" i="1"/>
  <c r="J37" i="1"/>
  <c r="K140" i="1"/>
  <c r="K129" i="1"/>
  <c r="S129" i="1"/>
  <c r="AA129" i="1"/>
  <c r="AI129" i="1"/>
  <c r="F122" i="1"/>
  <c r="F129" i="1" s="1"/>
  <c r="C37" i="1"/>
  <c r="L129" i="1"/>
  <c r="L131" i="1" s="1"/>
  <c r="T129" i="1"/>
  <c r="G122" i="1"/>
  <c r="G129" i="1" s="1"/>
  <c r="I122" i="1"/>
  <c r="I129" i="1" s="1"/>
  <c r="D37" i="1"/>
  <c r="AK129" i="1"/>
  <c r="BQ129" i="1"/>
  <c r="DE129" i="1"/>
  <c r="E37" i="1"/>
  <c r="E117" i="1"/>
  <c r="E128" i="1" s="1"/>
  <c r="E129" i="1" s="1"/>
  <c r="N129" i="1"/>
  <c r="V129" i="1"/>
  <c r="AD129" i="1"/>
  <c r="AL129" i="1"/>
  <c r="AT129" i="1"/>
  <c r="BB129" i="1"/>
  <c r="BJ129" i="1"/>
  <c r="BR129" i="1"/>
  <c r="BZ129" i="1"/>
  <c r="CH129" i="1"/>
  <c r="CP129" i="1"/>
  <c r="CX129" i="1"/>
  <c r="DF129" i="1"/>
  <c r="DN129" i="1"/>
  <c r="DV129" i="1"/>
  <c r="ED129" i="1"/>
  <c r="EL129" i="1"/>
  <c r="ET129" i="1"/>
  <c r="U129" i="1"/>
  <c r="O129" i="1"/>
  <c r="W129" i="1"/>
  <c r="AE129" i="1"/>
  <c r="AM129" i="1"/>
  <c r="AU129" i="1"/>
  <c r="BC129" i="1"/>
  <c r="BK129" i="1"/>
  <c r="BS129" i="1"/>
  <c r="CA129" i="1"/>
  <c r="CI129" i="1"/>
  <c r="CQ129" i="1"/>
  <c r="CY129" i="1"/>
  <c r="DG129" i="1"/>
  <c r="DO129" i="1"/>
  <c r="DW129" i="1"/>
  <c r="EE129" i="1"/>
  <c r="EM129" i="1"/>
  <c r="EU129" i="1"/>
  <c r="BY129" i="1"/>
  <c r="CW129" i="1"/>
  <c r="EC129" i="1"/>
  <c r="M129" i="1"/>
  <c r="P129" i="1"/>
  <c r="X129" i="1"/>
  <c r="AF129" i="1"/>
  <c r="CG129" i="1"/>
  <c r="H37" i="1"/>
  <c r="Q129" i="1"/>
  <c r="Y129" i="1"/>
  <c r="AG129" i="1"/>
  <c r="AO129" i="1"/>
  <c r="AW129" i="1"/>
  <c r="BE129" i="1"/>
  <c r="EK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AX129" i="1"/>
  <c r="BF129" i="1"/>
  <c r="BN129" i="1"/>
  <c r="BV129" i="1"/>
  <c r="CD129" i="1"/>
  <c r="CL129" i="1"/>
  <c r="CT129" i="1"/>
  <c r="DB129" i="1"/>
  <c r="DJ129" i="1"/>
  <c r="DR129" i="1"/>
  <c r="DZ129" i="1"/>
  <c r="EH129" i="1"/>
  <c r="EP129" i="1"/>
  <c r="EX129" i="1"/>
  <c r="AQ129" i="1"/>
  <c r="AY129" i="1"/>
  <c r="BG129" i="1"/>
  <c r="BO129" i="1"/>
  <c r="BW129" i="1"/>
  <c r="BW139" i="1"/>
  <c r="CE129" i="1"/>
  <c r="CM129" i="1"/>
  <c r="CM139" i="1"/>
  <c r="CU129" i="1"/>
  <c r="DC129" i="1"/>
  <c r="DC139" i="1"/>
  <c r="DK129" i="1"/>
  <c r="DS129" i="1"/>
  <c r="EA129" i="1"/>
  <c r="EI139" i="1"/>
  <c r="EI129" i="1"/>
  <c r="EQ129" i="1"/>
  <c r="AB129" i="1"/>
  <c r="AJ129" i="1"/>
  <c r="AR129" i="1"/>
  <c r="AZ129" i="1"/>
  <c r="BH129" i="1"/>
  <c r="BP129" i="1"/>
  <c r="BX129" i="1"/>
  <c r="CF129" i="1"/>
  <c r="CN129" i="1"/>
  <c r="CV129" i="1"/>
  <c r="DD129" i="1"/>
  <c r="DL129" i="1"/>
  <c r="DT129" i="1"/>
  <c r="EB129" i="1"/>
  <c r="EJ129" i="1"/>
  <c r="ER129" i="1"/>
  <c r="K131" i="1" l="1"/>
</calcChain>
</file>

<file path=xl/sharedStrings.xml><?xml version="1.0" encoding="utf-8"?>
<sst xmlns="http://schemas.openxmlformats.org/spreadsheetml/2006/main" count="1749" uniqueCount="100">
  <si>
    <t>ФОРМА 2</t>
  </si>
  <si>
    <t>кол-во, всего</t>
  </si>
  <si>
    <t xml:space="preserve">Отчет о сделках по купле - продаже недвижимого имущества ноябрь 2024 г. 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</si>
  <si>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</si>
  <si>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</si>
  <si>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</si>
  <si>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</si>
  <si>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</si>
  <si>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</si>
  <si>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</si>
  <si>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</si>
  <si>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</si>
  <si>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</si>
  <si>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</si>
  <si>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</si>
  <si>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</si>
  <si>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</si>
  <si>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</si>
  <si>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</si>
  <si>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</si>
  <si>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</si>
  <si>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</si>
  <si>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</si>
  <si>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</si>
  <si>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</si>
  <si>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</si>
  <si>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</si>
  <si>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</si>
  <si>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</si>
  <si>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</si>
  <si>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</si>
  <si>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</si>
  <si>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</si>
  <si>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</si>
  <si>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</si>
  <si>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</si>
  <si>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</si>
  <si>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</si>
  <si>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</si>
  <si>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</si>
  <si>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81</t>
  </si>
  <si>
    <t>16241,42</t>
  </si>
  <si>
    <t>820821,8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</si>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</sst>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9" fillId="4" borderId="1" xfId="0" applyFont="1" applyFill="1" applyBorder="1" applyAlignment="1">
      <alignment horizontal="center" vertical="center"/>
    </xf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40"/>
  <sheetViews>
    <sheetView tabSelected="1" workbookViewId="0">
      <selection sqref="A1:XFD1048576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0.1406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0.1406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0.1406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0.1406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0.1406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0.1406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0.1406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0.1406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0.1406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0.1406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0.1406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0.1406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0.1406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0.1406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0.1406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0.1406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0.1406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0.1406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0.1406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0.1406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0.1406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0.1406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0.1406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0.1406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0.1406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0.1406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0.1406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0.1406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0.1406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0.1406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0.1406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0.1406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0.1406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0.1406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0.1406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0.1406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0.1406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0.1406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0.1406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0.1406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0.1406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0.1406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0.1406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0.1406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0.1406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0.1406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0.1406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0.1406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0.1406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0.1406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0.1406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0.1406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0.1406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0.1406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0.1406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0.1406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0.1406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0.1406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0.1406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0.1406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0.1406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0.1406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0.1406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0.1406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2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3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14" t="s">
        <v>4</v>
      </c>
      <c r="B4" s="15" t="s">
        <v>5</v>
      </c>
      <c r="C4" s="15" t="s">
        <v>6</v>
      </c>
      <c r="D4" s="15"/>
      <c r="E4" s="15"/>
      <c r="F4" s="15"/>
      <c r="G4" s="15"/>
      <c r="H4" s="15"/>
      <c r="I4" s="15"/>
      <c r="J4" s="15"/>
      <c r="K4" s="16" t="s">
        <v>7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 t="s">
        <v>8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7" t="s">
        <v>9</v>
      </c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 t="s">
        <v>10</v>
      </c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 t="s">
        <v>11</v>
      </c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 t="s">
        <v>12</v>
      </c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 t="s">
        <v>13</v>
      </c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 t="s">
        <v>14</v>
      </c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</row>
    <row r="5" spans="1:154" ht="21" customHeight="1" thickBot="1" x14ac:dyDescent="0.3">
      <c r="A5" s="14"/>
      <c r="B5" s="18"/>
      <c r="C5" s="15"/>
      <c r="D5" s="15"/>
      <c r="E5" s="15"/>
      <c r="F5" s="15"/>
      <c r="G5" s="15"/>
      <c r="H5" s="15"/>
      <c r="I5" s="15"/>
      <c r="J5" s="15"/>
      <c r="K5" s="17" t="s">
        <v>15</v>
      </c>
      <c r="L5" s="17"/>
      <c r="M5" s="17"/>
      <c r="N5" s="17"/>
      <c r="O5" s="17"/>
      <c r="P5" s="17"/>
      <c r="Q5" s="17"/>
      <c r="R5" s="17"/>
      <c r="S5" s="17" t="s">
        <v>16</v>
      </c>
      <c r="T5" s="17"/>
      <c r="U5" s="17"/>
      <c r="V5" s="17"/>
      <c r="W5" s="17"/>
      <c r="X5" s="17"/>
      <c r="Y5" s="17"/>
      <c r="Z5" s="17"/>
      <c r="AA5" s="17" t="s">
        <v>17</v>
      </c>
      <c r="AB5" s="17"/>
      <c r="AC5" s="17"/>
      <c r="AD5" s="17"/>
      <c r="AE5" s="17"/>
      <c r="AF5" s="17"/>
      <c r="AG5" s="17"/>
      <c r="AH5" s="17"/>
      <c r="AI5" s="17" t="s">
        <v>18</v>
      </c>
      <c r="AJ5" s="17"/>
      <c r="AK5" s="17"/>
      <c r="AL5" s="17"/>
      <c r="AM5" s="17"/>
      <c r="AN5" s="17"/>
      <c r="AO5" s="17"/>
      <c r="AP5" s="17"/>
      <c r="AQ5" s="17" t="s">
        <v>19</v>
      </c>
      <c r="AR5" s="17"/>
      <c r="AS5" s="17"/>
      <c r="AT5" s="17"/>
      <c r="AU5" s="17"/>
      <c r="AV5" s="17"/>
      <c r="AW5" s="17"/>
      <c r="AX5" s="17"/>
      <c r="AY5" s="17" t="s">
        <v>20</v>
      </c>
      <c r="AZ5" s="17"/>
      <c r="BA5" s="17"/>
      <c r="BB5" s="17"/>
      <c r="BC5" s="17"/>
      <c r="BD5" s="17"/>
      <c r="BE5" s="17"/>
      <c r="BF5" s="17"/>
      <c r="BG5" s="17" t="s">
        <v>21</v>
      </c>
      <c r="BH5" s="17"/>
      <c r="BI5" s="17"/>
      <c r="BJ5" s="17"/>
      <c r="BK5" s="17"/>
      <c r="BL5" s="17"/>
      <c r="BM5" s="17"/>
      <c r="BN5" s="17"/>
      <c r="BO5" s="17" t="s">
        <v>20</v>
      </c>
      <c r="BP5" s="17"/>
      <c r="BQ5" s="17"/>
      <c r="BR5" s="17"/>
      <c r="BS5" s="17"/>
      <c r="BT5" s="17"/>
      <c r="BU5" s="17"/>
      <c r="BV5" s="17"/>
      <c r="BW5" s="17" t="s">
        <v>22</v>
      </c>
      <c r="BX5" s="17"/>
      <c r="BY5" s="17"/>
      <c r="BZ5" s="17"/>
      <c r="CA5" s="17"/>
      <c r="CB5" s="17"/>
      <c r="CC5" s="17"/>
      <c r="CD5" s="17"/>
      <c r="CE5" s="17" t="s">
        <v>20</v>
      </c>
      <c r="CF5" s="17"/>
      <c r="CG5" s="17"/>
      <c r="CH5" s="17"/>
      <c r="CI5" s="17"/>
      <c r="CJ5" s="17"/>
      <c r="CK5" s="17"/>
      <c r="CL5" s="17"/>
      <c r="CM5" s="17" t="s">
        <v>23</v>
      </c>
      <c r="CN5" s="17"/>
      <c r="CO5" s="17"/>
      <c r="CP5" s="17"/>
      <c r="CQ5" s="17"/>
      <c r="CR5" s="17"/>
      <c r="CS5" s="17"/>
      <c r="CT5" s="17"/>
      <c r="CU5" s="17" t="s">
        <v>20</v>
      </c>
      <c r="CV5" s="17"/>
      <c r="CW5" s="17"/>
      <c r="CX5" s="17"/>
      <c r="CY5" s="17"/>
      <c r="CZ5" s="17"/>
      <c r="DA5" s="17"/>
      <c r="DB5" s="17"/>
      <c r="DC5" s="17" t="s">
        <v>24</v>
      </c>
      <c r="DD5" s="17"/>
      <c r="DE5" s="17"/>
      <c r="DF5" s="17"/>
      <c r="DG5" s="17"/>
      <c r="DH5" s="17"/>
      <c r="DI5" s="17"/>
      <c r="DJ5" s="17"/>
      <c r="DK5" s="17" t="s">
        <v>20</v>
      </c>
      <c r="DL5" s="17"/>
      <c r="DM5" s="17"/>
      <c r="DN5" s="17"/>
      <c r="DO5" s="17"/>
      <c r="DP5" s="17"/>
      <c r="DQ5" s="17"/>
      <c r="DR5" s="17"/>
      <c r="DS5" s="17" t="s">
        <v>25</v>
      </c>
      <c r="DT5" s="17"/>
      <c r="DU5" s="17"/>
      <c r="DV5" s="17"/>
      <c r="DW5" s="17"/>
      <c r="DX5" s="17"/>
      <c r="DY5" s="17"/>
      <c r="DZ5" s="17"/>
      <c r="EA5" s="17" t="s">
        <v>20</v>
      </c>
      <c r="EB5" s="17"/>
      <c r="EC5" s="17"/>
      <c r="ED5" s="17"/>
      <c r="EE5" s="17"/>
      <c r="EF5" s="17"/>
      <c r="EG5" s="17"/>
      <c r="EH5" s="17"/>
      <c r="EI5" s="17" t="s">
        <v>26</v>
      </c>
      <c r="EJ5" s="17"/>
      <c r="EK5" s="17"/>
      <c r="EL5" s="17"/>
      <c r="EM5" s="17"/>
      <c r="EN5" s="17"/>
      <c r="EO5" s="17"/>
      <c r="EP5" s="17"/>
      <c r="EQ5" s="17" t="s">
        <v>20</v>
      </c>
      <c r="ER5" s="17"/>
      <c r="ES5" s="17"/>
      <c r="ET5" s="17"/>
      <c r="EU5" s="17"/>
      <c r="EV5" s="17"/>
      <c r="EW5" s="17"/>
      <c r="EX5" s="17"/>
    </row>
    <row r="6" spans="1:154" ht="33" customHeight="1" thickBot="1" x14ac:dyDescent="0.3">
      <c r="A6" s="14"/>
      <c r="B6" s="18"/>
      <c r="C6" s="19" t="s">
        <v>27</v>
      </c>
      <c r="D6" s="19" t="s">
        <v>28</v>
      </c>
      <c r="E6" s="20" t="s">
        <v>29</v>
      </c>
      <c r="F6" s="20"/>
      <c r="G6" s="20"/>
      <c r="H6" s="20"/>
      <c r="I6" s="20"/>
      <c r="J6" s="20"/>
      <c r="K6" s="19" t="s">
        <v>30</v>
      </c>
      <c r="L6" s="19" t="s">
        <v>31</v>
      </c>
      <c r="M6" s="20" t="s">
        <v>29</v>
      </c>
      <c r="N6" s="20"/>
      <c r="O6" s="20"/>
      <c r="P6" s="20"/>
      <c r="Q6" s="20"/>
      <c r="R6" s="20"/>
      <c r="S6" s="19" t="s">
        <v>32</v>
      </c>
      <c r="T6" s="19" t="s">
        <v>31</v>
      </c>
      <c r="U6" s="20" t="s">
        <v>29</v>
      </c>
      <c r="V6" s="20"/>
      <c r="W6" s="20"/>
      <c r="X6" s="20"/>
      <c r="Y6" s="20"/>
      <c r="Z6" s="20"/>
      <c r="AA6" s="19" t="s">
        <v>32</v>
      </c>
      <c r="AB6" s="19" t="s">
        <v>31</v>
      </c>
      <c r="AC6" s="20" t="s">
        <v>29</v>
      </c>
      <c r="AD6" s="20"/>
      <c r="AE6" s="20"/>
      <c r="AF6" s="20"/>
      <c r="AG6" s="20"/>
      <c r="AH6" s="20"/>
      <c r="AI6" s="19" t="s">
        <v>32</v>
      </c>
      <c r="AJ6" s="19" t="s">
        <v>31</v>
      </c>
      <c r="AK6" s="20" t="s">
        <v>29</v>
      </c>
      <c r="AL6" s="20"/>
      <c r="AM6" s="20"/>
      <c r="AN6" s="20"/>
      <c r="AO6" s="20"/>
      <c r="AP6" s="20"/>
      <c r="AQ6" s="19" t="s">
        <v>32</v>
      </c>
      <c r="AR6" s="19" t="s">
        <v>31</v>
      </c>
      <c r="AS6" s="20" t="s">
        <v>29</v>
      </c>
      <c r="AT6" s="20"/>
      <c r="AU6" s="20"/>
      <c r="AV6" s="20"/>
      <c r="AW6" s="20"/>
      <c r="AX6" s="20"/>
      <c r="AY6" s="19" t="s">
        <v>32</v>
      </c>
      <c r="AZ6" s="19" t="s">
        <v>31</v>
      </c>
      <c r="BA6" s="19" t="s">
        <v>29</v>
      </c>
      <c r="BB6" s="19"/>
      <c r="BC6" s="19"/>
      <c r="BD6" s="19"/>
      <c r="BE6" s="19"/>
      <c r="BF6" s="19"/>
      <c r="BG6" s="19" t="s">
        <v>32</v>
      </c>
      <c r="BH6" s="19" t="s">
        <v>31</v>
      </c>
      <c r="BI6" s="19" t="s">
        <v>29</v>
      </c>
      <c r="BJ6" s="19"/>
      <c r="BK6" s="19"/>
      <c r="BL6" s="19"/>
      <c r="BM6" s="19"/>
      <c r="BN6" s="19"/>
      <c r="BO6" s="19" t="s">
        <v>32</v>
      </c>
      <c r="BP6" s="19" t="s">
        <v>31</v>
      </c>
      <c r="BQ6" s="19" t="s">
        <v>29</v>
      </c>
      <c r="BR6" s="19"/>
      <c r="BS6" s="19"/>
      <c r="BT6" s="19"/>
      <c r="BU6" s="19"/>
      <c r="BV6" s="19"/>
      <c r="BW6" s="19" t="s">
        <v>32</v>
      </c>
      <c r="BX6" s="19" t="s">
        <v>31</v>
      </c>
      <c r="BY6" s="19" t="s">
        <v>29</v>
      </c>
      <c r="BZ6" s="19"/>
      <c r="CA6" s="19"/>
      <c r="CB6" s="19"/>
      <c r="CC6" s="19"/>
      <c r="CD6" s="19"/>
      <c r="CE6" s="19" t="s">
        <v>32</v>
      </c>
      <c r="CF6" s="19" t="s">
        <v>31</v>
      </c>
      <c r="CG6" s="20" t="s">
        <v>29</v>
      </c>
      <c r="CH6" s="20"/>
      <c r="CI6" s="20"/>
      <c r="CJ6" s="20"/>
      <c r="CK6" s="20"/>
      <c r="CL6" s="20"/>
      <c r="CM6" s="19" t="s">
        <v>32</v>
      </c>
      <c r="CN6" s="19" t="s">
        <v>31</v>
      </c>
      <c r="CO6" s="20" t="s">
        <v>29</v>
      </c>
      <c r="CP6" s="20"/>
      <c r="CQ6" s="20"/>
      <c r="CR6" s="20"/>
      <c r="CS6" s="20"/>
      <c r="CT6" s="20"/>
      <c r="CU6" s="19" t="s">
        <v>32</v>
      </c>
      <c r="CV6" s="19" t="s">
        <v>31</v>
      </c>
      <c r="CW6" s="20" t="s">
        <v>29</v>
      </c>
      <c r="CX6" s="20"/>
      <c r="CY6" s="20"/>
      <c r="CZ6" s="20"/>
      <c r="DA6" s="20"/>
      <c r="DB6" s="20"/>
      <c r="DC6" s="19" t="s">
        <v>32</v>
      </c>
      <c r="DD6" s="19" t="s">
        <v>31</v>
      </c>
      <c r="DE6" s="20" t="s">
        <v>29</v>
      </c>
      <c r="DF6" s="20"/>
      <c r="DG6" s="20"/>
      <c r="DH6" s="20"/>
      <c r="DI6" s="20"/>
      <c r="DJ6" s="20"/>
      <c r="DK6" s="19" t="s">
        <v>32</v>
      </c>
      <c r="DL6" s="19" t="s">
        <v>31</v>
      </c>
      <c r="DM6" s="20" t="s">
        <v>29</v>
      </c>
      <c r="DN6" s="20"/>
      <c r="DO6" s="20"/>
      <c r="DP6" s="20"/>
      <c r="DQ6" s="20"/>
      <c r="DR6" s="20"/>
      <c r="DS6" s="19" t="s">
        <v>32</v>
      </c>
      <c r="DT6" s="19" t="s">
        <v>31</v>
      </c>
      <c r="DU6" s="20" t="s">
        <v>29</v>
      </c>
      <c r="DV6" s="20"/>
      <c r="DW6" s="20"/>
      <c r="DX6" s="20"/>
      <c r="DY6" s="20"/>
      <c r="DZ6" s="20"/>
      <c r="EA6" s="19" t="s">
        <v>32</v>
      </c>
      <c r="EB6" s="19" t="s">
        <v>31</v>
      </c>
      <c r="EC6" s="20" t="s">
        <v>29</v>
      </c>
      <c r="ED6" s="20"/>
      <c r="EE6" s="20"/>
      <c r="EF6" s="20"/>
      <c r="EG6" s="20"/>
      <c r="EH6" s="20"/>
      <c r="EI6" s="19" t="s">
        <v>32</v>
      </c>
      <c r="EJ6" s="19" t="s">
        <v>31</v>
      </c>
      <c r="EK6" s="20" t="s">
        <v>29</v>
      </c>
      <c r="EL6" s="20"/>
      <c r="EM6" s="20"/>
      <c r="EN6" s="20"/>
      <c r="EO6" s="20"/>
      <c r="EP6" s="20"/>
      <c r="EQ6" s="19" t="s">
        <v>32</v>
      </c>
      <c r="ER6" s="19" t="s">
        <v>31</v>
      </c>
      <c r="ES6" s="20" t="s">
        <v>29</v>
      </c>
      <c r="ET6" s="20"/>
      <c r="EU6" s="20"/>
      <c r="EV6" s="20"/>
      <c r="EW6" s="20"/>
      <c r="EX6" s="20"/>
    </row>
    <row r="7" spans="1:154" ht="36" customHeight="1" thickBot="1" x14ac:dyDescent="0.3">
      <c r="A7" s="14"/>
      <c r="B7" s="18"/>
      <c r="C7" s="19"/>
      <c r="D7" s="19"/>
      <c r="E7" s="19" t="s">
        <v>1</v>
      </c>
      <c r="F7" s="19" t="s">
        <v>33</v>
      </c>
      <c r="G7" s="21" t="s">
        <v>34</v>
      </c>
      <c r="H7" s="21"/>
      <c r="I7" s="21" t="s">
        <v>35</v>
      </c>
      <c r="J7" s="21"/>
      <c r="K7" s="19"/>
      <c r="L7" s="19"/>
      <c r="M7" s="19" t="s">
        <v>1</v>
      </c>
      <c r="N7" s="19" t="s">
        <v>33</v>
      </c>
      <c r="O7" s="19" t="s">
        <v>34</v>
      </c>
      <c r="P7" s="19"/>
      <c r="Q7" s="19" t="s">
        <v>35</v>
      </c>
      <c r="R7" s="19"/>
      <c r="S7" s="19"/>
      <c r="T7" s="19"/>
      <c r="U7" s="19" t="s">
        <v>1</v>
      </c>
      <c r="V7" s="19" t="s">
        <v>33</v>
      </c>
      <c r="W7" s="19" t="s">
        <v>34</v>
      </c>
      <c r="X7" s="19"/>
      <c r="Y7" s="19" t="s">
        <v>35</v>
      </c>
      <c r="Z7" s="19"/>
      <c r="AA7" s="19"/>
      <c r="AB7" s="19"/>
      <c r="AC7" s="19" t="s">
        <v>1</v>
      </c>
      <c r="AD7" s="19" t="s">
        <v>33</v>
      </c>
      <c r="AE7" s="19" t="s">
        <v>34</v>
      </c>
      <c r="AF7" s="19"/>
      <c r="AG7" s="19" t="s">
        <v>35</v>
      </c>
      <c r="AH7" s="19"/>
      <c r="AI7" s="19"/>
      <c r="AJ7" s="19"/>
      <c r="AK7" s="19" t="s">
        <v>1</v>
      </c>
      <c r="AL7" s="19" t="s">
        <v>33</v>
      </c>
      <c r="AM7" s="19" t="s">
        <v>34</v>
      </c>
      <c r="AN7" s="19"/>
      <c r="AO7" s="19" t="s">
        <v>35</v>
      </c>
      <c r="AP7" s="19"/>
      <c r="AQ7" s="19"/>
      <c r="AR7" s="19"/>
      <c r="AS7" s="19" t="s">
        <v>1</v>
      </c>
      <c r="AT7" s="19" t="s">
        <v>33</v>
      </c>
      <c r="AU7" s="22" t="s">
        <v>34</v>
      </c>
      <c r="AV7" s="22"/>
      <c r="AW7" s="22" t="s">
        <v>35</v>
      </c>
      <c r="AX7" s="22"/>
      <c r="AY7" s="19"/>
      <c r="AZ7" s="19"/>
      <c r="BA7" s="19" t="s">
        <v>1</v>
      </c>
      <c r="BB7" s="19" t="s">
        <v>33</v>
      </c>
      <c r="BC7" s="22" t="s">
        <v>34</v>
      </c>
      <c r="BD7" s="22"/>
      <c r="BE7" s="22" t="s">
        <v>35</v>
      </c>
      <c r="BF7" s="22"/>
      <c r="BG7" s="19"/>
      <c r="BH7" s="19"/>
      <c r="BI7" s="19" t="s">
        <v>1</v>
      </c>
      <c r="BJ7" s="19" t="s">
        <v>33</v>
      </c>
      <c r="BK7" s="22" t="s">
        <v>34</v>
      </c>
      <c r="BL7" s="22"/>
      <c r="BM7" s="22" t="s">
        <v>35</v>
      </c>
      <c r="BN7" s="22"/>
      <c r="BO7" s="19"/>
      <c r="BP7" s="19"/>
      <c r="BQ7" s="19" t="s">
        <v>1</v>
      </c>
      <c r="BR7" s="19" t="s">
        <v>33</v>
      </c>
      <c r="BS7" s="22" t="s">
        <v>34</v>
      </c>
      <c r="BT7" s="22"/>
      <c r="BU7" s="22" t="s">
        <v>35</v>
      </c>
      <c r="BV7" s="22"/>
      <c r="BW7" s="19"/>
      <c r="BX7" s="19"/>
      <c r="BY7" s="19" t="s">
        <v>1</v>
      </c>
      <c r="BZ7" s="19" t="s">
        <v>33</v>
      </c>
      <c r="CA7" s="22" t="s">
        <v>34</v>
      </c>
      <c r="CB7" s="22"/>
      <c r="CC7" s="22" t="s">
        <v>35</v>
      </c>
      <c r="CD7" s="22"/>
      <c r="CE7" s="19"/>
      <c r="CF7" s="19"/>
      <c r="CG7" s="19" t="s">
        <v>1</v>
      </c>
      <c r="CH7" s="19" t="s">
        <v>33</v>
      </c>
      <c r="CI7" s="22" t="s">
        <v>34</v>
      </c>
      <c r="CJ7" s="22"/>
      <c r="CK7" s="22" t="s">
        <v>35</v>
      </c>
      <c r="CL7" s="22"/>
      <c r="CM7" s="19"/>
      <c r="CN7" s="19"/>
      <c r="CO7" s="19" t="s">
        <v>1</v>
      </c>
      <c r="CP7" s="19" t="s">
        <v>33</v>
      </c>
      <c r="CQ7" s="22" t="s">
        <v>34</v>
      </c>
      <c r="CR7" s="22"/>
      <c r="CS7" s="22" t="s">
        <v>35</v>
      </c>
      <c r="CT7" s="22"/>
      <c r="CU7" s="19"/>
      <c r="CV7" s="19"/>
      <c r="CW7" s="19" t="s">
        <v>1</v>
      </c>
      <c r="CX7" s="19" t="s">
        <v>33</v>
      </c>
      <c r="CY7" s="22" t="s">
        <v>34</v>
      </c>
      <c r="CZ7" s="22"/>
      <c r="DA7" s="22" t="s">
        <v>35</v>
      </c>
      <c r="DB7" s="22"/>
      <c r="DC7" s="19"/>
      <c r="DD7" s="19"/>
      <c r="DE7" s="19" t="s">
        <v>1</v>
      </c>
      <c r="DF7" s="19" t="s">
        <v>33</v>
      </c>
      <c r="DG7" s="22" t="s">
        <v>34</v>
      </c>
      <c r="DH7" s="22"/>
      <c r="DI7" s="22" t="s">
        <v>35</v>
      </c>
      <c r="DJ7" s="22"/>
      <c r="DK7" s="19"/>
      <c r="DL7" s="19"/>
      <c r="DM7" s="19" t="s">
        <v>1</v>
      </c>
      <c r="DN7" s="19" t="s">
        <v>33</v>
      </c>
      <c r="DO7" s="22" t="s">
        <v>34</v>
      </c>
      <c r="DP7" s="22"/>
      <c r="DQ7" s="22" t="s">
        <v>35</v>
      </c>
      <c r="DR7" s="22"/>
      <c r="DS7" s="19"/>
      <c r="DT7" s="19"/>
      <c r="DU7" s="19" t="s">
        <v>1</v>
      </c>
      <c r="DV7" s="19" t="s">
        <v>33</v>
      </c>
      <c r="DW7" s="22" t="s">
        <v>34</v>
      </c>
      <c r="DX7" s="22"/>
      <c r="DY7" s="22" t="s">
        <v>35</v>
      </c>
      <c r="DZ7" s="22"/>
      <c r="EA7" s="19"/>
      <c r="EB7" s="19"/>
      <c r="EC7" s="19" t="s">
        <v>1</v>
      </c>
      <c r="ED7" s="19" t="s">
        <v>33</v>
      </c>
      <c r="EE7" s="22" t="s">
        <v>34</v>
      </c>
      <c r="EF7" s="22"/>
      <c r="EG7" s="22" t="s">
        <v>35</v>
      </c>
      <c r="EH7" s="22"/>
      <c r="EI7" s="19"/>
      <c r="EJ7" s="19"/>
      <c r="EK7" s="19" t="s">
        <v>1</v>
      </c>
      <c r="EL7" s="19" t="s">
        <v>33</v>
      </c>
      <c r="EM7" s="19" t="s">
        <v>34</v>
      </c>
      <c r="EN7" s="19"/>
      <c r="EO7" s="19" t="s">
        <v>35</v>
      </c>
      <c r="EP7" s="19"/>
      <c r="EQ7" s="19"/>
      <c r="ER7" s="19"/>
      <c r="ES7" s="19" t="s">
        <v>1</v>
      </c>
      <c r="ET7" s="19" t="s">
        <v>33</v>
      </c>
      <c r="EU7" s="19" t="s">
        <v>34</v>
      </c>
      <c r="EV7" s="19"/>
      <c r="EW7" s="19" t="s">
        <v>35</v>
      </c>
      <c r="EX7" s="19"/>
    </row>
    <row r="8" spans="1:154" ht="29.25" customHeight="1" thickBot="1" x14ac:dyDescent="0.3">
      <c r="A8" s="14"/>
      <c r="B8" s="18"/>
      <c r="C8" s="23"/>
      <c r="D8" s="23"/>
      <c r="E8" s="19"/>
      <c r="F8" s="19"/>
      <c r="G8" s="24" t="s">
        <v>1</v>
      </c>
      <c r="H8" s="24" t="s">
        <v>33</v>
      </c>
      <c r="I8" s="24" t="s">
        <v>1</v>
      </c>
      <c r="J8" s="24" t="s">
        <v>33</v>
      </c>
      <c r="K8" s="19"/>
      <c r="L8" s="19"/>
      <c r="M8" s="19"/>
      <c r="N8" s="19"/>
      <c r="O8" s="24" t="s">
        <v>1</v>
      </c>
      <c r="P8" s="24" t="s">
        <v>33</v>
      </c>
      <c r="Q8" s="24" t="s">
        <v>1</v>
      </c>
      <c r="R8" s="24" t="s">
        <v>33</v>
      </c>
      <c r="S8" s="19"/>
      <c r="T8" s="19"/>
      <c r="U8" s="19"/>
      <c r="V8" s="19"/>
      <c r="W8" s="24" t="s">
        <v>1</v>
      </c>
      <c r="X8" s="24" t="s">
        <v>33</v>
      </c>
      <c r="Y8" s="24" t="s">
        <v>1</v>
      </c>
      <c r="Z8" s="24" t="s">
        <v>33</v>
      </c>
      <c r="AA8" s="19"/>
      <c r="AB8" s="19"/>
      <c r="AC8" s="19"/>
      <c r="AD8" s="19"/>
      <c r="AE8" s="24" t="s">
        <v>1</v>
      </c>
      <c r="AF8" s="24" t="s">
        <v>33</v>
      </c>
      <c r="AG8" s="24" t="s">
        <v>1</v>
      </c>
      <c r="AH8" s="24" t="s">
        <v>33</v>
      </c>
      <c r="AI8" s="19"/>
      <c r="AJ8" s="19"/>
      <c r="AK8" s="19"/>
      <c r="AL8" s="19"/>
      <c r="AM8" s="24" t="s">
        <v>1</v>
      </c>
      <c r="AN8" s="24" t="s">
        <v>33</v>
      </c>
      <c r="AO8" s="24" t="s">
        <v>1</v>
      </c>
      <c r="AP8" s="24" t="s">
        <v>33</v>
      </c>
      <c r="AQ8" s="23"/>
      <c r="AR8" s="23"/>
      <c r="AS8" s="19"/>
      <c r="AT8" s="19"/>
      <c r="AU8" s="24" t="s">
        <v>1</v>
      </c>
      <c r="AV8" s="24" t="s">
        <v>33</v>
      </c>
      <c r="AW8" s="24" t="s">
        <v>1</v>
      </c>
      <c r="AX8" s="24" t="s">
        <v>33</v>
      </c>
      <c r="AY8" s="23"/>
      <c r="AZ8" s="23"/>
      <c r="BA8" s="19"/>
      <c r="BB8" s="19"/>
      <c r="BC8" s="24" t="s">
        <v>1</v>
      </c>
      <c r="BD8" s="24" t="s">
        <v>33</v>
      </c>
      <c r="BE8" s="24" t="s">
        <v>1</v>
      </c>
      <c r="BF8" s="24" t="s">
        <v>33</v>
      </c>
      <c r="BG8" s="23"/>
      <c r="BH8" s="23"/>
      <c r="BI8" s="19"/>
      <c r="BJ8" s="19"/>
      <c r="BK8" s="24" t="s">
        <v>1</v>
      </c>
      <c r="BL8" s="24" t="s">
        <v>33</v>
      </c>
      <c r="BM8" s="24" t="s">
        <v>1</v>
      </c>
      <c r="BN8" s="24" t="s">
        <v>33</v>
      </c>
      <c r="BO8" s="23"/>
      <c r="BP8" s="23"/>
      <c r="BQ8" s="19"/>
      <c r="BR8" s="19"/>
      <c r="BS8" s="24" t="s">
        <v>1</v>
      </c>
      <c r="BT8" s="24" t="s">
        <v>33</v>
      </c>
      <c r="BU8" s="24" t="s">
        <v>1</v>
      </c>
      <c r="BV8" s="24" t="s">
        <v>33</v>
      </c>
      <c r="BW8" s="23"/>
      <c r="BX8" s="23"/>
      <c r="BY8" s="19"/>
      <c r="BZ8" s="19"/>
      <c r="CA8" s="24" t="s">
        <v>1</v>
      </c>
      <c r="CB8" s="24" t="s">
        <v>33</v>
      </c>
      <c r="CC8" s="24" t="s">
        <v>1</v>
      </c>
      <c r="CD8" s="24" t="s">
        <v>33</v>
      </c>
      <c r="CE8" s="23"/>
      <c r="CF8" s="23"/>
      <c r="CG8" s="19"/>
      <c r="CH8" s="19"/>
      <c r="CI8" s="24" t="s">
        <v>1</v>
      </c>
      <c r="CJ8" s="24" t="s">
        <v>33</v>
      </c>
      <c r="CK8" s="24" t="s">
        <v>1</v>
      </c>
      <c r="CL8" s="24" t="s">
        <v>33</v>
      </c>
      <c r="CM8" s="23"/>
      <c r="CN8" s="23"/>
      <c r="CO8" s="19"/>
      <c r="CP8" s="19"/>
      <c r="CQ8" s="24" t="s">
        <v>1</v>
      </c>
      <c r="CR8" s="24" t="s">
        <v>33</v>
      </c>
      <c r="CS8" s="24" t="s">
        <v>1</v>
      </c>
      <c r="CT8" s="24" t="s">
        <v>33</v>
      </c>
      <c r="CU8" s="23"/>
      <c r="CV8" s="23"/>
      <c r="CW8" s="19"/>
      <c r="CX8" s="19"/>
      <c r="CY8" s="24" t="s">
        <v>1</v>
      </c>
      <c r="CZ8" s="24" t="s">
        <v>33</v>
      </c>
      <c r="DA8" s="24" t="s">
        <v>1</v>
      </c>
      <c r="DB8" s="24" t="s">
        <v>33</v>
      </c>
      <c r="DC8" s="23"/>
      <c r="DD8" s="23"/>
      <c r="DE8" s="19"/>
      <c r="DF8" s="19"/>
      <c r="DG8" s="24" t="s">
        <v>1</v>
      </c>
      <c r="DH8" s="24" t="s">
        <v>33</v>
      </c>
      <c r="DI8" s="24" t="s">
        <v>1</v>
      </c>
      <c r="DJ8" s="24" t="s">
        <v>33</v>
      </c>
      <c r="DK8" s="23"/>
      <c r="DL8" s="23"/>
      <c r="DM8" s="19"/>
      <c r="DN8" s="19"/>
      <c r="DO8" s="24" t="s">
        <v>1</v>
      </c>
      <c r="DP8" s="24" t="s">
        <v>33</v>
      </c>
      <c r="DQ8" s="24" t="s">
        <v>1</v>
      </c>
      <c r="DR8" s="24" t="s">
        <v>33</v>
      </c>
      <c r="DS8" s="23"/>
      <c r="DT8" s="23"/>
      <c r="DU8" s="19"/>
      <c r="DV8" s="19"/>
      <c r="DW8" s="24" t="s">
        <v>1</v>
      </c>
      <c r="DX8" s="24" t="s">
        <v>33</v>
      </c>
      <c r="DY8" s="24" t="s">
        <v>1</v>
      </c>
      <c r="DZ8" s="24" t="s">
        <v>33</v>
      </c>
      <c r="EA8" s="23"/>
      <c r="EB8" s="23"/>
      <c r="EC8" s="19"/>
      <c r="ED8" s="19"/>
      <c r="EE8" s="24" t="s">
        <v>1</v>
      </c>
      <c r="EF8" s="24" t="s">
        <v>33</v>
      </c>
      <c r="EG8" s="24" t="s">
        <v>1</v>
      </c>
      <c r="EH8" s="24" t="s">
        <v>33</v>
      </c>
      <c r="EI8" s="19"/>
      <c r="EJ8" s="19"/>
      <c r="EK8" s="19"/>
      <c r="EL8" s="19"/>
      <c r="EM8" s="24" t="s">
        <v>1</v>
      </c>
      <c r="EN8" s="24" t="s">
        <v>33</v>
      </c>
      <c r="EO8" s="24" t="s">
        <v>1</v>
      </c>
      <c r="EP8" s="24" t="s">
        <v>33</v>
      </c>
      <c r="EQ8" s="19"/>
      <c r="ER8" s="19"/>
      <c r="ES8" s="19"/>
      <c r="ET8" s="19"/>
      <c r="EU8" s="24" t="s">
        <v>1</v>
      </c>
      <c r="EV8" s="24" t="s">
        <v>33</v>
      </c>
      <c r="EW8" s="24" t="s">
        <v>1</v>
      </c>
      <c r="EX8" s="24" t="s">
        <v>33</v>
      </c>
    </row>
    <row r="9" spans="1:154" s="28" customFormat="1" ht="15.75" thickBot="1" x14ac:dyDescent="0.3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  <c r="AX9" s="27">
        <v>50</v>
      </c>
      <c r="AY9" s="27">
        <v>51</v>
      </c>
      <c r="AZ9" s="27">
        <v>52</v>
      </c>
      <c r="BA9" s="27">
        <v>53</v>
      </c>
      <c r="BB9" s="27">
        <v>54</v>
      </c>
      <c r="BC9" s="27">
        <v>55</v>
      </c>
      <c r="BD9" s="27">
        <v>56</v>
      </c>
      <c r="BE9" s="27">
        <v>57</v>
      </c>
      <c r="BF9" s="27">
        <v>58</v>
      </c>
      <c r="BG9" s="27">
        <v>59</v>
      </c>
      <c r="BH9" s="27">
        <v>60</v>
      </c>
      <c r="BI9" s="27">
        <v>61</v>
      </c>
      <c r="BJ9" s="27">
        <v>62</v>
      </c>
      <c r="BK9" s="27">
        <v>63</v>
      </c>
      <c r="BL9" s="27">
        <v>64</v>
      </c>
      <c r="BM9" s="27">
        <v>65</v>
      </c>
      <c r="BN9" s="27">
        <v>66</v>
      </c>
      <c r="BO9" s="27">
        <v>67</v>
      </c>
      <c r="BP9" s="27">
        <v>68</v>
      </c>
      <c r="BQ9" s="27">
        <v>69</v>
      </c>
      <c r="BR9" s="27">
        <v>70</v>
      </c>
      <c r="BS9" s="27">
        <v>71</v>
      </c>
      <c r="BT9" s="27">
        <v>72</v>
      </c>
      <c r="BU9" s="27">
        <v>73</v>
      </c>
      <c r="BV9" s="27">
        <v>74</v>
      </c>
      <c r="BW9" s="27">
        <v>75</v>
      </c>
      <c r="BX9" s="27">
        <v>76</v>
      </c>
      <c r="BY9" s="27">
        <v>77</v>
      </c>
      <c r="BZ9" s="27">
        <v>78</v>
      </c>
      <c r="CA9" s="27">
        <v>79</v>
      </c>
      <c r="CB9" s="27">
        <v>80</v>
      </c>
      <c r="CC9" s="27">
        <v>81</v>
      </c>
      <c r="CD9" s="27">
        <v>82</v>
      </c>
      <c r="CE9" s="27">
        <v>83</v>
      </c>
      <c r="CF9" s="27">
        <v>84</v>
      </c>
      <c r="CG9" s="27">
        <v>85</v>
      </c>
      <c r="CH9" s="27">
        <v>86</v>
      </c>
      <c r="CI9" s="27">
        <v>87</v>
      </c>
      <c r="CJ9" s="27">
        <v>88</v>
      </c>
      <c r="CK9" s="27">
        <v>89</v>
      </c>
      <c r="CL9" s="27">
        <v>90</v>
      </c>
      <c r="CM9" s="27">
        <v>91</v>
      </c>
      <c r="CN9" s="27">
        <v>92</v>
      </c>
      <c r="CO9" s="27">
        <v>93</v>
      </c>
      <c r="CP9" s="27">
        <v>94</v>
      </c>
      <c r="CQ9" s="27">
        <v>95</v>
      </c>
      <c r="CR9" s="27">
        <v>96</v>
      </c>
      <c r="CS9" s="27">
        <v>97</v>
      </c>
      <c r="CT9" s="27">
        <v>98</v>
      </c>
      <c r="CU9" s="27">
        <v>99</v>
      </c>
      <c r="CV9" s="27">
        <v>100</v>
      </c>
      <c r="CW9" s="27">
        <v>101</v>
      </c>
      <c r="CX9" s="27">
        <v>102</v>
      </c>
      <c r="CY9" s="27">
        <v>103</v>
      </c>
      <c r="CZ9" s="27">
        <v>104</v>
      </c>
      <c r="DA9" s="27">
        <v>105</v>
      </c>
      <c r="DB9" s="27">
        <v>106</v>
      </c>
      <c r="DC9" s="27">
        <v>107</v>
      </c>
      <c r="DD9" s="27">
        <v>108</v>
      </c>
      <c r="DE9" s="27">
        <v>109</v>
      </c>
      <c r="DF9" s="27">
        <v>110</v>
      </c>
      <c r="DG9" s="27">
        <v>111</v>
      </c>
      <c r="DH9" s="27">
        <v>112</v>
      </c>
      <c r="DI9" s="27">
        <v>113</v>
      </c>
      <c r="DJ9" s="27">
        <v>114</v>
      </c>
      <c r="DK9" s="27">
        <v>115</v>
      </c>
      <c r="DL9" s="27">
        <v>116</v>
      </c>
      <c r="DM9" s="27">
        <v>117</v>
      </c>
      <c r="DN9" s="27">
        <v>118</v>
      </c>
      <c r="DO9" s="27">
        <v>119</v>
      </c>
      <c r="DP9" s="27">
        <v>120</v>
      </c>
      <c r="DQ9" s="27">
        <v>121</v>
      </c>
      <c r="DR9" s="27">
        <v>122</v>
      </c>
      <c r="DS9" s="27">
        <v>123</v>
      </c>
      <c r="DT9" s="27">
        <v>124</v>
      </c>
      <c r="DU9" s="27">
        <v>125</v>
      </c>
      <c r="DV9" s="27">
        <v>126</v>
      </c>
      <c r="DW9" s="27">
        <v>127</v>
      </c>
      <c r="DX9" s="27">
        <v>128</v>
      </c>
      <c r="DY9" s="27">
        <v>129</v>
      </c>
      <c r="DZ9" s="27">
        <v>130</v>
      </c>
      <c r="EA9" s="27">
        <v>131</v>
      </c>
      <c r="EB9" s="27">
        <v>132</v>
      </c>
      <c r="EC9" s="27">
        <v>133</v>
      </c>
      <c r="ED9" s="27">
        <v>134</v>
      </c>
      <c r="EE9" s="27">
        <v>135</v>
      </c>
      <c r="EF9" s="27">
        <v>136</v>
      </c>
      <c r="EG9" s="27">
        <v>137</v>
      </c>
      <c r="EH9" s="27">
        <v>138</v>
      </c>
      <c r="EI9" s="27">
        <v>139</v>
      </c>
      <c r="EJ9" s="27">
        <v>140</v>
      </c>
      <c r="EK9" s="27">
        <v>141</v>
      </c>
      <c r="EL9" s="27">
        <v>142</v>
      </c>
      <c r="EM9" s="27">
        <v>143</v>
      </c>
      <c r="EN9" s="27">
        <v>144</v>
      </c>
      <c r="EO9" s="27">
        <v>145</v>
      </c>
      <c r="EP9" s="27">
        <v>146</v>
      </c>
      <c r="EQ9" s="27">
        <v>147</v>
      </c>
      <c r="ER9" s="27">
        <v>148</v>
      </c>
      <c r="ES9" s="27">
        <v>149</v>
      </c>
      <c r="ET9" s="27">
        <v>150</v>
      </c>
      <c r="EU9" s="27">
        <v>151</v>
      </c>
      <c r="EV9" s="27">
        <v>152</v>
      </c>
      <c r="EW9" s="27">
        <v>153</v>
      </c>
      <c r="EX9" s="27">
        <v>154</v>
      </c>
    </row>
    <row r="10" spans="1:154" ht="18" x14ac:dyDescent="0.25">
      <c r="A10" s="29">
        <v>1</v>
      </c>
      <c r="B10" s="30" t="s">
        <v>36</v>
      </c>
      <c r="C10" s="31">
        <f t="shared" ref="C10:J18" si="0">K10+S10+AA10+AI10+AQ10+AY10+BG10+BO10+BW10+CE10+CM10+CU10+DC10+DK10+DS10+EA10+EI10+EQ10</f>
        <v>2292</v>
      </c>
      <c r="D10" s="31">
        <f t="shared" si="0"/>
        <v>17320929.109999999</v>
      </c>
      <c r="E10" s="31">
        <f t="shared" si="0"/>
        <v>2191</v>
      </c>
      <c r="F10" s="31">
        <f t="shared" si="0"/>
        <v>12732689.030000001</v>
      </c>
      <c r="G10" s="31">
        <f t="shared" si="0"/>
        <v>1840</v>
      </c>
      <c r="H10" s="31">
        <f t="shared" si="0"/>
        <v>6384742.1900000004</v>
      </c>
      <c r="I10" s="31">
        <f t="shared" si="0"/>
        <v>28</v>
      </c>
      <c r="J10" s="31">
        <f t="shared" si="0"/>
        <v>0</v>
      </c>
      <c r="K10" s="31">
        <v>346</v>
      </c>
      <c r="L10" s="31">
        <v>3398922.08</v>
      </c>
      <c r="M10" s="31">
        <v>322</v>
      </c>
      <c r="N10" s="31">
        <v>2951038.41</v>
      </c>
      <c r="O10" s="31">
        <v>304</v>
      </c>
      <c r="P10" s="31">
        <v>490456.02</v>
      </c>
      <c r="Q10" s="31">
        <v>7</v>
      </c>
      <c r="R10" s="31">
        <v>0</v>
      </c>
      <c r="S10" s="31">
        <v>1287</v>
      </c>
      <c r="T10" s="31">
        <v>6971490.96</v>
      </c>
      <c r="U10" s="31">
        <v>1243</v>
      </c>
      <c r="V10" s="31">
        <v>6714227.4100000001</v>
      </c>
      <c r="W10" s="31">
        <v>1221</v>
      </c>
      <c r="X10" s="31">
        <v>436174.34</v>
      </c>
      <c r="Y10" s="31">
        <v>21</v>
      </c>
      <c r="Z10" s="31">
        <v>0</v>
      </c>
      <c r="AA10" s="31">
        <v>313</v>
      </c>
      <c r="AB10" s="31">
        <v>1648568.8399999999</v>
      </c>
      <c r="AC10" s="31">
        <v>303</v>
      </c>
      <c r="AD10" s="31">
        <v>1562831.55</v>
      </c>
      <c r="AE10" s="31">
        <v>254</v>
      </c>
      <c r="AF10" s="31">
        <v>1425544.02</v>
      </c>
      <c r="AG10" s="31">
        <v>0</v>
      </c>
      <c r="AH10" s="31">
        <v>0</v>
      </c>
      <c r="AI10" s="31">
        <v>21</v>
      </c>
      <c r="AJ10" s="31">
        <v>270359.28000000003</v>
      </c>
      <c r="AK10" s="31">
        <v>19</v>
      </c>
      <c r="AL10" s="31">
        <v>228028.83</v>
      </c>
      <c r="AM10" s="32">
        <v>17</v>
      </c>
      <c r="AN10" s="32">
        <v>223124.93</v>
      </c>
      <c r="AO10" s="32">
        <v>0</v>
      </c>
      <c r="AP10" s="32">
        <v>0</v>
      </c>
      <c r="AQ10" s="32">
        <v>7</v>
      </c>
      <c r="AR10" s="31">
        <v>3630771.74</v>
      </c>
      <c r="AS10" s="31">
        <v>2</v>
      </c>
      <c r="AT10" s="31">
        <v>7514.8</v>
      </c>
      <c r="AU10" s="31">
        <v>7</v>
      </c>
      <c r="AV10" s="31">
        <v>3630771.74</v>
      </c>
      <c r="AW10" s="31">
        <v>0</v>
      </c>
      <c r="AX10" s="31">
        <v>0</v>
      </c>
      <c r="AY10" s="31">
        <v>3</v>
      </c>
      <c r="AZ10" s="31">
        <v>87795.199999999997</v>
      </c>
      <c r="BA10" s="31">
        <v>3</v>
      </c>
      <c r="BB10" s="31">
        <v>87795.199999999997</v>
      </c>
      <c r="BC10" s="33">
        <v>3</v>
      </c>
      <c r="BD10" s="33">
        <v>87795.199999999997</v>
      </c>
      <c r="BE10" s="33">
        <v>0</v>
      </c>
      <c r="BF10" s="33">
        <v>0</v>
      </c>
      <c r="BG10" s="33">
        <v>41</v>
      </c>
      <c r="BH10" s="33">
        <v>607948.38</v>
      </c>
      <c r="BI10" s="33">
        <v>37</v>
      </c>
      <c r="BJ10" s="33">
        <v>587842.42000000004</v>
      </c>
      <c r="BK10" s="33">
        <v>5</v>
      </c>
      <c r="BL10" s="33">
        <v>32409.8</v>
      </c>
      <c r="BM10" s="33">
        <v>0</v>
      </c>
      <c r="BN10" s="33">
        <v>0</v>
      </c>
      <c r="BO10" s="33">
        <v>1</v>
      </c>
      <c r="BP10" s="33">
        <v>50</v>
      </c>
      <c r="BQ10" s="33">
        <v>1</v>
      </c>
      <c r="BR10" s="33">
        <v>50</v>
      </c>
      <c r="BS10" s="33">
        <v>0</v>
      </c>
      <c r="BT10" s="33">
        <v>0</v>
      </c>
      <c r="BU10" s="33">
        <v>0</v>
      </c>
      <c r="BV10" s="33">
        <v>0</v>
      </c>
      <c r="BW10" s="31">
        <v>3</v>
      </c>
      <c r="BX10" s="31">
        <v>9785</v>
      </c>
      <c r="BY10" s="31">
        <v>2</v>
      </c>
      <c r="BZ10" s="31">
        <v>9785</v>
      </c>
      <c r="CA10" s="31">
        <v>0</v>
      </c>
      <c r="CB10" s="31">
        <v>0</v>
      </c>
      <c r="CC10" s="31">
        <v>0</v>
      </c>
      <c r="CD10" s="31">
        <v>0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1">
        <v>0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5</v>
      </c>
      <c r="DD10" s="31">
        <v>74868.399999999994</v>
      </c>
      <c r="DE10" s="31">
        <v>3</v>
      </c>
      <c r="DF10" s="31">
        <v>5330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2</v>
      </c>
      <c r="DT10" s="31">
        <v>250</v>
      </c>
      <c r="DU10" s="31">
        <v>2</v>
      </c>
      <c r="DV10" s="31">
        <v>250</v>
      </c>
      <c r="DW10" s="31">
        <v>1</v>
      </c>
      <c r="DX10" s="31">
        <v>50</v>
      </c>
      <c r="DY10" s="31">
        <v>0</v>
      </c>
      <c r="DZ10" s="31">
        <v>0</v>
      </c>
      <c r="EA10" s="31">
        <v>28</v>
      </c>
      <c r="EB10" s="31">
        <v>34977.279999999999</v>
      </c>
      <c r="EC10" s="31">
        <v>25</v>
      </c>
      <c r="ED10" s="31">
        <v>29577.279999999999</v>
      </c>
      <c r="EE10" s="31">
        <v>18</v>
      </c>
      <c r="EF10" s="31">
        <v>28313</v>
      </c>
      <c r="EG10" s="31">
        <v>0</v>
      </c>
      <c r="EH10" s="31">
        <v>0</v>
      </c>
      <c r="EI10" s="31">
        <v>233</v>
      </c>
      <c r="EJ10" s="31">
        <v>583391.95000000007</v>
      </c>
      <c r="EK10" s="31">
        <v>227</v>
      </c>
      <c r="EL10" s="31">
        <v>546668.13</v>
      </c>
      <c r="EM10" s="31">
        <v>10</v>
      </c>
      <c r="EN10" s="31">
        <v>30103.14</v>
      </c>
      <c r="EO10" s="31">
        <v>0</v>
      </c>
      <c r="EP10" s="31">
        <v>0</v>
      </c>
      <c r="EQ10" s="31">
        <v>2</v>
      </c>
      <c r="ER10" s="31">
        <v>1750</v>
      </c>
      <c r="ES10" s="31">
        <v>2</v>
      </c>
      <c r="ET10" s="31">
        <v>1750</v>
      </c>
      <c r="EU10" s="31">
        <v>0</v>
      </c>
      <c r="EV10" s="31">
        <v>0</v>
      </c>
      <c r="EW10" s="31">
        <v>0</v>
      </c>
      <c r="EX10" s="31">
        <v>0</v>
      </c>
    </row>
    <row r="11" spans="1:154" ht="18" x14ac:dyDescent="0.25">
      <c r="A11" s="34">
        <v>2</v>
      </c>
      <c r="B11" s="35" t="s">
        <v>37</v>
      </c>
      <c r="C11" s="36">
        <f t="shared" si="0"/>
        <v>69</v>
      </c>
      <c r="D11" s="36">
        <f t="shared" si="0"/>
        <v>51920.73</v>
      </c>
      <c r="E11" s="36">
        <f t="shared" si="0"/>
        <v>69</v>
      </c>
      <c r="F11" s="36">
        <f t="shared" si="0"/>
        <v>51920.73</v>
      </c>
      <c r="G11" s="36">
        <f t="shared" si="0"/>
        <v>69</v>
      </c>
      <c r="H11" s="36">
        <f t="shared" si="0"/>
        <v>51920.73</v>
      </c>
      <c r="I11" s="36">
        <f t="shared" si="0"/>
        <v>0</v>
      </c>
      <c r="J11" s="36">
        <f t="shared" si="0"/>
        <v>0</v>
      </c>
      <c r="K11" s="37">
        <v>16</v>
      </c>
      <c r="L11" s="37">
        <v>21393.66</v>
      </c>
      <c r="M11" s="37">
        <v>16</v>
      </c>
      <c r="N11" s="37">
        <v>21393.66</v>
      </c>
      <c r="O11" s="37">
        <v>16</v>
      </c>
      <c r="P11" s="37">
        <v>21393.66</v>
      </c>
      <c r="Q11" s="37"/>
      <c r="R11" s="37"/>
      <c r="S11" s="37">
        <v>7</v>
      </c>
      <c r="T11" s="37">
        <v>5328</v>
      </c>
      <c r="U11" s="37">
        <v>7</v>
      </c>
      <c r="V11" s="37">
        <v>5328</v>
      </c>
      <c r="W11" s="37">
        <v>7</v>
      </c>
      <c r="X11" s="37">
        <v>5328</v>
      </c>
      <c r="Y11" s="37"/>
      <c r="Z11" s="37"/>
      <c r="AA11" s="37">
        <v>16</v>
      </c>
      <c r="AB11" s="37">
        <v>5920</v>
      </c>
      <c r="AC11" s="37">
        <v>16</v>
      </c>
      <c r="AD11" s="37">
        <v>5920</v>
      </c>
      <c r="AE11" s="37">
        <v>16</v>
      </c>
      <c r="AF11" s="37">
        <v>5920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>
        <v>1</v>
      </c>
      <c r="AR11" s="37">
        <v>3400</v>
      </c>
      <c r="AS11" s="37">
        <v>1</v>
      </c>
      <c r="AT11" s="37">
        <v>3400</v>
      </c>
      <c r="AU11" s="37">
        <v>1</v>
      </c>
      <c r="AV11" s="37">
        <v>3400</v>
      </c>
      <c r="AW11" s="37"/>
      <c r="AX11" s="37"/>
      <c r="AY11" s="37">
        <v>1</v>
      </c>
      <c r="AZ11" s="37">
        <v>1000</v>
      </c>
      <c r="BA11" s="37">
        <v>1</v>
      </c>
      <c r="BB11" s="37">
        <v>1000</v>
      </c>
      <c r="BC11" s="37">
        <v>1</v>
      </c>
      <c r="BD11" s="37">
        <v>1000</v>
      </c>
      <c r="BE11" s="37"/>
      <c r="BF11" s="37"/>
      <c r="BG11" s="37">
        <v>1</v>
      </c>
      <c r="BH11" s="37">
        <v>800</v>
      </c>
      <c r="BI11" s="37">
        <v>1</v>
      </c>
      <c r="BJ11" s="37">
        <v>800</v>
      </c>
      <c r="BK11" s="37">
        <v>1</v>
      </c>
      <c r="BL11" s="37">
        <v>800</v>
      </c>
      <c r="BM11" s="37"/>
      <c r="BN11" s="37"/>
      <c r="BO11" s="37">
        <v>9</v>
      </c>
      <c r="BP11" s="38">
        <v>1970</v>
      </c>
      <c r="BQ11" s="37">
        <v>9</v>
      </c>
      <c r="BR11" s="37">
        <v>1970</v>
      </c>
      <c r="BS11" s="37">
        <v>9</v>
      </c>
      <c r="BT11" s="37">
        <v>1970</v>
      </c>
      <c r="BU11" s="37"/>
      <c r="BV11" s="37"/>
      <c r="BW11" s="37"/>
      <c r="BX11" s="37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40"/>
      <c r="DN11" s="41"/>
      <c r="DO11" s="41"/>
      <c r="DP11" s="41"/>
      <c r="DQ11" s="41"/>
      <c r="DR11" s="41"/>
      <c r="DS11" s="42">
        <v>13</v>
      </c>
      <c r="DT11" s="42">
        <v>10276.75</v>
      </c>
      <c r="DU11" s="42">
        <v>13</v>
      </c>
      <c r="DV11" s="42">
        <v>10276.75</v>
      </c>
      <c r="DW11" s="42">
        <v>13</v>
      </c>
      <c r="DX11" s="42">
        <v>10276.75</v>
      </c>
      <c r="DY11" s="42"/>
      <c r="DZ11" s="42"/>
      <c r="EA11" s="41">
        <v>2</v>
      </c>
      <c r="EB11" s="41">
        <v>360</v>
      </c>
      <c r="EC11" s="41">
        <v>2</v>
      </c>
      <c r="ED11" s="41">
        <v>360</v>
      </c>
      <c r="EE11" s="41">
        <v>2</v>
      </c>
      <c r="EF11" s="41">
        <v>360</v>
      </c>
      <c r="EG11" s="41"/>
      <c r="EH11" s="41"/>
      <c r="EI11" s="41">
        <v>1</v>
      </c>
      <c r="EJ11" s="41">
        <v>150</v>
      </c>
      <c r="EK11" s="41">
        <v>1</v>
      </c>
      <c r="EL11" s="41">
        <v>150</v>
      </c>
      <c r="EM11" s="41">
        <v>1</v>
      </c>
      <c r="EN11" s="41">
        <v>150</v>
      </c>
      <c r="EO11" s="41"/>
      <c r="EP11" s="41"/>
      <c r="EQ11" s="41">
        <v>2</v>
      </c>
      <c r="ER11" s="41">
        <v>1322.32</v>
      </c>
      <c r="ES11" s="41">
        <v>2</v>
      </c>
      <c r="ET11" s="41">
        <v>1322.32</v>
      </c>
      <c r="EU11" s="41">
        <v>2</v>
      </c>
      <c r="EV11" s="43">
        <v>1322.32</v>
      </c>
      <c r="EW11" s="43"/>
      <c r="EX11" s="43"/>
    </row>
    <row r="12" spans="1:154" ht="18" x14ac:dyDescent="0.25">
      <c r="A12" s="34">
        <v>3</v>
      </c>
      <c r="B12" s="44" t="s">
        <v>38</v>
      </c>
      <c r="C12" s="36">
        <f t="shared" si="0"/>
        <v>96</v>
      </c>
      <c r="D12" s="36">
        <f t="shared" si="0"/>
        <v>218422.66999999998</v>
      </c>
      <c r="E12" s="36">
        <f t="shared" si="0"/>
        <v>90</v>
      </c>
      <c r="F12" s="36">
        <f t="shared" si="0"/>
        <v>208566.16999999998</v>
      </c>
      <c r="G12" s="36">
        <f t="shared" si="0"/>
        <v>90</v>
      </c>
      <c r="H12" s="36">
        <f t="shared" si="0"/>
        <v>135</v>
      </c>
      <c r="I12" s="36">
        <f t="shared" si="0"/>
        <v>0</v>
      </c>
      <c r="J12" s="36">
        <f t="shared" si="0"/>
        <v>0</v>
      </c>
      <c r="K12" s="37">
        <v>32</v>
      </c>
      <c r="L12" s="37">
        <v>69469.06</v>
      </c>
      <c r="M12" s="37">
        <v>29</v>
      </c>
      <c r="N12" s="37">
        <v>63174.559999999998</v>
      </c>
      <c r="O12" s="37">
        <v>29</v>
      </c>
      <c r="P12" s="37">
        <v>14.5</v>
      </c>
      <c r="Q12" s="37">
        <v>0</v>
      </c>
      <c r="R12" s="37">
        <v>0</v>
      </c>
      <c r="S12" s="37">
        <v>43</v>
      </c>
      <c r="T12" s="37">
        <v>99888.61</v>
      </c>
      <c r="U12" s="37">
        <v>41</v>
      </c>
      <c r="V12" s="37">
        <v>97326.61</v>
      </c>
      <c r="W12" s="37">
        <v>41</v>
      </c>
      <c r="X12" s="37">
        <v>20.5</v>
      </c>
      <c r="Y12" s="37">
        <v>0</v>
      </c>
      <c r="Z12" s="37">
        <v>0</v>
      </c>
      <c r="AA12" s="37">
        <v>6</v>
      </c>
      <c r="AB12" s="37">
        <v>6120</v>
      </c>
      <c r="AC12" s="37">
        <v>6</v>
      </c>
      <c r="AD12" s="37">
        <v>6120</v>
      </c>
      <c r="AE12" s="37">
        <v>6</v>
      </c>
      <c r="AF12" s="37">
        <v>30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3</v>
      </c>
      <c r="AZ12" s="37">
        <v>250</v>
      </c>
      <c r="BA12" s="37">
        <v>3</v>
      </c>
      <c r="BB12" s="37">
        <v>250</v>
      </c>
      <c r="BC12" s="37">
        <v>3</v>
      </c>
      <c r="BD12" s="37">
        <v>15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8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1</v>
      </c>
      <c r="BX12" s="37">
        <v>850</v>
      </c>
      <c r="BY12" s="41">
        <v>1</v>
      </c>
      <c r="BZ12" s="41">
        <v>850</v>
      </c>
      <c r="CA12" s="41">
        <v>1</v>
      </c>
      <c r="CB12" s="41">
        <v>5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1</v>
      </c>
      <c r="DD12" s="41">
        <v>1000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4</v>
      </c>
      <c r="DT12" s="41">
        <v>3995</v>
      </c>
      <c r="DU12" s="41">
        <v>4</v>
      </c>
      <c r="DV12" s="41">
        <v>3995</v>
      </c>
      <c r="DW12" s="41">
        <v>4</v>
      </c>
      <c r="DX12" s="41">
        <v>20</v>
      </c>
      <c r="DY12" s="41">
        <v>0</v>
      </c>
      <c r="DZ12" s="41">
        <v>0</v>
      </c>
      <c r="EA12" s="41">
        <v>3</v>
      </c>
      <c r="EB12" s="41">
        <v>1150</v>
      </c>
      <c r="EC12" s="41">
        <v>3</v>
      </c>
      <c r="ED12" s="41">
        <v>1150</v>
      </c>
      <c r="EE12" s="41">
        <v>3</v>
      </c>
      <c r="EF12" s="41">
        <v>15</v>
      </c>
      <c r="EG12" s="41">
        <v>0</v>
      </c>
      <c r="EH12" s="41">
        <v>0</v>
      </c>
      <c r="EI12" s="41">
        <v>0</v>
      </c>
      <c r="EJ12" s="41">
        <v>0</v>
      </c>
      <c r="EK12" s="41">
        <v>0</v>
      </c>
      <c r="EL12" s="41">
        <v>0</v>
      </c>
      <c r="EM12" s="41">
        <v>0</v>
      </c>
      <c r="EN12" s="41">
        <v>0</v>
      </c>
      <c r="EO12" s="41">
        <v>0</v>
      </c>
      <c r="EP12" s="41">
        <v>0</v>
      </c>
      <c r="EQ12" s="41">
        <v>3</v>
      </c>
      <c r="ER12" s="41">
        <v>35700</v>
      </c>
      <c r="ES12" s="41">
        <v>3</v>
      </c>
      <c r="ET12" s="41">
        <v>35700</v>
      </c>
      <c r="EU12" s="41">
        <v>3</v>
      </c>
      <c r="EV12" s="43">
        <v>15</v>
      </c>
      <c r="EW12" s="43">
        <v>0</v>
      </c>
      <c r="EX12" s="43">
        <v>0</v>
      </c>
    </row>
    <row r="13" spans="1:154" ht="18" x14ac:dyDescent="0.25">
      <c r="A13" s="34">
        <v>4</v>
      </c>
      <c r="B13" s="44" t="s">
        <v>39</v>
      </c>
      <c r="C13" s="36">
        <f t="shared" si="0"/>
        <v>322</v>
      </c>
      <c r="D13" s="36">
        <f t="shared" si="0"/>
        <v>1320952.47</v>
      </c>
      <c r="E13" s="36">
        <f t="shared" si="0"/>
        <v>290</v>
      </c>
      <c r="F13" s="36">
        <f t="shared" si="0"/>
        <v>1251972.3599999999</v>
      </c>
      <c r="G13" s="36">
        <f t="shared" si="0"/>
        <v>287</v>
      </c>
      <c r="H13" s="36">
        <f t="shared" si="0"/>
        <v>1243156.6600000001</v>
      </c>
      <c r="I13" s="36">
        <f t="shared" si="0"/>
        <v>3</v>
      </c>
      <c r="J13" s="36">
        <f t="shared" si="0"/>
        <v>8815.7000000000007</v>
      </c>
      <c r="K13" s="45" t="s">
        <v>40</v>
      </c>
      <c r="L13" s="45">
        <v>204704.23</v>
      </c>
      <c r="M13" s="45">
        <v>76</v>
      </c>
      <c r="N13" s="45">
        <v>177961.15</v>
      </c>
      <c r="O13" s="45">
        <v>74</v>
      </c>
      <c r="P13" s="45">
        <v>171884.65</v>
      </c>
      <c r="Q13" s="45">
        <v>2</v>
      </c>
      <c r="R13" s="45">
        <v>6076.5</v>
      </c>
      <c r="S13" s="45">
        <v>35</v>
      </c>
      <c r="T13" s="45">
        <v>92897.97</v>
      </c>
      <c r="U13" s="45">
        <v>28</v>
      </c>
      <c r="V13" s="45">
        <v>77862.880000000005</v>
      </c>
      <c r="W13" s="45">
        <v>27</v>
      </c>
      <c r="X13" s="45">
        <v>75123.679999999993</v>
      </c>
      <c r="Y13" s="45">
        <v>1</v>
      </c>
      <c r="Z13" s="45">
        <v>2739.2</v>
      </c>
      <c r="AA13" s="45">
        <v>73</v>
      </c>
      <c r="AB13" s="45">
        <v>84703.18</v>
      </c>
      <c r="AC13" s="45">
        <v>72</v>
      </c>
      <c r="AD13" s="45">
        <v>83903.18</v>
      </c>
      <c r="AE13" s="45">
        <v>72</v>
      </c>
      <c r="AF13" s="45">
        <v>83903.18</v>
      </c>
      <c r="AG13" s="45">
        <v>0</v>
      </c>
      <c r="AH13" s="45">
        <v>0</v>
      </c>
      <c r="AI13" s="45">
        <v>13</v>
      </c>
      <c r="AJ13" s="37">
        <v>6683</v>
      </c>
      <c r="AK13" s="45">
        <v>12</v>
      </c>
      <c r="AL13" s="37">
        <v>6683</v>
      </c>
      <c r="AM13" s="37">
        <v>12</v>
      </c>
      <c r="AN13" s="37">
        <v>6683</v>
      </c>
      <c r="AO13" s="37">
        <v>0</v>
      </c>
      <c r="AP13" s="37">
        <v>0</v>
      </c>
      <c r="AQ13" s="45">
        <v>1</v>
      </c>
      <c r="AR13" s="37">
        <v>4290</v>
      </c>
      <c r="AS13" s="37">
        <v>1</v>
      </c>
      <c r="AT13" s="37">
        <v>4290</v>
      </c>
      <c r="AU13" s="37">
        <v>1</v>
      </c>
      <c r="AV13" s="37">
        <v>4290</v>
      </c>
      <c r="AW13" s="37">
        <v>0</v>
      </c>
      <c r="AX13" s="37">
        <v>0</v>
      </c>
      <c r="AY13" s="37">
        <v>1</v>
      </c>
      <c r="AZ13" s="37">
        <v>850</v>
      </c>
      <c r="BA13" s="37">
        <v>1</v>
      </c>
      <c r="BB13" s="37">
        <v>850</v>
      </c>
      <c r="BC13" s="37">
        <v>1</v>
      </c>
      <c r="BD13" s="37">
        <v>850</v>
      </c>
      <c r="BE13" s="37">
        <v>0</v>
      </c>
      <c r="BF13" s="37">
        <v>0</v>
      </c>
      <c r="BG13" s="37">
        <v>4</v>
      </c>
      <c r="BH13" s="37">
        <v>19072.669999999998</v>
      </c>
      <c r="BI13" s="37">
        <v>3</v>
      </c>
      <c r="BJ13" s="37">
        <v>6300</v>
      </c>
      <c r="BK13" s="37">
        <v>3</v>
      </c>
      <c r="BL13" s="37">
        <v>6300</v>
      </c>
      <c r="BM13" s="37">
        <v>0</v>
      </c>
      <c r="BN13" s="37">
        <v>0</v>
      </c>
      <c r="BO13" s="37">
        <v>2</v>
      </c>
      <c r="BP13" s="38" t="s">
        <v>41</v>
      </c>
      <c r="BQ13" s="37">
        <v>1</v>
      </c>
      <c r="BR13" s="37">
        <v>3462.75</v>
      </c>
      <c r="BS13" s="37">
        <v>1</v>
      </c>
      <c r="BT13" s="37">
        <v>3462.75</v>
      </c>
      <c r="BU13" s="37">
        <v>0</v>
      </c>
      <c r="BV13" s="37">
        <v>0</v>
      </c>
      <c r="BW13" s="45">
        <v>0</v>
      </c>
      <c r="BX13" s="37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1</v>
      </c>
      <c r="CF13" s="41">
        <v>556.79999999999995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6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2">
        <v>58</v>
      </c>
      <c r="DT13" s="42">
        <v>66601.399999999994</v>
      </c>
      <c r="DU13" s="42">
        <v>50</v>
      </c>
      <c r="DV13" s="42">
        <v>66307.600000000006</v>
      </c>
      <c r="DW13" s="42">
        <v>50</v>
      </c>
      <c r="DX13" s="42">
        <v>66307.600000000006</v>
      </c>
      <c r="DY13" s="42">
        <v>0</v>
      </c>
      <c r="DZ13" s="42">
        <v>0</v>
      </c>
      <c r="EA13" s="41">
        <v>6</v>
      </c>
      <c r="EB13" s="41">
        <v>2270</v>
      </c>
      <c r="EC13" s="41">
        <v>2</v>
      </c>
      <c r="ED13" s="41">
        <v>2270</v>
      </c>
      <c r="EE13" s="41">
        <v>2</v>
      </c>
      <c r="EF13" s="41">
        <v>2270</v>
      </c>
      <c r="EG13" s="41">
        <v>0</v>
      </c>
      <c r="EH13" s="41">
        <v>0</v>
      </c>
      <c r="EI13" s="46">
        <v>45</v>
      </c>
      <c r="EJ13" s="41">
        <v>820821.8</v>
      </c>
      <c r="EK13" s="41">
        <v>42</v>
      </c>
      <c r="EL13" s="41" t="s">
        <v>42</v>
      </c>
      <c r="EM13" s="41">
        <v>42</v>
      </c>
      <c r="EN13" s="41" t="s">
        <v>42</v>
      </c>
      <c r="EO13" s="41">
        <v>0</v>
      </c>
      <c r="EP13" s="41">
        <v>0</v>
      </c>
      <c r="EQ13" s="41">
        <v>2</v>
      </c>
      <c r="ER13" s="41">
        <v>1260</v>
      </c>
      <c r="ES13" s="41">
        <v>2</v>
      </c>
      <c r="ET13" s="41">
        <v>1260</v>
      </c>
      <c r="EU13" s="41">
        <v>2</v>
      </c>
      <c r="EV13" s="43">
        <v>1260</v>
      </c>
      <c r="EW13" s="43">
        <v>0</v>
      </c>
      <c r="EX13" s="43">
        <v>0</v>
      </c>
    </row>
    <row r="14" spans="1:154" ht="18" x14ac:dyDescent="0.25">
      <c r="A14" s="34">
        <v>5</v>
      </c>
      <c r="B14" s="35" t="s">
        <v>43</v>
      </c>
      <c r="C14" s="36">
        <f t="shared" si="0"/>
        <v>366</v>
      </c>
      <c r="D14" s="36">
        <f t="shared" si="0"/>
        <v>1357714.14</v>
      </c>
      <c r="E14" s="36">
        <f t="shared" si="0"/>
        <v>355</v>
      </c>
      <c r="F14" s="36">
        <f t="shared" si="0"/>
        <v>1325047.51</v>
      </c>
      <c r="G14" s="36">
        <f t="shared" si="0"/>
        <v>355</v>
      </c>
      <c r="H14" s="36">
        <f t="shared" si="0"/>
        <v>1325047.51</v>
      </c>
      <c r="I14" s="36">
        <f t="shared" si="0"/>
        <v>0</v>
      </c>
      <c r="J14" s="36">
        <f t="shared" si="0"/>
        <v>0</v>
      </c>
      <c r="K14" s="47">
        <v>43</v>
      </c>
      <c r="L14" s="47">
        <v>245523.69</v>
      </c>
      <c r="M14" s="47">
        <v>41</v>
      </c>
      <c r="N14" s="47">
        <v>237707.69</v>
      </c>
      <c r="O14" s="47">
        <v>41</v>
      </c>
      <c r="P14" s="47">
        <v>237707.69</v>
      </c>
      <c r="Q14" s="47">
        <v>0</v>
      </c>
      <c r="R14" s="47">
        <v>0</v>
      </c>
      <c r="S14" s="47">
        <v>12</v>
      </c>
      <c r="T14" s="47">
        <v>24782.47</v>
      </c>
      <c r="U14" s="47">
        <v>12</v>
      </c>
      <c r="V14" s="47">
        <v>24782.47</v>
      </c>
      <c r="W14" s="47">
        <v>12</v>
      </c>
      <c r="X14" s="47">
        <v>24782.47</v>
      </c>
      <c r="Y14" s="47">
        <v>0</v>
      </c>
      <c r="Z14" s="47">
        <v>0</v>
      </c>
      <c r="AA14" s="47">
        <v>64</v>
      </c>
      <c r="AB14" s="48">
        <v>402544.5</v>
      </c>
      <c r="AC14" s="47">
        <v>62</v>
      </c>
      <c r="AD14" s="47">
        <v>394074.5</v>
      </c>
      <c r="AE14" s="47">
        <v>62</v>
      </c>
      <c r="AF14" s="47">
        <v>394074.5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4</v>
      </c>
      <c r="AZ14" s="47">
        <v>38902.6</v>
      </c>
      <c r="BA14" s="47">
        <v>4</v>
      </c>
      <c r="BB14" s="47">
        <v>38902.6</v>
      </c>
      <c r="BC14" s="47">
        <v>4</v>
      </c>
      <c r="BD14" s="47">
        <v>38902.6</v>
      </c>
      <c r="BE14" s="47">
        <v>0</v>
      </c>
      <c r="BF14" s="47">
        <v>0</v>
      </c>
      <c r="BG14" s="47">
        <v>124</v>
      </c>
      <c r="BH14" s="47">
        <v>351089.52</v>
      </c>
      <c r="BI14" s="47">
        <v>119</v>
      </c>
      <c r="BJ14" s="47">
        <v>336416.34</v>
      </c>
      <c r="BK14" s="47">
        <v>119</v>
      </c>
      <c r="BL14" s="47">
        <v>336416.34</v>
      </c>
      <c r="BM14" s="47">
        <v>0</v>
      </c>
      <c r="BN14" s="47">
        <v>0</v>
      </c>
      <c r="BO14" s="47">
        <v>0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  <c r="BZ14" s="47">
        <v>0</v>
      </c>
      <c r="CA14" s="47">
        <v>0</v>
      </c>
      <c r="CB14" s="47">
        <v>0</v>
      </c>
      <c r="CC14" s="47">
        <v>0</v>
      </c>
      <c r="CD14" s="47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1</v>
      </c>
      <c r="CV14" s="49">
        <v>12180</v>
      </c>
      <c r="CW14" s="49">
        <v>1</v>
      </c>
      <c r="CX14" s="49">
        <v>12180</v>
      </c>
      <c r="CY14" s="49">
        <v>1</v>
      </c>
      <c r="CZ14" s="49">
        <v>12180</v>
      </c>
      <c r="DA14" s="49">
        <v>0</v>
      </c>
      <c r="DB14" s="49">
        <v>0</v>
      </c>
      <c r="DC14" s="49">
        <v>0</v>
      </c>
      <c r="DD14" s="49">
        <v>0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49">
        <v>0</v>
      </c>
      <c r="DL14" s="49">
        <v>0</v>
      </c>
      <c r="DM14" s="49">
        <v>0</v>
      </c>
      <c r="DN14" s="49">
        <v>0</v>
      </c>
      <c r="DO14" s="49">
        <v>0</v>
      </c>
      <c r="DP14" s="49">
        <v>0</v>
      </c>
      <c r="DQ14" s="49">
        <v>0</v>
      </c>
      <c r="DR14" s="49">
        <v>0</v>
      </c>
      <c r="DS14" s="47">
        <v>11</v>
      </c>
      <c r="DT14" s="47">
        <v>29647</v>
      </c>
      <c r="DU14" s="47">
        <v>10</v>
      </c>
      <c r="DV14" s="47">
        <v>29347</v>
      </c>
      <c r="DW14" s="47">
        <v>10</v>
      </c>
      <c r="DX14" s="47">
        <v>29347</v>
      </c>
      <c r="DY14" s="47">
        <v>0</v>
      </c>
      <c r="DZ14" s="47">
        <v>0</v>
      </c>
      <c r="EA14" s="47">
        <v>57</v>
      </c>
      <c r="EB14" s="47">
        <v>106741.93</v>
      </c>
      <c r="EC14" s="47">
        <v>56</v>
      </c>
      <c r="ED14" s="47">
        <v>105334.48</v>
      </c>
      <c r="EE14" s="47">
        <v>56</v>
      </c>
      <c r="EF14" s="47">
        <v>105334.48</v>
      </c>
      <c r="EG14" s="47">
        <v>0</v>
      </c>
      <c r="EH14" s="47">
        <v>0</v>
      </c>
      <c r="EI14" s="49">
        <v>48</v>
      </c>
      <c r="EJ14" s="49">
        <v>142147.18</v>
      </c>
      <c r="EK14" s="49">
        <v>48</v>
      </c>
      <c r="EL14" s="49">
        <v>142147.18</v>
      </c>
      <c r="EM14" s="49">
        <v>48</v>
      </c>
      <c r="EN14" s="49">
        <v>142147.18</v>
      </c>
      <c r="EO14" s="49">
        <v>0</v>
      </c>
      <c r="EP14" s="49">
        <v>0</v>
      </c>
      <c r="EQ14" s="47">
        <v>2</v>
      </c>
      <c r="ER14" s="47">
        <v>4155.25</v>
      </c>
      <c r="ES14" s="47">
        <v>2</v>
      </c>
      <c r="ET14" s="47">
        <v>4155.25</v>
      </c>
      <c r="EU14" s="47">
        <v>2</v>
      </c>
      <c r="EV14" s="43">
        <v>4155.25</v>
      </c>
      <c r="EW14" s="43">
        <v>0</v>
      </c>
      <c r="EX14" s="43">
        <v>0</v>
      </c>
    </row>
    <row r="15" spans="1:154" ht="18" x14ac:dyDescent="0.25">
      <c r="A15" s="34">
        <v>6</v>
      </c>
      <c r="B15" s="44" t="s">
        <v>44</v>
      </c>
      <c r="C15" s="36">
        <f t="shared" si="0"/>
        <v>425</v>
      </c>
      <c r="D15" s="36">
        <f t="shared" si="0"/>
        <v>915674.96000000008</v>
      </c>
      <c r="E15" s="36">
        <f t="shared" si="0"/>
        <v>412</v>
      </c>
      <c r="F15" s="36">
        <f t="shared" si="0"/>
        <v>904725.67000000016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7">
        <v>92</v>
      </c>
      <c r="L15" s="37">
        <v>344494.96</v>
      </c>
      <c r="M15" s="37">
        <v>90</v>
      </c>
      <c r="N15" s="37">
        <v>341631.96</v>
      </c>
      <c r="O15" s="37">
        <v>0</v>
      </c>
      <c r="P15" s="37">
        <v>0</v>
      </c>
      <c r="Q15" s="37">
        <v>0</v>
      </c>
      <c r="R15" s="37">
        <v>0</v>
      </c>
      <c r="S15" s="37">
        <v>39</v>
      </c>
      <c r="T15" s="37">
        <v>125162.34</v>
      </c>
      <c r="U15" s="37">
        <v>38</v>
      </c>
      <c r="V15" s="37">
        <v>123625.34</v>
      </c>
      <c r="W15" s="37">
        <v>0</v>
      </c>
      <c r="X15" s="37">
        <v>0</v>
      </c>
      <c r="Y15" s="37">
        <v>0</v>
      </c>
      <c r="Z15" s="37">
        <v>0</v>
      </c>
      <c r="AA15" s="37">
        <v>128</v>
      </c>
      <c r="AB15" s="37">
        <v>127830.57</v>
      </c>
      <c r="AC15" s="37">
        <v>127</v>
      </c>
      <c r="AD15" s="37">
        <v>127635.57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4</v>
      </c>
      <c r="AR15" s="37">
        <v>15641</v>
      </c>
      <c r="AS15" s="37">
        <v>4</v>
      </c>
      <c r="AT15" s="37">
        <v>15641</v>
      </c>
      <c r="AU15" s="37">
        <v>0</v>
      </c>
      <c r="AV15" s="37">
        <v>0</v>
      </c>
      <c r="AW15" s="37">
        <v>0</v>
      </c>
      <c r="AX15" s="37">
        <v>0</v>
      </c>
      <c r="AY15" s="37">
        <v>11</v>
      </c>
      <c r="AZ15" s="37">
        <v>1850</v>
      </c>
      <c r="BA15" s="37">
        <v>11</v>
      </c>
      <c r="BB15" s="37">
        <v>1850</v>
      </c>
      <c r="BC15" s="37">
        <v>0</v>
      </c>
      <c r="BD15" s="37">
        <v>0</v>
      </c>
      <c r="BE15" s="37">
        <v>0</v>
      </c>
      <c r="BF15" s="37">
        <v>0</v>
      </c>
      <c r="BG15" s="37">
        <v>7</v>
      </c>
      <c r="BH15" s="37">
        <v>48113.69</v>
      </c>
      <c r="BI15" s="37">
        <v>6</v>
      </c>
      <c r="BJ15" s="37">
        <v>45250</v>
      </c>
      <c r="BK15" s="37">
        <v>0</v>
      </c>
      <c r="BL15" s="37">
        <v>0</v>
      </c>
      <c r="BM15" s="37">
        <v>0</v>
      </c>
      <c r="BN15" s="37">
        <v>0</v>
      </c>
      <c r="BO15" s="37">
        <v>4</v>
      </c>
      <c r="BP15" s="38">
        <v>50650</v>
      </c>
      <c r="BQ15" s="37">
        <v>4</v>
      </c>
      <c r="BR15" s="37">
        <v>50650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41">
        <v>0</v>
      </c>
      <c r="BZ15" s="41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1</v>
      </c>
      <c r="CN15" s="41">
        <v>2153.75</v>
      </c>
      <c r="CO15" s="41">
        <v>1</v>
      </c>
      <c r="CP15" s="41">
        <v>2453.75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14</v>
      </c>
      <c r="DT15" s="41">
        <v>100481.3</v>
      </c>
      <c r="DU15" s="41">
        <v>14</v>
      </c>
      <c r="DV15" s="41">
        <v>100481.3</v>
      </c>
      <c r="DW15" s="41">
        <v>0</v>
      </c>
      <c r="DX15" s="41">
        <v>0</v>
      </c>
      <c r="DY15" s="41">
        <v>0</v>
      </c>
      <c r="DZ15" s="41">
        <v>0</v>
      </c>
      <c r="EA15" s="41">
        <v>86</v>
      </c>
      <c r="EB15" s="41">
        <v>65206.6</v>
      </c>
      <c r="EC15" s="41">
        <v>78</v>
      </c>
      <c r="ED15" s="41">
        <v>61416</v>
      </c>
      <c r="EE15" s="41">
        <v>0</v>
      </c>
      <c r="EF15" s="41">
        <v>0</v>
      </c>
      <c r="EG15" s="41">
        <v>0</v>
      </c>
      <c r="EH15" s="41">
        <v>0</v>
      </c>
      <c r="EI15" s="41">
        <v>15</v>
      </c>
      <c r="EJ15" s="41">
        <v>13672</v>
      </c>
      <c r="EK15" s="41">
        <v>15</v>
      </c>
      <c r="EL15" s="41">
        <v>13672</v>
      </c>
      <c r="EM15" s="41">
        <v>0</v>
      </c>
      <c r="EN15" s="41">
        <v>0</v>
      </c>
      <c r="EO15" s="41">
        <v>0</v>
      </c>
      <c r="EP15" s="41">
        <v>0</v>
      </c>
      <c r="EQ15" s="41">
        <v>24</v>
      </c>
      <c r="ER15" s="41">
        <v>20418.75</v>
      </c>
      <c r="ES15" s="41">
        <v>24</v>
      </c>
      <c r="ET15" s="41">
        <v>20418.75</v>
      </c>
      <c r="EU15" s="41">
        <v>0</v>
      </c>
      <c r="EV15" s="43">
        <v>0</v>
      </c>
      <c r="EW15" s="43">
        <v>0</v>
      </c>
      <c r="EX15" s="43">
        <v>0</v>
      </c>
    </row>
    <row r="16" spans="1:154" ht="18" x14ac:dyDescent="0.25">
      <c r="A16" s="34">
        <v>7</v>
      </c>
      <c r="B16" s="35" t="s">
        <v>45</v>
      </c>
      <c r="C16" s="36">
        <f t="shared" si="0"/>
        <v>125</v>
      </c>
      <c r="D16" s="36">
        <f t="shared" si="0"/>
        <v>153085.47999999998</v>
      </c>
      <c r="E16" s="36">
        <f t="shared" si="0"/>
        <v>111</v>
      </c>
      <c r="F16" s="36">
        <f t="shared" si="0"/>
        <v>135833</v>
      </c>
      <c r="G16" s="36">
        <f t="shared" si="0"/>
        <v>111</v>
      </c>
      <c r="H16" s="36">
        <f t="shared" si="0"/>
        <v>135833</v>
      </c>
      <c r="I16" s="36">
        <f t="shared" si="0"/>
        <v>0</v>
      </c>
      <c r="J16" s="36">
        <f t="shared" si="0"/>
        <v>0</v>
      </c>
      <c r="K16" s="37">
        <v>49</v>
      </c>
      <c r="L16" s="37">
        <v>98596.68</v>
      </c>
      <c r="M16" s="37">
        <v>43</v>
      </c>
      <c r="N16" s="37">
        <v>84591.2</v>
      </c>
      <c r="O16" s="37">
        <v>43</v>
      </c>
      <c r="P16" s="37">
        <v>84591.2</v>
      </c>
      <c r="Q16" s="37">
        <v>0</v>
      </c>
      <c r="R16" s="37">
        <v>0</v>
      </c>
      <c r="S16" s="37">
        <v>11</v>
      </c>
      <c r="T16" s="37">
        <v>19410.3</v>
      </c>
      <c r="U16" s="37">
        <v>9</v>
      </c>
      <c r="V16" s="37">
        <v>19385.3</v>
      </c>
      <c r="W16" s="37">
        <v>9</v>
      </c>
      <c r="X16" s="37">
        <v>19385.3</v>
      </c>
      <c r="Y16" s="37">
        <v>0</v>
      </c>
      <c r="Z16" s="37">
        <v>0</v>
      </c>
      <c r="AA16" s="37">
        <v>15</v>
      </c>
      <c r="AB16" s="37">
        <v>11609.5</v>
      </c>
      <c r="AC16" s="37">
        <v>13</v>
      </c>
      <c r="AD16" s="37">
        <v>11029.5</v>
      </c>
      <c r="AE16" s="37">
        <v>13</v>
      </c>
      <c r="AF16" s="37">
        <v>11029.5</v>
      </c>
      <c r="AG16" s="37">
        <v>0</v>
      </c>
      <c r="AH16" s="37">
        <v>0</v>
      </c>
      <c r="AI16" s="37">
        <v>4</v>
      </c>
      <c r="AJ16" s="37">
        <v>7036</v>
      </c>
      <c r="AK16" s="37">
        <v>4</v>
      </c>
      <c r="AL16" s="37">
        <v>7036</v>
      </c>
      <c r="AM16" s="37">
        <v>4</v>
      </c>
      <c r="AN16" s="37">
        <v>7036</v>
      </c>
      <c r="AO16" s="37">
        <v>0</v>
      </c>
      <c r="AP16" s="37">
        <v>0</v>
      </c>
      <c r="AQ16" s="37">
        <v>2</v>
      </c>
      <c r="AR16" s="37">
        <v>1300</v>
      </c>
      <c r="AS16" s="37">
        <v>2</v>
      </c>
      <c r="AT16" s="37">
        <v>1300</v>
      </c>
      <c r="AU16" s="37">
        <v>2</v>
      </c>
      <c r="AV16" s="37">
        <v>1300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1</v>
      </c>
      <c r="BH16" s="37">
        <v>500</v>
      </c>
      <c r="BI16" s="37">
        <v>1</v>
      </c>
      <c r="BJ16" s="37">
        <v>500</v>
      </c>
      <c r="BK16" s="37">
        <v>1</v>
      </c>
      <c r="BL16" s="37">
        <v>500</v>
      </c>
      <c r="BM16" s="37">
        <v>0</v>
      </c>
      <c r="BN16" s="37">
        <v>0</v>
      </c>
      <c r="BO16" s="37">
        <v>0</v>
      </c>
      <c r="BP16" s="38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  <c r="DH16" s="50">
        <v>0</v>
      </c>
      <c r="DI16" s="50">
        <v>0</v>
      </c>
      <c r="DJ16" s="50">
        <v>0</v>
      </c>
      <c r="DK16" s="50">
        <v>0</v>
      </c>
      <c r="DL16" s="50">
        <v>0</v>
      </c>
      <c r="DM16" s="50">
        <v>0</v>
      </c>
      <c r="DN16" s="50">
        <v>0</v>
      </c>
      <c r="DO16" s="50">
        <v>0</v>
      </c>
      <c r="DP16" s="50">
        <v>0</v>
      </c>
      <c r="DQ16" s="50">
        <v>0</v>
      </c>
      <c r="DR16" s="50">
        <v>0</v>
      </c>
      <c r="DS16" s="50">
        <v>4</v>
      </c>
      <c r="DT16" s="50">
        <v>4980</v>
      </c>
      <c r="DU16" s="50">
        <v>4</v>
      </c>
      <c r="DV16" s="50">
        <v>4980</v>
      </c>
      <c r="DW16" s="50">
        <v>4</v>
      </c>
      <c r="DX16" s="50">
        <v>4980</v>
      </c>
      <c r="DY16" s="50">
        <v>0</v>
      </c>
      <c r="DZ16" s="50">
        <v>0</v>
      </c>
      <c r="EA16" s="50">
        <v>38</v>
      </c>
      <c r="EB16" s="50">
        <v>9453</v>
      </c>
      <c r="EC16" s="50">
        <v>34</v>
      </c>
      <c r="ED16" s="50">
        <v>6811</v>
      </c>
      <c r="EE16" s="50">
        <v>34</v>
      </c>
      <c r="EF16" s="50">
        <v>6811</v>
      </c>
      <c r="EG16" s="50">
        <v>0</v>
      </c>
      <c r="EH16" s="50">
        <v>0</v>
      </c>
      <c r="EI16" s="41">
        <v>1</v>
      </c>
      <c r="EJ16" s="41">
        <v>200</v>
      </c>
      <c r="EK16" s="41">
        <v>1</v>
      </c>
      <c r="EL16" s="41">
        <v>200</v>
      </c>
      <c r="EM16" s="41">
        <v>1</v>
      </c>
      <c r="EN16" s="41">
        <v>200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3">
        <v>0</v>
      </c>
      <c r="EW16" s="43">
        <v>0</v>
      </c>
      <c r="EX16" s="43">
        <v>0</v>
      </c>
    </row>
    <row r="17" spans="1:154" ht="18" x14ac:dyDescent="0.25">
      <c r="A17" s="34">
        <v>8</v>
      </c>
      <c r="B17" s="35" t="s">
        <v>46</v>
      </c>
      <c r="C17" s="36">
        <f t="shared" si="0"/>
        <v>144</v>
      </c>
      <c r="D17" s="36">
        <f t="shared" si="0"/>
        <v>291027.57</v>
      </c>
      <c r="E17" s="36">
        <f t="shared" si="0"/>
        <v>136</v>
      </c>
      <c r="F17" s="36">
        <f t="shared" si="0"/>
        <v>279452.07</v>
      </c>
      <c r="G17" s="36">
        <f t="shared" si="0"/>
        <v>135</v>
      </c>
      <c r="H17" s="36">
        <f t="shared" si="0"/>
        <v>274029.8</v>
      </c>
      <c r="I17" s="36">
        <f t="shared" si="0"/>
        <v>1</v>
      </c>
      <c r="J17" s="36">
        <f t="shared" si="0"/>
        <v>5422.3</v>
      </c>
      <c r="K17" s="37">
        <v>57</v>
      </c>
      <c r="L17" s="37">
        <v>139313.60000000001</v>
      </c>
      <c r="M17" s="37">
        <v>52</v>
      </c>
      <c r="N17" s="37">
        <v>131337.60000000001</v>
      </c>
      <c r="O17" s="37">
        <v>52</v>
      </c>
      <c r="P17" s="37">
        <v>131337.60000000001</v>
      </c>
      <c r="Q17" s="37">
        <v>0</v>
      </c>
      <c r="R17" s="37">
        <v>0</v>
      </c>
      <c r="S17" s="37">
        <v>39</v>
      </c>
      <c r="T17" s="37">
        <v>117028.67</v>
      </c>
      <c r="U17" s="37">
        <v>39</v>
      </c>
      <c r="V17" s="37">
        <v>117028.67</v>
      </c>
      <c r="W17" s="37">
        <v>38</v>
      </c>
      <c r="X17" s="37">
        <v>111606.39999999999</v>
      </c>
      <c r="Y17" s="37">
        <v>1</v>
      </c>
      <c r="Z17" s="37">
        <v>5422.3</v>
      </c>
      <c r="AA17" s="37">
        <v>15</v>
      </c>
      <c r="AB17" s="37">
        <v>7464</v>
      </c>
      <c r="AC17" s="37">
        <v>14</v>
      </c>
      <c r="AD17" s="37">
        <v>7064</v>
      </c>
      <c r="AE17" s="37">
        <v>14</v>
      </c>
      <c r="AF17" s="37">
        <v>7064</v>
      </c>
      <c r="AG17" s="37">
        <v>0</v>
      </c>
      <c r="AH17" s="37">
        <v>0</v>
      </c>
      <c r="AI17" s="37">
        <v>2</v>
      </c>
      <c r="AJ17" s="37">
        <v>3500</v>
      </c>
      <c r="AK17" s="37">
        <v>2</v>
      </c>
      <c r="AL17" s="37">
        <v>3500</v>
      </c>
      <c r="AM17" s="37">
        <v>2</v>
      </c>
      <c r="AN17" s="37">
        <v>3500</v>
      </c>
      <c r="AO17" s="37">
        <v>0</v>
      </c>
      <c r="AP17" s="37">
        <v>0</v>
      </c>
      <c r="AQ17" s="37">
        <v>1</v>
      </c>
      <c r="AR17" s="37">
        <v>8650</v>
      </c>
      <c r="AS17" s="37">
        <v>1</v>
      </c>
      <c r="AT17" s="37">
        <v>8650</v>
      </c>
      <c r="AU17" s="37">
        <v>1</v>
      </c>
      <c r="AV17" s="37">
        <v>8650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1</v>
      </c>
      <c r="BH17" s="37">
        <v>2003.3</v>
      </c>
      <c r="BI17" s="37">
        <v>1</v>
      </c>
      <c r="BJ17" s="37">
        <v>2003.3</v>
      </c>
      <c r="BK17" s="37">
        <v>1</v>
      </c>
      <c r="BL17" s="37">
        <v>2003.3</v>
      </c>
      <c r="BM17" s="37">
        <v>0</v>
      </c>
      <c r="BN17" s="37">
        <v>0</v>
      </c>
      <c r="BO17" s="37">
        <v>2</v>
      </c>
      <c r="BP17" s="38">
        <v>100</v>
      </c>
      <c r="BQ17" s="37">
        <v>2</v>
      </c>
      <c r="BR17" s="37">
        <v>100</v>
      </c>
      <c r="BS17" s="37">
        <v>2</v>
      </c>
      <c r="BT17" s="37">
        <v>100</v>
      </c>
      <c r="BU17" s="37">
        <v>0</v>
      </c>
      <c r="BV17" s="37">
        <v>0</v>
      </c>
      <c r="BW17" s="37">
        <v>0</v>
      </c>
      <c r="BX17" s="37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2">
        <v>6</v>
      </c>
      <c r="DT17" s="42">
        <v>6457.5</v>
      </c>
      <c r="DU17" s="42">
        <v>5</v>
      </c>
      <c r="DV17" s="42">
        <v>3458</v>
      </c>
      <c r="DW17" s="42">
        <v>5</v>
      </c>
      <c r="DX17" s="42">
        <v>3458</v>
      </c>
      <c r="DY17" s="42">
        <v>0</v>
      </c>
      <c r="DZ17" s="42">
        <v>0</v>
      </c>
      <c r="EA17" s="41">
        <v>20</v>
      </c>
      <c r="EB17" s="41">
        <v>5211.5</v>
      </c>
      <c r="EC17" s="41">
        <v>19</v>
      </c>
      <c r="ED17" s="41">
        <v>5011.5</v>
      </c>
      <c r="EE17" s="41">
        <v>19</v>
      </c>
      <c r="EF17" s="41">
        <v>5011.5</v>
      </c>
      <c r="EG17" s="41">
        <v>0</v>
      </c>
      <c r="EH17" s="41">
        <v>0</v>
      </c>
      <c r="EI17" s="41">
        <v>1</v>
      </c>
      <c r="EJ17" s="41">
        <v>1299</v>
      </c>
      <c r="EK17" s="41">
        <v>1</v>
      </c>
      <c r="EL17" s="41">
        <v>1299</v>
      </c>
      <c r="EM17" s="41">
        <v>1</v>
      </c>
      <c r="EN17" s="41">
        <v>1299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3">
        <v>0</v>
      </c>
      <c r="EW17" s="43">
        <v>0</v>
      </c>
      <c r="EX17" s="43">
        <v>0</v>
      </c>
    </row>
    <row r="18" spans="1:154" ht="16.5" customHeight="1" x14ac:dyDescent="0.25">
      <c r="A18" s="34">
        <v>9</v>
      </c>
      <c r="B18" s="35" t="s">
        <v>47</v>
      </c>
      <c r="C18" s="36">
        <f t="shared" si="0"/>
        <v>67</v>
      </c>
      <c r="D18" s="36">
        <f t="shared" si="0"/>
        <v>42046</v>
      </c>
      <c r="E18" s="36">
        <f t="shared" si="0"/>
        <v>61</v>
      </c>
      <c r="F18" s="36">
        <f t="shared" si="0"/>
        <v>39377</v>
      </c>
      <c r="G18" s="36">
        <f t="shared" si="0"/>
        <v>60</v>
      </c>
      <c r="H18" s="36">
        <f t="shared" si="0"/>
        <v>38127</v>
      </c>
      <c r="I18" s="36">
        <f>Q18+Y18+AG18+AO18+AW18+BE18+BM18+BU18+CC18+CK18+CS18+DA18+DI18+DQ18+DY18+EG18+EO18+EW18</f>
        <v>1</v>
      </c>
      <c r="J18" s="36">
        <f t="shared" si="0"/>
        <v>1250</v>
      </c>
      <c r="K18" s="37">
        <v>27</v>
      </c>
      <c r="L18" s="37">
        <v>22774</v>
      </c>
      <c r="M18" s="37">
        <v>22</v>
      </c>
      <c r="N18" s="37">
        <v>20160</v>
      </c>
      <c r="O18" s="37">
        <v>22</v>
      </c>
      <c r="P18" s="37">
        <v>20160</v>
      </c>
      <c r="Q18" s="37"/>
      <c r="R18" s="37"/>
      <c r="S18" s="37">
        <v>15</v>
      </c>
      <c r="T18" s="37">
        <v>9255</v>
      </c>
      <c r="U18" s="37">
        <v>14</v>
      </c>
      <c r="V18" s="37">
        <v>9200</v>
      </c>
      <c r="W18" s="37">
        <v>13</v>
      </c>
      <c r="X18" s="37">
        <v>7950</v>
      </c>
      <c r="Y18" s="37">
        <v>1</v>
      </c>
      <c r="Z18" s="37">
        <v>1250</v>
      </c>
      <c r="AA18" s="37">
        <v>2</v>
      </c>
      <c r="AB18" s="37">
        <v>150</v>
      </c>
      <c r="AC18" s="37">
        <v>2</v>
      </c>
      <c r="AD18" s="37">
        <v>150</v>
      </c>
      <c r="AE18" s="37">
        <v>2</v>
      </c>
      <c r="AF18" s="37">
        <v>150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8"/>
      <c r="BQ18" s="37"/>
      <c r="BR18" s="37"/>
      <c r="BS18" s="37"/>
      <c r="BT18" s="37"/>
      <c r="BU18" s="37"/>
      <c r="BV18" s="37"/>
      <c r="BW18" s="37"/>
      <c r="BX18" s="37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>
        <v>20</v>
      </c>
      <c r="DT18" s="41">
        <v>9157</v>
      </c>
      <c r="DU18" s="41">
        <v>20</v>
      </c>
      <c r="DV18" s="41">
        <v>9157</v>
      </c>
      <c r="DW18" s="41">
        <v>20</v>
      </c>
      <c r="DX18" s="41">
        <v>9157</v>
      </c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>
        <v>2</v>
      </c>
      <c r="EJ18" s="41">
        <v>510</v>
      </c>
      <c r="EK18" s="41">
        <v>2</v>
      </c>
      <c r="EL18" s="41">
        <v>510</v>
      </c>
      <c r="EM18" s="41">
        <v>2</v>
      </c>
      <c r="EN18" s="41">
        <v>510</v>
      </c>
      <c r="EO18" s="41"/>
      <c r="EP18" s="41"/>
      <c r="EQ18" s="41">
        <v>1</v>
      </c>
      <c r="ER18" s="41">
        <v>200</v>
      </c>
      <c r="ES18" s="41">
        <v>1</v>
      </c>
      <c r="ET18" s="41">
        <v>200</v>
      </c>
      <c r="EU18" s="41">
        <v>1</v>
      </c>
      <c r="EV18" s="43">
        <v>200</v>
      </c>
      <c r="EW18" s="43"/>
      <c r="EX18" s="43"/>
    </row>
    <row r="19" spans="1:154" ht="18" x14ac:dyDescent="0.25">
      <c r="A19" s="51"/>
      <c r="B19" s="51" t="s">
        <v>48</v>
      </c>
      <c r="C19" s="36">
        <f>C11+C12+C13+C14+C15+C16+C17+C18</f>
        <v>1614</v>
      </c>
      <c r="D19" s="36">
        <f>D11+D12+D13+D14+D15+D16+D17+D18</f>
        <v>4350844.0199999996</v>
      </c>
      <c r="E19" s="36">
        <f t="shared" ref="E19:J19" si="1">E11+E12+E13+E14+E15+E16+E17+E18</f>
        <v>1524</v>
      </c>
      <c r="F19" s="36">
        <f t="shared" si="1"/>
        <v>4196894.51</v>
      </c>
      <c r="G19" s="36">
        <f t="shared" si="1"/>
        <v>1107</v>
      </c>
      <c r="H19" s="36">
        <f t="shared" si="1"/>
        <v>3068249.7</v>
      </c>
      <c r="I19" s="36">
        <f t="shared" si="1"/>
        <v>5</v>
      </c>
      <c r="J19" s="36">
        <f t="shared" si="1"/>
        <v>15488</v>
      </c>
      <c r="K19" s="52">
        <f t="shared" ref="K19:EA19" si="2">K18+K17+K16+K15+K14+K13+K12+K11</f>
        <v>397</v>
      </c>
      <c r="L19" s="52">
        <f t="shared" si="2"/>
        <v>1146269.8799999999</v>
      </c>
      <c r="M19" s="52">
        <f t="shared" si="2"/>
        <v>369</v>
      </c>
      <c r="N19" s="52">
        <f t="shared" si="2"/>
        <v>1077957.8199999998</v>
      </c>
      <c r="O19" s="52">
        <f t="shared" si="2"/>
        <v>277</v>
      </c>
      <c r="P19" s="52">
        <f t="shared" si="2"/>
        <v>667089.30000000005</v>
      </c>
      <c r="Q19" s="52">
        <f t="shared" si="2"/>
        <v>2</v>
      </c>
      <c r="R19" s="52">
        <f t="shared" si="2"/>
        <v>6076.5</v>
      </c>
      <c r="S19" s="52">
        <f t="shared" si="2"/>
        <v>201</v>
      </c>
      <c r="T19" s="52">
        <f t="shared" si="2"/>
        <v>493753.36</v>
      </c>
      <c r="U19" s="52">
        <f t="shared" si="2"/>
        <v>188</v>
      </c>
      <c r="V19" s="52">
        <f t="shared" si="2"/>
        <v>474539.27</v>
      </c>
      <c r="W19" s="52">
        <f t="shared" si="2"/>
        <v>147</v>
      </c>
      <c r="X19" s="52">
        <f t="shared" si="2"/>
        <v>244196.34999999998</v>
      </c>
      <c r="Y19" s="52">
        <f t="shared" si="2"/>
        <v>3</v>
      </c>
      <c r="Z19" s="52">
        <f t="shared" si="2"/>
        <v>9411.5</v>
      </c>
      <c r="AA19" s="52">
        <f t="shared" si="2"/>
        <v>319</v>
      </c>
      <c r="AB19" s="52">
        <f t="shared" si="2"/>
        <v>646341.75</v>
      </c>
      <c r="AC19" s="52">
        <f t="shared" si="2"/>
        <v>312</v>
      </c>
      <c r="AD19" s="52">
        <f t="shared" si="2"/>
        <v>635896.75</v>
      </c>
      <c r="AE19" s="52">
        <f t="shared" si="2"/>
        <v>185</v>
      </c>
      <c r="AF19" s="52">
        <f t="shared" si="2"/>
        <v>502171.18</v>
      </c>
      <c r="AG19" s="52">
        <f t="shared" si="2"/>
        <v>0</v>
      </c>
      <c r="AH19" s="52">
        <f t="shared" si="2"/>
        <v>0</v>
      </c>
      <c r="AI19" s="52">
        <f t="shared" si="2"/>
        <v>19</v>
      </c>
      <c r="AJ19" s="52">
        <f t="shared" si="2"/>
        <v>17219</v>
      </c>
      <c r="AK19" s="52">
        <f t="shared" si="2"/>
        <v>18</v>
      </c>
      <c r="AL19" s="52">
        <f t="shared" si="2"/>
        <v>17219</v>
      </c>
      <c r="AM19" s="52">
        <f t="shared" si="2"/>
        <v>18</v>
      </c>
      <c r="AN19" s="52">
        <f t="shared" si="2"/>
        <v>17219</v>
      </c>
      <c r="AO19" s="52">
        <f t="shared" si="2"/>
        <v>0</v>
      </c>
      <c r="AP19" s="52">
        <f t="shared" si="2"/>
        <v>0</v>
      </c>
      <c r="AQ19" s="52">
        <f t="shared" si="2"/>
        <v>9</v>
      </c>
      <c r="AR19" s="52">
        <f t="shared" si="2"/>
        <v>33281</v>
      </c>
      <c r="AS19" s="52">
        <f t="shared" si="2"/>
        <v>9</v>
      </c>
      <c r="AT19" s="52">
        <f t="shared" si="2"/>
        <v>33281</v>
      </c>
      <c r="AU19" s="52">
        <f t="shared" si="2"/>
        <v>5</v>
      </c>
      <c r="AV19" s="52">
        <f t="shared" si="2"/>
        <v>17640</v>
      </c>
      <c r="AW19" s="52">
        <f t="shared" si="2"/>
        <v>0</v>
      </c>
      <c r="AX19" s="52">
        <f t="shared" si="2"/>
        <v>0</v>
      </c>
      <c r="AY19" s="52">
        <f t="shared" si="2"/>
        <v>20</v>
      </c>
      <c r="AZ19" s="52">
        <f t="shared" si="2"/>
        <v>42852.6</v>
      </c>
      <c r="BA19" s="52">
        <f t="shared" si="2"/>
        <v>20</v>
      </c>
      <c r="BB19" s="52">
        <f t="shared" si="2"/>
        <v>42852.6</v>
      </c>
      <c r="BC19" s="52">
        <f t="shared" si="2"/>
        <v>9</v>
      </c>
      <c r="BD19" s="52">
        <f t="shared" si="2"/>
        <v>40767.599999999999</v>
      </c>
      <c r="BE19" s="52">
        <f t="shared" si="2"/>
        <v>0</v>
      </c>
      <c r="BF19" s="52">
        <f t="shared" si="2"/>
        <v>0</v>
      </c>
      <c r="BG19" s="52">
        <f t="shared" si="2"/>
        <v>138</v>
      </c>
      <c r="BH19" s="52">
        <f t="shared" si="2"/>
        <v>421579.18</v>
      </c>
      <c r="BI19" s="52">
        <f t="shared" si="2"/>
        <v>131</v>
      </c>
      <c r="BJ19" s="52">
        <f t="shared" si="2"/>
        <v>391269.64</v>
      </c>
      <c r="BK19" s="52">
        <f t="shared" si="2"/>
        <v>125</v>
      </c>
      <c r="BL19" s="52">
        <f t="shared" si="2"/>
        <v>346019.64</v>
      </c>
      <c r="BM19" s="52">
        <f t="shared" si="2"/>
        <v>0</v>
      </c>
      <c r="BN19" s="52">
        <f t="shared" si="2"/>
        <v>0</v>
      </c>
      <c r="BO19" s="52">
        <f t="shared" si="2"/>
        <v>17</v>
      </c>
      <c r="BP19" s="52">
        <f t="shared" si="2"/>
        <v>68961.42</v>
      </c>
      <c r="BQ19" s="52">
        <f t="shared" si="2"/>
        <v>16</v>
      </c>
      <c r="BR19" s="52">
        <f t="shared" si="2"/>
        <v>56182.75</v>
      </c>
      <c r="BS19" s="52">
        <f t="shared" si="2"/>
        <v>12</v>
      </c>
      <c r="BT19" s="52">
        <f t="shared" si="2"/>
        <v>5532.75</v>
      </c>
      <c r="BU19" s="52">
        <f t="shared" si="2"/>
        <v>0</v>
      </c>
      <c r="BV19" s="52">
        <f t="shared" si="2"/>
        <v>0</v>
      </c>
      <c r="BW19" s="52">
        <f t="shared" si="2"/>
        <v>1</v>
      </c>
      <c r="BX19" s="52">
        <f t="shared" si="2"/>
        <v>850</v>
      </c>
      <c r="BY19" s="52">
        <f t="shared" si="2"/>
        <v>1</v>
      </c>
      <c r="BZ19" s="52">
        <f t="shared" si="2"/>
        <v>850</v>
      </c>
      <c r="CA19" s="52">
        <f t="shared" si="2"/>
        <v>1</v>
      </c>
      <c r="CB19" s="52">
        <f t="shared" si="2"/>
        <v>5</v>
      </c>
      <c r="CC19" s="52">
        <f t="shared" si="2"/>
        <v>0</v>
      </c>
      <c r="CD19" s="52">
        <f t="shared" si="2"/>
        <v>0</v>
      </c>
      <c r="CE19" s="52">
        <f t="shared" si="2"/>
        <v>1</v>
      </c>
      <c r="CF19" s="52">
        <f t="shared" si="2"/>
        <v>556.79999999999995</v>
      </c>
      <c r="CG19" s="52">
        <f t="shared" si="2"/>
        <v>0</v>
      </c>
      <c r="CH19" s="52">
        <f t="shared" si="2"/>
        <v>0</v>
      </c>
      <c r="CI19" s="52">
        <f t="shared" si="2"/>
        <v>0</v>
      </c>
      <c r="CJ19" s="52">
        <f t="shared" si="2"/>
        <v>0</v>
      </c>
      <c r="CK19" s="52">
        <f t="shared" si="2"/>
        <v>0</v>
      </c>
      <c r="CL19" s="52">
        <f t="shared" si="2"/>
        <v>0</v>
      </c>
      <c r="CM19" s="52">
        <f t="shared" si="2"/>
        <v>1</v>
      </c>
      <c r="CN19" s="52">
        <f t="shared" si="2"/>
        <v>2153.75</v>
      </c>
      <c r="CO19" s="52">
        <f t="shared" si="2"/>
        <v>1</v>
      </c>
      <c r="CP19" s="52">
        <f t="shared" si="2"/>
        <v>2453.75</v>
      </c>
      <c r="CQ19" s="52">
        <f t="shared" si="2"/>
        <v>0</v>
      </c>
      <c r="CR19" s="52">
        <f t="shared" si="2"/>
        <v>0</v>
      </c>
      <c r="CS19" s="52">
        <f t="shared" si="2"/>
        <v>0</v>
      </c>
      <c r="CT19" s="52">
        <f t="shared" si="2"/>
        <v>0</v>
      </c>
      <c r="CU19" s="52">
        <f t="shared" si="2"/>
        <v>1</v>
      </c>
      <c r="CV19" s="52">
        <f t="shared" si="2"/>
        <v>12180</v>
      </c>
      <c r="CW19" s="52">
        <f t="shared" si="2"/>
        <v>1</v>
      </c>
      <c r="CX19" s="52">
        <f t="shared" si="2"/>
        <v>12180</v>
      </c>
      <c r="CY19" s="52">
        <f t="shared" si="2"/>
        <v>1</v>
      </c>
      <c r="CZ19" s="52">
        <f t="shared" si="2"/>
        <v>12180</v>
      </c>
      <c r="DA19" s="52">
        <f t="shared" si="2"/>
        <v>0</v>
      </c>
      <c r="DB19" s="52">
        <f t="shared" si="2"/>
        <v>0</v>
      </c>
      <c r="DC19" s="52">
        <f t="shared" si="2"/>
        <v>1</v>
      </c>
      <c r="DD19" s="52">
        <f t="shared" si="2"/>
        <v>1000</v>
      </c>
      <c r="DE19" s="52">
        <f t="shared" si="2"/>
        <v>0</v>
      </c>
      <c r="DF19" s="52">
        <f t="shared" si="2"/>
        <v>0</v>
      </c>
      <c r="DG19" s="52">
        <f t="shared" si="2"/>
        <v>0</v>
      </c>
      <c r="DH19" s="52">
        <f t="shared" si="2"/>
        <v>0</v>
      </c>
      <c r="DI19" s="52">
        <f t="shared" si="2"/>
        <v>0</v>
      </c>
      <c r="DJ19" s="52">
        <f t="shared" si="2"/>
        <v>0</v>
      </c>
      <c r="DK19" s="52">
        <f t="shared" si="2"/>
        <v>0</v>
      </c>
      <c r="DL19" s="52">
        <f t="shared" si="2"/>
        <v>0</v>
      </c>
      <c r="DM19" s="52">
        <f t="shared" si="2"/>
        <v>0</v>
      </c>
      <c r="DN19" s="52">
        <f t="shared" si="2"/>
        <v>0</v>
      </c>
      <c r="DO19" s="52">
        <f t="shared" si="2"/>
        <v>0</v>
      </c>
      <c r="DP19" s="52">
        <f t="shared" si="2"/>
        <v>0</v>
      </c>
      <c r="DQ19" s="52">
        <f t="shared" si="2"/>
        <v>0</v>
      </c>
      <c r="DR19" s="52">
        <f t="shared" si="2"/>
        <v>0</v>
      </c>
      <c r="DS19" s="52">
        <f t="shared" si="2"/>
        <v>130</v>
      </c>
      <c r="DT19" s="52">
        <f t="shared" si="2"/>
        <v>231595.94999999998</v>
      </c>
      <c r="DU19" s="52">
        <f t="shared" si="2"/>
        <v>120</v>
      </c>
      <c r="DV19" s="52">
        <f t="shared" si="2"/>
        <v>228002.65</v>
      </c>
      <c r="DW19" s="52">
        <f t="shared" si="2"/>
        <v>106</v>
      </c>
      <c r="DX19" s="52">
        <f t="shared" si="2"/>
        <v>123546.35</v>
      </c>
      <c r="DY19" s="52">
        <f t="shared" si="2"/>
        <v>0</v>
      </c>
      <c r="DZ19" s="52">
        <f t="shared" si="2"/>
        <v>0</v>
      </c>
      <c r="EA19" s="52">
        <f t="shared" si="2"/>
        <v>212</v>
      </c>
      <c r="EB19" s="52">
        <f t="shared" ref="EB19:EX19" si="3">EB18+EB17+EB16+EB15+EB14+EB13+EB12+EB11</f>
        <v>190393.03</v>
      </c>
      <c r="EC19" s="52">
        <f t="shared" si="3"/>
        <v>194</v>
      </c>
      <c r="ED19" s="52">
        <f t="shared" si="3"/>
        <v>182352.97999999998</v>
      </c>
      <c r="EE19" s="52">
        <f t="shared" si="3"/>
        <v>116</v>
      </c>
      <c r="EF19" s="52">
        <f t="shared" si="3"/>
        <v>119801.98</v>
      </c>
      <c r="EG19" s="52">
        <f t="shared" si="3"/>
        <v>0</v>
      </c>
      <c r="EH19" s="52">
        <f t="shared" si="3"/>
        <v>0</v>
      </c>
      <c r="EI19" s="52">
        <f t="shared" si="3"/>
        <v>113</v>
      </c>
      <c r="EJ19" s="52">
        <f t="shared" si="3"/>
        <v>978799.98</v>
      </c>
      <c r="EK19" s="52">
        <f t="shared" si="3"/>
        <v>110</v>
      </c>
      <c r="EL19" s="52">
        <f t="shared" si="3"/>
        <v>978799.98</v>
      </c>
      <c r="EM19" s="52">
        <f t="shared" si="3"/>
        <v>95</v>
      </c>
      <c r="EN19" s="52">
        <f t="shared" si="3"/>
        <v>965127.98</v>
      </c>
      <c r="EO19" s="52">
        <f t="shared" si="3"/>
        <v>0</v>
      </c>
      <c r="EP19" s="52">
        <f t="shared" si="3"/>
        <v>0</v>
      </c>
      <c r="EQ19" s="52">
        <f t="shared" si="3"/>
        <v>34</v>
      </c>
      <c r="ER19" s="52">
        <f t="shared" si="3"/>
        <v>63056.32</v>
      </c>
      <c r="ES19" s="52">
        <f t="shared" si="3"/>
        <v>34</v>
      </c>
      <c r="ET19" s="52">
        <f t="shared" si="3"/>
        <v>63056.32</v>
      </c>
      <c r="EU19" s="52">
        <f t="shared" si="3"/>
        <v>10</v>
      </c>
      <c r="EV19" s="52">
        <f t="shared" si="3"/>
        <v>6952.57</v>
      </c>
      <c r="EW19" s="52">
        <f t="shared" si="3"/>
        <v>0</v>
      </c>
      <c r="EX19" s="52">
        <f t="shared" si="3"/>
        <v>0</v>
      </c>
    </row>
    <row r="20" spans="1:154" ht="14.25" customHeight="1" x14ac:dyDescent="0.25"/>
    <row r="22" spans="1:154" ht="21" thickBot="1" x14ac:dyDescent="0.35">
      <c r="C22" s="53" t="s">
        <v>49</v>
      </c>
      <c r="AB22" s="53"/>
    </row>
    <row r="23" spans="1:154" ht="15.75" customHeight="1" thickBot="1" x14ac:dyDescent="0.3">
      <c r="A23" s="14" t="s">
        <v>4</v>
      </c>
      <c r="B23" s="15" t="s">
        <v>5</v>
      </c>
      <c r="C23" s="15" t="s">
        <v>6</v>
      </c>
      <c r="D23" s="15"/>
      <c r="E23" s="15"/>
      <c r="F23" s="15"/>
      <c r="G23" s="15"/>
      <c r="H23" s="15"/>
      <c r="I23" s="15"/>
      <c r="J23" s="15"/>
      <c r="K23" s="16" t="s">
        <v>7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 t="s">
        <v>8</v>
      </c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7" t="s">
        <v>9</v>
      </c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 t="s">
        <v>10</v>
      </c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 t="s">
        <v>11</v>
      </c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 t="s">
        <v>12</v>
      </c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 t="s">
        <v>13</v>
      </c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 t="s">
        <v>14</v>
      </c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</row>
    <row r="24" spans="1:154" ht="21" customHeight="1" thickBot="1" x14ac:dyDescent="0.3">
      <c r="A24" s="14"/>
      <c r="B24" s="54"/>
      <c r="C24" s="15"/>
      <c r="D24" s="15"/>
      <c r="E24" s="15"/>
      <c r="F24" s="15"/>
      <c r="G24" s="15"/>
      <c r="H24" s="15"/>
      <c r="I24" s="15"/>
      <c r="J24" s="15"/>
      <c r="K24" s="17" t="s">
        <v>15</v>
      </c>
      <c r="L24" s="17"/>
      <c r="M24" s="17"/>
      <c r="N24" s="17"/>
      <c r="O24" s="17"/>
      <c r="P24" s="17"/>
      <c r="Q24" s="17"/>
      <c r="R24" s="17"/>
      <c r="S24" s="17" t="s">
        <v>16</v>
      </c>
      <c r="T24" s="17"/>
      <c r="U24" s="17"/>
      <c r="V24" s="17"/>
      <c r="W24" s="17"/>
      <c r="X24" s="17"/>
      <c r="Y24" s="17"/>
      <c r="Z24" s="17"/>
      <c r="AA24" s="17" t="s">
        <v>17</v>
      </c>
      <c r="AB24" s="17"/>
      <c r="AC24" s="17"/>
      <c r="AD24" s="17"/>
      <c r="AE24" s="17"/>
      <c r="AF24" s="17"/>
      <c r="AG24" s="17"/>
      <c r="AH24" s="17"/>
      <c r="AI24" s="17" t="s">
        <v>18</v>
      </c>
      <c r="AJ24" s="17"/>
      <c r="AK24" s="17"/>
      <c r="AL24" s="17"/>
      <c r="AM24" s="17"/>
      <c r="AN24" s="17"/>
      <c r="AO24" s="17"/>
      <c r="AP24" s="17"/>
      <c r="AQ24" s="17" t="s">
        <v>19</v>
      </c>
      <c r="AR24" s="17"/>
      <c r="AS24" s="17"/>
      <c r="AT24" s="17"/>
      <c r="AU24" s="17"/>
      <c r="AV24" s="17"/>
      <c r="AW24" s="17"/>
      <c r="AX24" s="17"/>
      <c r="AY24" s="17" t="s">
        <v>20</v>
      </c>
      <c r="AZ24" s="17"/>
      <c r="BA24" s="17"/>
      <c r="BB24" s="17"/>
      <c r="BC24" s="17"/>
      <c r="BD24" s="17"/>
      <c r="BE24" s="17"/>
      <c r="BF24" s="17"/>
      <c r="BG24" s="17" t="s">
        <v>21</v>
      </c>
      <c r="BH24" s="17"/>
      <c r="BI24" s="17"/>
      <c r="BJ24" s="17"/>
      <c r="BK24" s="17"/>
      <c r="BL24" s="17"/>
      <c r="BM24" s="17"/>
      <c r="BN24" s="17"/>
      <c r="BO24" s="17" t="s">
        <v>20</v>
      </c>
      <c r="BP24" s="17"/>
      <c r="BQ24" s="17"/>
      <c r="BR24" s="17"/>
      <c r="BS24" s="17"/>
      <c r="BT24" s="17"/>
      <c r="BU24" s="17"/>
      <c r="BV24" s="17"/>
      <c r="BW24" s="17" t="s">
        <v>22</v>
      </c>
      <c r="BX24" s="17"/>
      <c r="BY24" s="17"/>
      <c r="BZ24" s="17"/>
      <c r="CA24" s="17"/>
      <c r="CB24" s="17"/>
      <c r="CC24" s="17"/>
      <c r="CD24" s="17"/>
      <c r="CE24" s="17" t="s">
        <v>20</v>
      </c>
      <c r="CF24" s="17"/>
      <c r="CG24" s="17"/>
      <c r="CH24" s="17"/>
      <c r="CI24" s="17"/>
      <c r="CJ24" s="17"/>
      <c r="CK24" s="17"/>
      <c r="CL24" s="17"/>
      <c r="CM24" s="17" t="s">
        <v>23</v>
      </c>
      <c r="CN24" s="17"/>
      <c r="CO24" s="17"/>
      <c r="CP24" s="17"/>
      <c r="CQ24" s="17"/>
      <c r="CR24" s="17"/>
      <c r="CS24" s="17"/>
      <c r="CT24" s="17"/>
      <c r="CU24" s="17" t="s">
        <v>20</v>
      </c>
      <c r="CV24" s="17"/>
      <c r="CW24" s="17"/>
      <c r="CX24" s="17"/>
      <c r="CY24" s="17"/>
      <c r="CZ24" s="17"/>
      <c r="DA24" s="17"/>
      <c r="DB24" s="17"/>
      <c r="DC24" s="17" t="s">
        <v>24</v>
      </c>
      <c r="DD24" s="17"/>
      <c r="DE24" s="17"/>
      <c r="DF24" s="17"/>
      <c r="DG24" s="17"/>
      <c r="DH24" s="17"/>
      <c r="DI24" s="17"/>
      <c r="DJ24" s="17"/>
      <c r="DK24" s="17" t="s">
        <v>20</v>
      </c>
      <c r="DL24" s="17"/>
      <c r="DM24" s="17"/>
      <c r="DN24" s="17"/>
      <c r="DO24" s="17"/>
      <c r="DP24" s="17"/>
      <c r="DQ24" s="17"/>
      <c r="DR24" s="17"/>
      <c r="DS24" s="17" t="s">
        <v>25</v>
      </c>
      <c r="DT24" s="17"/>
      <c r="DU24" s="17"/>
      <c r="DV24" s="17"/>
      <c r="DW24" s="17"/>
      <c r="DX24" s="17"/>
      <c r="DY24" s="17"/>
      <c r="DZ24" s="17"/>
      <c r="EA24" s="17" t="s">
        <v>20</v>
      </c>
      <c r="EB24" s="17"/>
      <c r="EC24" s="17"/>
      <c r="ED24" s="17"/>
      <c r="EE24" s="17"/>
      <c r="EF24" s="17"/>
      <c r="EG24" s="17"/>
      <c r="EH24" s="17"/>
      <c r="EI24" s="17" t="s">
        <v>26</v>
      </c>
      <c r="EJ24" s="17"/>
      <c r="EK24" s="17"/>
      <c r="EL24" s="17"/>
      <c r="EM24" s="17"/>
      <c r="EN24" s="17"/>
      <c r="EO24" s="17"/>
      <c r="EP24" s="17"/>
      <c r="EQ24" s="17" t="s">
        <v>20</v>
      </c>
      <c r="ER24" s="17"/>
      <c r="ES24" s="17"/>
      <c r="ET24" s="17"/>
      <c r="EU24" s="17"/>
      <c r="EV24" s="17"/>
      <c r="EW24" s="17"/>
      <c r="EX24" s="17"/>
    </row>
    <row r="25" spans="1:154" ht="36.75" customHeight="1" thickBot="1" x14ac:dyDescent="0.3">
      <c r="A25" s="14"/>
      <c r="B25" s="54"/>
      <c r="C25" s="19" t="s">
        <v>27</v>
      </c>
      <c r="D25" s="19" t="s">
        <v>28</v>
      </c>
      <c r="E25" s="20" t="s">
        <v>29</v>
      </c>
      <c r="F25" s="20"/>
      <c r="G25" s="20"/>
      <c r="H25" s="20"/>
      <c r="I25" s="20"/>
      <c r="J25" s="20"/>
      <c r="K25" s="19" t="s">
        <v>30</v>
      </c>
      <c r="L25" s="19" t="s">
        <v>31</v>
      </c>
      <c r="M25" s="20" t="s">
        <v>29</v>
      </c>
      <c r="N25" s="20"/>
      <c r="O25" s="20"/>
      <c r="P25" s="20"/>
      <c r="Q25" s="20"/>
      <c r="R25" s="20"/>
      <c r="S25" s="19" t="s">
        <v>32</v>
      </c>
      <c r="T25" s="19" t="s">
        <v>31</v>
      </c>
      <c r="U25" s="20" t="s">
        <v>29</v>
      </c>
      <c r="V25" s="20"/>
      <c r="W25" s="20"/>
      <c r="X25" s="20"/>
      <c r="Y25" s="20"/>
      <c r="Z25" s="20"/>
      <c r="AA25" s="19" t="s">
        <v>32</v>
      </c>
      <c r="AB25" s="19" t="s">
        <v>31</v>
      </c>
      <c r="AC25" s="20" t="s">
        <v>29</v>
      </c>
      <c r="AD25" s="20"/>
      <c r="AE25" s="20"/>
      <c r="AF25" s="20"/>
      <c r="AG25" s="20"/>
      <c r="AH25" s="20"/>
      <c r="AI25" s="19" t="s">
        <v>32</v>
      </c>
      <c r="AJ25" s="19" t="s">
        <v>31</v>
      </c>
      <c r="AK25" s="20" t="s">
        <v>29</v>
      </c>
      <c r="AL25" s="20"/>
      <c r="AM25" s="20"/>
      <c r="AN25" s="20"/>
      <c r="AO25" s="20"/>
      <c r="AP25" s="20"/>
      <c r="AQ25" s="19" t="s">
        <v>32</v>
      </c>
      <c r="AR25" s="19" t="s">
        <v>31</v>
      </c>
      <c r="AS25" s="20" t="s">
        <v>29</v>
      </c>
      <c r="AT25" s="20"/>
      <c r="AU25" s="20"/>
      <c r="AV25" s="20"/>
      <c r="AW25" s="20"/>
      <c r="AX25" s="20"/>
      <c r="AY25" s="19" t="s">
        <v>32</v>
      </c>
      <c r="AZ25" s="19" t="s">
        <v>31</v>
      </c>
      <c r="BA25" s="20" t="s">
        <v>29</v>
      </c>
      <c r="BB25" s="20"/>
      <c r="BC25" s="20"/>
      <c r="BD25" s="20"/>
      <c r="BE25" s="20"/>
      <c r="BF25" s="20"/>
      <c r="BG25" s="19" t="s">
        <v>32</v>
      </c>
      <c r="BH25" s="19" t="s">
        <v>31</v>
      </c>
      <c r="BI25" s="20" t="s">
        <v>29</v>
      </c>
      <c r="BJ25" s="20"/>
      <c r="BK25" s="20"/>
      <c r="BL25" s="20"/>
      <c r="BM25" s="20"/>
      <c r="BN25" s="20"/>
      <c r="BO25" s="19" t="s">
        <v>32</v>
      </c>
      <c r="BP25" s="19" t="s">
        <v>31</v>
      </c>
      <c r="BQ25" s="20" t="s">
        <v>29</v>
      </c>
      <c r="BR25" s="20"/>
      <c r="BS25" s="20"/>
      <c r="BT25" s="20"/>
      <c r="BU25" s="20"/>
      <c r="BV25" s="20"/>
      <c r="BW25" s="19" t="s">
        <v>32</v>
      </c>
      <c r="BX25" s="19" t="s">
        <v>31</v>
      </c>
      <c r="BY25" s="20" t="s">
        <v>29</v>
      </c>
      <c r="BZ25" s="20"/>
      <c r="CA25" s="20"/>
      <c r="CB25" s="20"/>
      <c r="CC25" s="20"/>
      <c r="CD25" s="20"/>
      <c r="CE25" s="19" t="s">
        <v>32</v>
      </c>
      <c r="CF25" s="19" t="s">
        <v>31</v>
      </c>
      <c r="CG25" s="20" t="s">
        <v>29</v>
      </c>
      <c r="CH25" s="20"/>
      <c r="CI25" s="20"/>
      <c r="CJ25" s="20"/>
      <c r="CK25" s="20"/>
      <c r="CL25" s="20"/>
      <c r="CM25" s="19" t="s">
        <v>32</v>
      </c>
      <c r="CN25" s="19" t="s">
        <v>31</v>
      </c>
      <c r="CO25" s="20" t="s">
        <v>29</v>
      </c>
      <c r="CP25" s="20"/>
      <c r="CQ25" s="20"/>
      <c r="CR25" s="20"/>
      <c r="CS25" s="20"/>
      <c r="CT25" s="20"/>
      <c r="CU25" s="19" t="s">
        <v>32</v>
      </c>
      <c r="CV25" s="19" t="s">
        <v>31</v>
      </c>
      <c r="CW25" s="20" t="s">
        <v>29</v>
      </c>
      <c r="CX25" s="20"/>
      <c r="CY25" s="20"/>
      <c r="CZ25" s="20"/>
      <c r="DA25" s="20"/>
      <c r="DB25" s="20"/>
      <c r="DC25" s="19" t="s">
        <v>32</v>
      </c>
      <c r="DD25" s="19" t="s">
        <v>31</v>
      </c>
      <c r="DE25" s="20" t="s">
        <v>29</v>
      </c>
      <c r="DF25" s="20"/>
      <c r="DG25" s="20"/>
      <c r="DH25" s="20"/>
      <c r="DI25" s="20"/>
      <c r="DJ25" s="20"/>
      <c r="DK25" s="19" t="s">
        <v>32</v>
      </c>
      <c r="DL25" s="19" t="s">
        <v>31</v>
      </c>
      <c r="DM25" s="20" t="s">
        <v>29</v>
      </c>
      <c r="DN25" s="20"/>
      <c r="DO25" s="20"/>
      <c r="DP25" s="20"/>
      <c r="DQ25" s="20"/>
      <c r="DR25" s="20"/>
      <c r="DS25" s="19" t="s">
        <v>32</v>
      </c>
      <c r="DT25" s="19" t="s">
        <v>31</v>
      </c>
      <c r="DU25" s="20" t="s">
        <v>29</v>
      </c>
      <c r="DV25" s="20"/>
      <c r="DW25" s="20"/>
      <c r="DX25" s="20"/>
      <c r="DY25" s="20"/>
      <c r="DZ25" s="20"/>
      <c r="EA25" s="19" t="s">
        <v>32</v>
      </c>
      <c r="EB25" s="19" t="s">
        <v>31</v>
      </c>
      <c r="EC25" s="20" t="s">
        <v>29</v>
      </c>
      <c r="ED25" s="20"/>
      <c r="EE25" s="20"/>
      <c r="EF25" s="20"/>
      <c r="EG25" s="20"/>
      <c r="EH25" s="20"/>
      <c r="EI25" s="19" t="s">
        <v>32</v>
      </c>
      <c r="EJ25" s="19" t="s">
        <v>31</v>
      </c>
      <c r="EK25" s="20" t="s">
        <v>29</v>
      </c>
      <c r="EL25" s="20"/>
      <c r="EM25" s="20"/>
      <c r="EN25" s="20"/>
      <c r="EO25" s="20"/>
      <c r="EP25" s="20"/>
      <c r="EQ25" s="19" t="s">
        <v>32</v>
      </c>
      <c r="ER25" s="19" t="s">
        <v>31</v>
      </c>
      <c r="ES25" s="20" t="s">
        <v>29</v>
      </c>
      <c r="ET25" s="20"/>
      <c r="EU25" s="20"/>
      <c r="EV25" s="20"/>
      <c r="EW25" s="20"/>
      <c r="EX25" s="20"/>
    </row>
    <row r="26" spans="1:154" ht="31.5" customHeight="1" thickBot="1" x14ac:dyDescent="0.3">
      <c r="A26" s="14"/>
      <c r="B26" s="54"/>
      <c r="C26" s="19"/>
      <c r="D26" s="19"/>
      <c r="E26" s="19" t="s">
        <v>1</v>
      </c>
      <c r="F26" s="19" t="s">
        <v>33</v>
      </c>
      <c r="G26" s="21" t="s">
        <v>34</v>
      </c>
      <c r="H26" s="21"/>
      <c r="I26" s="21" t="s">
        <v>35</v>
      </c>
      <c r="J26" s="21"/>
      <c r="K26" s="19"/>
      <c r="L26" s="19"/>
      <c r="M26" s="19" t="s">
        <v>1</v>
      </c>
      <c r="N26" s="19" t="s">
        <v>33</v>
      </c>
      <c r="O26" s="19" t="s">
        <v>34</v>
      </c>
      <c r="P26" s="19"/>
      <c r="Q26" s="19" t="s">
        <v>35</v>
      </c>
      <c r="R26" s="19"/>
      <c r="S26" s="19"/>
      <c r="T26" s="19"/>
      <c r="U26" s="19" t="s">
        <v>1</v>
      </c>
      <c r="V26" s="19" t="s">
        <v>33</v>
      </c>
      <c r="W26" s="19" t="s">
        <v>34</v>
      </c>
      <c r="X26" s="19"/>
      <c r="Y26" s="19" t="s">
        <v>35</v>
      </c>
      <c r="Z26" s="19"/>
      <c r="AA26" s="19"/>
      <c r="AB26" s="19"/>
      <c r="AC26" s="19" t="s">
        <v>1</v>
      </c>
      <c r="AD26" s="19" t="s">
        <v>33</v>
      </c>
      <c r="AE26" s="19" t="s">
        <v>34</v>
      </c>
      <c r="AF26" s="19"/>
      <c r="AG26" s="19" t="s">
        <v>35</v>
      </c>
      <c r="AH26" s="19"/>
      <c r="AI26" s="19"/>
      <c r="AJ26" s="19"/>
      <c r="AK26" s="19" t="s">
        <v>1</v>
      </c>
      <c r="AL26" s="19" t="s">
        <v>33</v>
      </c>
      <c r="AM26" s="19" t="s">
        <v>34</v>
      </c>
      <c r="AN26" s="19"/>
      <c r="AO26" s="19" t="s">
        <v>35</v>
      </c>
      <c r="AP26" s="19"/>
      <c r="AQ26" s="19"/>
      <c r="AR26" s="19"/>
      <c r="AS26" s="19" t="s">
        <v>1</v>
      </c>
      <c r="AT26" s="19" t="s">
        <v>33</v>
      </c>
      <c r="AU26" s="22" t="s">
        <v>34</v>
      </c>
      <c r="AV26" s="22"/>
      <c r="AW26" s="22" t="s">
        <v>35</v>
      </c>
      <c r="AX26" s="22"/>
      <c r="AY26" s="19"/>
      <c r="AZ26" s="19"/>
      <c r="BA26" s="19" t="s">
        <v>1</v>
      </c>
      <c r="BB26" s="19" t="s">
        <v>33</v>
      </c>
      <c r="BC26" s="22" t="s">
        <v>34</v>
      </c>
      <c r="BD26" s="22"/>
      <c r="BE26" s="22" t="s">
        <v>35</v>
      </c>
      <c r="BF26" s="22"/>
      <c r="BG26" s="19"/>
      <c r="BH26" s="19"/>
      <c r="BI26" s="19" t="s">
        <v>1</v>
      </c>
      <c r="BJ26" s="19" t="s">
        <v>33</v>
      </c>
      <c r="BK26" s="22" t="s">
        <v>34</v>
      </c>
      <c r="BL26" s="22"/>
      <c r="BM26" s="22" t="s">
        <v>35</v>
      </c>
      <c r="BN26" s="22"/>
      <c r="BO26" s="19"/>
      <c r="BP26" s="19"/>
      <c r="BQ26" s="19" t="s">
        <v>1</v>
      </c>
      <c r="BR26" s="19" t="s">
        <v>33</v>
      </c>
      <c r="BS26" s="22" t="s">
        <v>34</v>
      </c>
      <c r="BT26" s="22"/>
      <c r="BU26" s="22" t="s">
        <v>35</v>
      </c>
      <c r="BV26" s="22"/>
      <c r="BW26" s="19"/>
      <c r="BX26" s="19"/>
      <c r="BY26" s="19" t="s">
        <v>1</v>
      </c>
      <c r="BZ26" s="19" t="s">
        <v>33</v>
      </c>
      <c r="CA26" s="22" t="s">
        <v>34</v>
      </c>
      <c r="CB26" s="22"/>
      <c r="CC26" s="22" t="s">
        <v>35</v>
      </c>
      <c r="CD26" s="22"/>
      <c r="CE26" s="19"/>
      <c r="CF26" s="19"/>
      <c r="CG26" s="19" t="s">
        <v>1</v>
      </c>
      <c r="CH26" s="19" t="s">
        <v>33</v>
      </c>
      <c r="CI26" s="22" t="s">
        <v>34</v>
      </c>
      <c r="CJ26" s="22"/>
      <c r="CK26" s="22" t="s">
        <v>35</v>
      </c>
      <c r="CL26" s="22"/>
      <c r="CM26" s="19"/>
      <c r="CN26" s="19"/>
      <c r="CO26" s="19" t="s">
        <v>1</v>
      </c>
      <c r="CP26" s="19" t="s">
        <v>33</v>
      </c>
      <c r="CQ26" s="22" t="s">
        <v>34</v>
      </c>
      <c r="CR26" s="22"/>
      <c r="CS26" s="22" t="s">
        <v>35</v>
      </c>
      <c r="CT26" s="22"/>
      <c r="CU26" s="19"/>
      <c r="CV26" s="19"/>
      <c r="CW26" s="19" t="s">
        <v>1</v>
      </c>
      <c r="CX26" s="19" t="s">
        <v>33</v>
      </c>
      <c r="CY26" s="22" t="s">
        <v>34</v>
      </c>
      <c r="CZ26" s="22"/>
      <c r="DA26" s="22" t="s">
        <v>35</v>
      </c>
      <c r="DB26" s="22"/>
      <c r="DC26" s="19"/>
      <c r="DD26" s="19"/>
      <c r="DE26" s="19" t="s">
        <v>1</v>
      </c>
      <c r="DF26" s="19" t="s">
        <v>33</v>
      </c>
      <c r="DG26" s="22" t="s">
        <v>34</v>
      </c>
      <c r="DH26" s="22"/>
      <c r="DI26" s="22" t="s">
        <v>35</v>
      </c>
      <c r="DJ26" s="22"/>
      <c r="DK26" s="19"/>
      <c r="DL26" s="19"/>
      <c r="DM26" s="19" t="s">
        <v>1</v>
      </c>
      <c r="DN26" s="19" t="s">
        <v>33</v>
      </c>
      <c r="DO26" s="22" t="s">
        <v>34</v>
      </c>
      <c r="DP26" s="22"/>
      <c r="DQ26" s="22" t="s">
        <v>35</v>
      </c>
      <c r="DR26" s="22"/>
      <c r="DS26" s="19"/>
      <c r="DT26" s="19"/>
      <c r="DU26" s="19" t="s">
        <v>1</v>
      </c>
      <c r="DV26" s="19" t="s">
        <v>33</v>
      </c>
      <c r="DW26" s="22" t="s">
        <v>34</v>
      </c>
      <c r="DX26" s="22"/>
      <c r="DY26" s="22" t="s">
        <v>35</v>
      </c>
      <c r="DZ26" s="22"/>
      <c r="EA26" s="19"/>
      <c r="EB26" s="19"/>
      <c r="EC26" s="19" t="s">
        <v>1</v>
      </c>
      <c r="ED26" s="19" t="s">
        <v>33</v>
      </c>
      <c r="EE26" s="22" t="s">
        <v>34</v>
      </c>
      <c r="EF26" s="22"/>
      <c r="EG26" s="22" t="s">
        <v>35</v>
      </c>
      <c r="EH26" s="22"/>
      <c r="EI26" s="19"/>
      <c r="EJ26" s="19"/>
      <c r="EK26" s="19" t="s">
        <v>1</v>
      </c>
      <c r="EL26" s="19" t="s">
        <v>33</v>
      </c>
      <c r="EM26" s="19" t="s">
        <v>34</v>
      </c>
      <c r="EN26" s="19"/>
      <c r="EO26" s="19" t="s">
        <v>35</v>
      </c>
      <c r="EP26" s="19"/>
      <c r="EQ26" s="19"/>
      <c r="ER26" s="19"/>
      <c r="ES26" s="19" t="s">
        <v>1</v>
      </c>
      <c r="ET26" s="19" t="s">
        <v>33</v>
      </c>
      <c r="EU26" s="19" t="s">
        <v>34</v>
      </c>
      <c r="EV26" s="19"/>
      <c r="EW26" s="19" t="s">
        <v>35</v>
      </c>
      <c r="EX26" s="19"/>
    </row>
    <row r="27" spans="1:154" ht="32.25" customHeight="1" thickBot="1" x14ac:dyDescent="0.3">
      <c r="A27" s="14"/>
      <c r="B27" s="54"/>
      <c r="C27" s="23"/>
      <c r="D27" s="23"/>
      <c r="E27" s="19"/>
      <c r="F27" s="19"/>
      <c r="G27" s="24" t="s">
        <v>1</v>
      </c>
      <c r="H27" s="24" t="s">
        <v>33</v>
      </c>
      <c r="I27" s="24" t="s">
        <v>1</v>
      </c>
      <c r="J27" s="24" t="s">
        <v>33</v>
      </c>
      <c r="K27" s="19"/>
      <c r="L27" s="19"/>
      <c r="M27" s="19"/>
      <c r="N27" s="19"/>
      <c r="O27" s="24" t="s">
        <v>1</v>
      </c>
      <c r="P27" s="24" t="s">
        <v>33</v>
      </c>
      <c r="Q27" s="24" t="s">
        <v>1</v>
      </c>
      <c r="R27" s="24" t="s">
        <v>33</v>
      </c>
      <c r="S27" s="19"/>
      <c r="T27" s="19"/>
      <c r="U27" s="19"/>
      <c r="V27" s="19"/>
      <c r="W27" s="24" t="s">
        <v>1</v>
      </c>
      <c r="X27" s="24" t="s">
        <v>33</v>
      </c>
      <c r="Y27" s="24" t="s">
        <v>1</v>
      </c>
      <c r="Z27" s="24" t="s">
        <v>33</v>
      </c>
      <c r="AA27" s="19"/>
      <c r="AB27" s="19"/>
      <c r="AC27" s="19"/>
      <c r="AD27" s="19"/>
      <c r="AE27" s="24" t="s">
        <v>1</v>
      </c>
      <c r="AF27" s="24" t="s">
        <v>33</v>
      </c>
      <c r="AG27" s="24" t="s">
        <v>1</v>
      </c>
      <c r="AH27" s="24" t="s">
        <v>33</v>
      </c>
      <c r="AI27" s="19"/>
      <c r="AJ27" s="19"/>
      <c r="AK27" s="19"/>
      <c r="AL27" s="19"/>
      <c r="AM27" s="24" t="s">
        <v>1</v>
      </c>
      <c r="AN27" s="24" t="s">
        <v>33</v>
      </c>
      <c r="AO27" s="24" t="s">
        <v>1</v>
      </c>
      <c r="AP27" s="24" t="s">
        <v>33</v>
      </c>
      <c r="AQ27" s="23"/>
      <c r="AR27" s="23"/>
      <c r="AS27" s="19"/>
      <c r="AT27" s="19"/>
      <c r="AU27" s="24" t="s">
        <v>1</v>
      </c>
      <c r="AV27" s="24" t="s">
        <v>33</v>
      </c>
      <c r="AW27" s="24" t="s">
        <v>1</v>
      </c>
      <c r="AX27" s="24" t="s">
        <v>33</v>
      </c>
      <c r="AY27" s="23"/>
      <c r="AZ27" s="23"/>
      <c r="BA27" s="19"/>
      <c r="BB27" s="19"/>
      <c r="BC27" s="24" t="s">
        <v>1</v>
      </c>
      <c r="BD27" s="24" t="s">
        <v>33</v>
      </c>
      <c r="BE27" s="24" t="s">
        <v>1</v>
      </c>
      <c r="BF27" s="24" t="s">
        <v>33</v>
      </c>
      <c r="BG27" s="23"/>
      <c r="BH27" s="23"/>
      <c r="BI27" s="19"/>
      <c r="BJ27" s="19"/>
      <c r="BK27" s="24" t="s">
        <v>1</v>
      </c>
      <c r="BL27" s="24" t="s">
        <v>33</v>
      </c>
      <c r="BM27" s="24" t="s">
        <v>1</v>
      </c>
      <c r="BN27" s="24" t="s">
        <v>33</v>
      </c>
      <c r="BO27" s="23"/>
      <c r="BP27" s="23"/>
      <c r="BQ27" s="19"/>
      <c r="BR27" s="19"/>
      <c r="BS27" s="24" t="s">
        <v>1</v>
      </c>
      <c r="BT27" s="24" t="s">
        <v>33</v>
      </c>
      <c r="BU27" s="24" t="s">
        <v>1</v>
      </c>
      <c r="BV27" s="24" t="s">
        <v>33</v>
      </c>
      <c r="BW27" s="23"/>
      <c r="BX27" s="23"/>
      <c r="BY27" s="19"/>
      <c r="BZ27" s="19"/>
      <c r="CA27" s="24" t="s">
        <v>1</v>
      </c>
      <c r="CB27" s="24" t="s">
        <v>33</v>
      </c>
      <c r="CC27" s="24" t="s">
        <v>1</v>
      </c>
      <c r="CD27" s="24" t="s">
        <v>33</v>
      </c>
      <c r="CE27" s="23"/>
      <c r="CF27" s="23"/>
      <c r="CG27" s="19"/>
      <c r="CH27" s="19"/>
      <c r="CI27" s="24" t="s">
        <v>1</v>
      </c>
      <c r="CJ27" s="24" t="s">
        <v>33</v>
      </c>
      <c r="CK27" s="24" t="s">
        <v>1</v>
      </c>
      <c r="CL27" s="24" t="s">
        <v>33</v>
      </c>
      <c r="CM27" s="23"/>
      <c r="CN27" s="23"/>
      <c r="CO27" s="19"/>
      <c r="CP27" s="19"/>
      <c r="CQ27" s="24" t="s">
        <v>1</v>
      </c>
      <c r="CR27" s="24" t="s">
        <v>33</v>
      </c>
      <c r="CS27" s="24" t="s">
        <v>1</v>
      </c>
      <c r="CT27" s="24" t="s">
        <v>33</v>
      </c>
      <c r="CU27" s="23"/>
      <c r="CV27" s="23"/>
      <c r="CW27" s="19"/>
      <c r="CX27" s="19"/>
      <c r="CY27" s="24" t="s">
        <v>1</v>
      </c>
      <c r="CZ27" s="24" t="s">
        <v>33</v>
      </c>
      <c r="DA27" s="24" t="s">
        <v>1</v>
      </c>
      <c r="DB27" s="24" t="s">
        <v>33</v>
      </c>
      <c r="DC27" s="23"/>
      <c r="DD27" s="23"/>
      <c r="DE27" s="19"/>
      <c r="DF27" s="19"/>
      <c r="DG27" s="24" t="s">
        <v>1</v>
      </c>
      <c r="DH27" s="24" t="s">
        <v>33</v>
      </c>
      <c r="DI27" s="24" t="s">
        <v>1</v>
      </c>
      <c r="DJ27" s="24" t="s">
        <v>33</v>
      </c>
      <c r="DK27" s="23"/>
      <c r="DL27" s="23"/>
      <c r="DM27" s="19"/>
      <c r="DN27" s="19"/>
      <c r="DO27" s="24" t="s">
        <v>1</v>
      </c>
      <c r="DP27" s="24" t="s">
        <v>33</v>
      </c>
      <c r="DQ27" s="24" t="s">
        <v>1</v>
      </c>
      <c r="DR27" s="24" t="s">
        <v>33</v>
      </c>
      <c r="DS27" s="23"/>
      <c r="DT27" s="23"/>
      <c r="DU27" s="19"/>
      <c r="DV27" s="19"/>
      <c r="DW27" s="24" t="s">
        <v>1</v>
      </c>
      <c r="DX27" s="24" t="s">
        <v>33</v>
      </c>
      <c r="DY27" s="24" t="s">
        <v>1</v>
      </c>
      <c r="DZ27" s="24" t="s">
        <v>33</v>
      </c>
      <c r="EA27" s="23"/>
      <c r="EB27" s="23"/>
      <c r="EC27" s="19"/>
      <c r="ED27" s="19"/>
      <c r="EE27" s="24" t="s">
        <v>1</v>
      </c>
      <c r="EF27" s="24" t="s">
        <v>33</v>
      </c>
      <c r="EG27" s="24" t="s">
        <v>1</v>
      </c>
      <c r="EH27" s="24" t="s">
        <v>33</v>
      </c>
      <c r="EI27" s="19"/>
      <c r="EJ27" s="19"/>
      <c r="EK27" s="19"/>
      <c r="EL27" s="19"/>
      <c r="EM27" s="24" t="s">
        <v>1</v>
      </c>
      <c r="EN27" s="24" t="s">
        <v>33</v>
      </c>
      <c r="EO27" s="24" t="s">
        <v>1</v>
      </c>
      <c r="EP27" s="24" t="s">
        <v>33</v>
      </c>
      <c r="EQ27" s="19"/>
      <c r="ER27" s="19"/>
      <c r="ES27" s="19"/>
      <c r="ET27" s="19"/>
      <c r="EU27" s="24" t="s">
        <v>1</v>
      </c>
      <c r="EV27" s="24" t="s">
        <v>33</v>
      </c>
      <c r="EW27" s="24" t="s">
        <v>1</v>
      </c>
      <c r="EX27" s="24" t="s">
        <v>33</v>
      </c>
    </row>
    <row r="28" spans="1:154" s="28" customFormat="1" ht="15.75" thickBot="1" x14ac:dyDescent="0.3">
      <c r="A28" s="25">
        <v>1</v>
      </c>
      <c r="B28" s="26">
        <v>2</v>
      </c>
      <c r="C28" s="27">
        <v>3</v>
      </c>
      <c r="D28" s="27">
        <v>4</v>
      </c>
      <c r="E28" s="27">
        <v>5</v>
      </c>
      <c r="F28" s="27">
        <v>6</v>
      </c>
      <c r="G28" s="27">
        <v>7</v>
      </c>
      <c r="H28" s="27">
        <v>8</v>
      </c>
      <c r="I28" s="27">
        <v>9</v>
      </c>
      <c r="J28" s="27">
        <v>10</v>
      </c>
      <c r="K28" s="27">
        <v>11</v>
      </c>
      <c r="L28" s="27">
        <v>12</v>
      </c>
      <c r="M28" s="27">
        <v>13</v>
      </c>
      <c r="N28" s="27">
        <v>14</v>
      </c>
      <c r="O28" s="27">
        <v>15</v>
      </c>
      <c r="P28" s="27">
        <v>16</v>
      </c>
      <c r="Q28" s="27">
        <v>17</v>
      </c>
      <c r="R28" s="27">
        <v>18</v>
      </c>
      <c r="S28" s="27">
        <v>19</v>
      </c>
      <c r="T28" s="27">
        <v>20</v>
      </c>
      <c r="U28" s="27">
        <v>21</v>
      </c>
      <c r="V28" s="27">
        <v>22</v>
      </c>
      <c r="W28" s="27">
        <v>23</v>
      </c>
      <c r="X28" s="27">
        <v>24</v>
      </c>
      <c r="Y28" s="27">
        <v>25</v>
      </c>
      <c r="Z28" s="27">
        <v>26</v>
      </c>
      <c r="AA28" s="27">
        <v>27</v>
      </c>
      <c r="AB28" s="27">
        <v>28</v>
      </c>
      <c r="AC28" s="27">
        <v>29</v>
      </c>
      <c r="AD28" s="27">
        <v>30</v>
      </c>
      <c r="AE28" s="27">
        <v>31</v>
      </c>
      <c r="AF28" s="27">
        <v>32</v>
      </c>
      <c r="AG28" s="27">
        <v>33</v>
      </c>
      <c r="AH28" s="27">
        <v>34</v>
      </c>
      <c r="AI28" s="27">
        <v>35</v>
      </c>
      <c r="AJ28" s="27">
        <v>36</v>
      </c>
      <c r="AK28" s="27">
        <v>37</v>
      </c>
      <c r="AL28" s="27">
        <v>38</v>
      </c>
      <c r="AM28" s="27">
        <v>39</v>
      </c>
      <c r="AN28" s="27">
        <v>40</v>
      </c>
      <c r="AO28" s="27">
        <v>41</v>
      </c>
      <c r="AP28" s="27">
        <v>42</v>
      </c>
      <c r="AQ28" s="27">
        <v>43</v>
      </c>
      <c r="AR28" s="27">
        <v>44</v>
      </c>
      <c r="AS28" s="27">
        <v>45</v>
      </c>
      <c r="AT28" s="27">
        <v>46</v>
      </c>
      <c r="AU28" s="27">
        <v>47</v>
      </c>
      <c r="AV28" s="27">
        <v>48</v>
      </c>
      <c r="AW28" s="27">
        <v>49</v>
      </c>
      <c r="AX28" s="27">
        <v>50</v>
      </c>
      <c r="AY28" s="27">
        <v>51</v>
      </c>
      <c r="AZ28" s="27">
        <v>52</v>
      </c>
      <c r="BA28" s="27">
        <v>53</v>
      </c>
      <c r="BB28" s="27">
        <v>54</v>
      </c>
      <c r="BC28" s="27">
        <v>55</v>
      </c>
      <c r="BD28" s="27">
        <v>56</v>
      </c>
      <c r="BE28" s="27">
        <v>57</v>
      </c>
      <c r="BF28" s="27">
        <v>58</v>
      </c>
      <c r="BG28" s="27">
        <v>59</v>
      </c>
      <c r="BH28" s="27">
        <v>60</v>
      </c>
      <c r="BI28" s="27">
        <v>61</v>
      </c>
      <c r="BJ28" s="27">
        <v>62</v>
      </c>
      <c r="BK28" s="27">
        <v>63</v>
      </c>
      <c r="BL28" s="27">
        <v>64</v>
      </c>
      <c r="BM28" s="27">
        <v>65</v>
      </c>
      <c r="BN28" s="27">
        <v>66</v>
      </c>
      <c r="BO28" s="27">
        <v>67</v>
      </c>
      <c r="BP28" s="27">
        <v>68</v>
      </c>
      <c r="BQ28" s="27">
        <v>69</v>
      </c>
      <c r="BR28" s="27">
        <v>70</v>
      </c>
      <c r="BS28" s="27">
        <v>71</v>
      </c>
      <c r="BT28" s="27">
        <v>72</v>
      </c>
      <c r="BU28" s="27">
        <v>73</v>
      </c>
      <c r="BV28" s="27">
        <v>74</v>
      </c>
      <c r="BW28" s="27">
        <v>75</v>
      </c>
      <c r="BX28" s="27">
        <v>76</v>
      </c>
      <c r="BY28" s="27">
        <v>77</v>
      </c>
      <c r="BZ28" s="27">
        <v>78</v>
      </c>
      <c r="CA28" s="27">
        <v>79</v>
      </c>
      <c r="CB28" s="27">
        <v>80</v>
      </c>
      <c r="CC28" s="27">
        <v>81</v>
      </c>
      <c r="CD28" s="27">
        <v>82</v>
      </c>
      <c r="CE28" s="27">
        <v>83</v>
      </c>
      <c r="CF28" s="27">
        <v>84</v>
      </c>
      <c r="CG28" s="27">
        <v>85</v>
      </c>
      <c r="CH28" s="27">
        <v>86</v>
      </c>
      <c r="CI28" s="27">
        <v>87</v>
      </c>
      <c r="CJ28" s="27">
        <v>88</v>
      </c>
      <c r="CK28" s="27">
        <v>89</v>
      </c>
      <c r="CL28" s="27">
        <v>90</v>
      </c>
      <c r="CM28" s="27">
        <v>91</v>
      </c>
      <c r="CN28" s="27">
        <v>92</v>
      </c>
      <c r="CO28" s="27">
        <v>93</v>
      </c>
      <c r="CP28" s="27">
        <v>94</v>
      </c>
      <c r="CQ28" s="27">
        <v>95</v>
      </c>
      <c r="CR28" s="27">
        <v>96</v>
      </c>
      <c r="CS28" s="27">
        <v>97</v>
      </c>
      <c r="CT28" s="27">
        <v>98</v>
      </c>
      <c r="CU28" s="27">
        <v>99</v>
      </c>
      <c r="CV28" s="27">
        <v>100</v>
      </c>
      <c r="CW28" s="27">
        <v>101</v>
      </c>
      <c r="CX28" s="27">
        <v>102</v>
      </c>
      <c r="CY28" s="27">
        <v>103</v>
      </c>
      <c r="CZ28" s="27">
        <v>104</v>
      </c>
      <c r="DA28" s="27">
        <v>105</v>
      </c>
      <c r="DB28" s="27">
        <v>106</v>
      </c>
      <c r="DC28" s="27">
        <v>107</v>
      </c>
      <c r="DD28" s="27">
        <v>108</v>
      </c>
      <c r="DE28" s="27">
        <v>109</v>
      </c>
      <c r="DF28" s="27">
        <v>110</v>
      </c>
      <c r="DG28" s="27">
        <v>111</v>
      </c>
      <c r="DH28" s="27">
        <v>112</v>
      </c>
      <c r="DI28" s="27">
        <v>113</v>
      </c>
      <c r="DJ28" s="27">
        <v>114</v>
      </c>
      <c r="DK28" s="27">
        <v>115</v>
      </c>
      <c r="DL28" s="27">
        <v>116</v>
      </c>
      <c r="DM28" s="27">
        <v>117</v>
      </c>
      <c r="DN28" s="27">
        <v>118</v>
      </c>
      <c r="DO28" s="27">
        <v>119</v>
      </c>
      <c r="DP28" s="27">
        <v>120</v>
      </c>
      <c r="DQ28" s="27">
        <v>121</v>
      </c>
      <c r="DR28" s="27">
        <v>122</v>
      </c>
      <c r="DS28" s="27">
        <v>123</v>
      </c>
      <c r="DT28" s="27">
        <v>124</v>
      </c>
      <c r="DU28" s="27">
        <v>125</v>
      </c>
      <c r="DV28" s="27">
        <v>126</v>
      </c>
      <c r="DW28" s="27">
        <v>127</v>
      </c>
      <c r="DX28" s="27">
        <v>128</v>
      </c>
      <c r="DY28" s="27">
        <v>129</v>
      </c>
      <c r="DZ28" s="27">
        <v>130</v>
      </c>
      <c r="EA28" s="27">
        <v>131</v>
      </c>
      <c r="EB28" s="27">
        <v>132</v>
      </c>
      <c r="EC28" s="27">
        <v>133</v>
      </c>
      <c r="ED28" s="27">
        <v>134</v>
      </c>
      <c r="EE28" s="27">
        <v>135</v>
      </c>
      <c r="EF28" s="27">
        <v>136</v>
      </c>
      <c r="EG28" s="27">
        <v>137</v>
      </c>
      <c r="EH28" s="27">
        <v>138</v>
      </c>
      <c r="EI28" s="27">
        <v>139</v>
      </c>
      <c r="EJ28" s="27">
        <v>140</v>
      </c>
      <c r="EK28" s="27">
        <v>141</v>
      </c>
      <c r="EL28" s="27">
        <v>142</v>
      </c>
      <c r="EM28" s="27">
        <v>143</v>
      </c>
      <c r="EN28" s="27">
        <v>144</v>
      </c>
      <c r="EO28" s="27">
        <v>145</v>
      </c>
      <c r="EP28" s="27">
        <v>146</v>
      </c>
      <c r="EQ28" s="27">
        <v>147</v>
      </c>
      <c r="ER28" s="27">
        <v>148</v>
      </c>
      <c r="ES28" s="27">
        <v>149</v>
      </c>
      <c r="ET28" s="27">
        <v>150</v>
      </c>
      <c r="EU28" s="27">
        <v>151</v>
      </c>
      <c r="EV28" s="27">
        <v>152</v>
      </c>
      <c r="EW28" s="27">
        <v>153</v>
      </c>
      <c r="EX28" s="27">
        <v>154</v>
      </c>
    </row>
    <row r="29" spans="1:154" ht="18" x14ac:dyDescent="0.25">
      <c r="A29" s="29">
        <v>1</v>
      </c>
      <c r="B29" s="30" t="s">
        <v>50</v>
      </c>
      <c r="C29" s="31">
        <f t="shared" ref="C29:J36" si="4">K29+S29+AA29+AI29+AQ29+AY29+BG29+BO29+BW29+CE29+CM29+CU29+DC29+DK29+DS29+EA29+EI29+EQ29</f>
        <v>733</v>
      </c>
      <c r="D29" s="31">
        <f t="shared" si="4"/>
        <v>4118907.3599999994</v>
      </c>
      <c r="E29" s="31">
        <f t="shared" si="4"/>
        <v>703</v>
      </c>
      <c r="F29" s="31">
        <f t="shared" si="4"/>
        <v>4062021.3099999996</v>
      </c>
      <c r="G29" s="31">
        <f t="shared" si="4"/>
        <v>662</v>
      </c>
      <c r="H29" s="31">
        <f t="shared" si="4"/>
        <v>3304000</v>
      </c>
      <c r="I29" s="31">
        <f t="shared" si="4"/>
        <v>41</v>
      </c>
      <c r="J29" s="31">
        <f t="shared" si="4"/>
        <v>41000</v>
      </c>
      <c r="K29" s="31">
        <v>59</v>
      </c>
      <c r="L29" s="31">
        <v>306571.90000000002</v>
      </c>
      <c r="M29" s="31">
        <v>53</v>
      </c>
      <c r="N29" s="31">
        <v>302646.90000000002</v>
      </c>
      <c r="O29" s="31">
        <v>53</v>
      </c>
      <c r="P29" s="31">
        <v>263000</v>
      </c>
      <c r="Q29" s="31">
        <v>0</v>
      </c>
      <c r="R29" s="31">
        <v>0</v>
      </c>
      <c r="S29" s="31">
        <v>416</v>
      </c>
      <c r="T29" s="31">
        <v>1673368.6</v>
      </c>
      <c r="U29" s="31">
        <v>406</v>
      </c>
      <c r="V29" s="31">
        <v>1635307.55</v>
      </c>
      <c r="W29" s="31">
        <v>369</v>
      </c>
      <c r="X29" s="31">
        <v>1843000</v>
      </c>
      <c r="Y29" s="31">
        <v>37</v>
      </c>
      <c r="Z29" s="31">
        <v>37000</v>
      </c>
      <c r="AA29" s="31">
        <v>102</v>
      </c>
      <c r="AB29" s="31">
        <v>632109.42000000004</v>
      </c>
      <c r="AC29" s="31">
        <v>102</v>
      </c>
      <c r="AD29" s="31">
        <v>632109.42000000004</v>
      </c>
      <c r="AE29" s="31">
        <v>101</v>
      </c>
      <c r="AF29" s="31">
        <v>503000</v>
      </c>
      <c r="AG29" s="31">
        <v>1</v>
      </c>
      <c r="AH29" s="31">
        <v>1000</v>
      </c>
      <c r="AI29" s="31">
        <v>2</v>
      </c>
      <c r="AJ29" s="31">
        <v>6085.8</v>
      </c>
      <c r="AK29" s="31">
        <v>2</v>
      </c>
      <c r="AL29" s="31">
        <v>6085.8</v>
      </c>
      <c r="AM29" s="32">
        <v>0</v>
      </c>
      <c r="AN29" s="32">
        <v>0</v>
      </c>
      <c r="AO29" s="32">
        <v>2</v>
      </c>
      <c r="AP29" s="32">
        <v>2000</v>
      </c>
      <c r="AQ29" s="32">
        <v>1</v>
      </c>
      <c r="AR29" s="31">
        <v>1056000</v>
      </c>
      <c r="AS29" s="31">
        <v>1</v>
      </c>
      <c r="AT29" s="31">
        <v>1056000</v>
      </c>
      <c r="AU29" s="31">
        <v>0</v>
      </c>
      <c r="AV29" s="31">
        <v>0</v>
      </c>
      <c r="AW29" s="31">
        <v>1</v>
      </c>
      <c r="AX29" s="31">
        <v>1000</v>
      </c>
      <c r="AY29" s="31">
        <v>5</v>
      </c>
      <c r="AZ29" s="31">
        <v>86181.01</v>
      </c>
      <c r="BA29" s="31">
        <v>5</v>
      </c>
      <c r="BB29" s="31">
        <v>86181.01</v>
      </c>
      <c r="BC29" s="33">
        <v>5</v>
      </c>
      <c r="BD29" s="33">
        <v>25000</v>
      </c>
      <c r="BE29" s="33">
        <v>0</v>
      </c>
      <c r="BF29" s="33">
        <v>0</v>
      </c>
      <c r="BG29" s="33">
        <v>24</v>
      </c>
      <c r="BH29" s="33">
        <v>191291.23</v>
      </c>
      <c r="BI29" s="33">
        <v>24</v>
      </c>
      <c r="BJ29" s="33">
        <v>191291.23</v>
      </c>
      <c r="BK29" s="33">
        <v>24</v>
      </c>
      <c r="BL29" s="33">
        <v>120000</v>
      </c>
      <c r="BM29" s="33">
        <v>0</v>
      </c>
      <c r="BN29" s="33">
        <v>0</v>
      </c>
      <c r="BO29" s="33">
        <v>5</v>
      </c>
      <c r="BP29" s="33">
        <v>8970</v>
      </c>
      <c r="BQ29" s="33">
        <v>5</v>
      </c>
      <c r="BR29" s="33">
        <v>8970</v>
      </c>
      <c r="BS29" s="33">
        <v>5</v>
      </c>
      <c r="BT29" s="33">
        <v>25000</v>
      </c>
      <c r="BU29" s="33">
        <v>0</v>
      </c>
      <c r="BV29" s="33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0</v>
      </c>
      <c r="DU29" s="31">
        <v>0</v>
      </c>
      <c r="DV29" s="31">
        <v>0</v>
      </c>
      <c r="DW29" s="31">
        <v>0</v>
      </c>
      <c r="DX29" s="31">
        <v>0</v>
      </c>
      <c r="DY29" s="31">
        <v>0</v>
      </c>
      <c r="DZ29" s="31">
        <v>0</v>
      </c>
      <c r="EA29" s="31">
        <v>113</v>
      </c>
      <c r="EB29" s="31">
        <v>146785.9</v>
      </c>
      <c r="EC29" s="31">
        <v>100</v>
      </c>
      <c r="ED29" s="31">
        <v>132285.9</v>
      </c>
      <c r="EE29" s="31">
        <v>100</v>
      </c>
      <c r="EF29" s="31">
        <v>500000</v>
      </c>
      <c r="EG29" s="31">
        <v>0</v>
      </c>
      <c r="EH29" s="31">
        <v>0</v>
      </c>
      <c r="EI29" s="31">
        <v>3</v>
      </c>
      <c r="EJ29" s="31">
        <v>830</v>
      </c>
      <c r="EK29" s="31">
        <v>2</v>
      </c>
      <c r="EL29" s="31">
        <v>430</v>
      </c>
      <c r="EM29" s="31">
        <v>2</v>
      </c>
      <c r="EN29" s="31">
        <v>10000</v>
      </c>
      <c r="EO29" s="31">
        <v>0</v>
      </c>
      <c r="EP29" s="31">
        <v>0</v>
      </c>
      <c r="EQ29" s="31">
        <v>3</v>
      </c>
      <c r="ER29" s="31">
        <v>10713.5</v>
      </c>
      <c r="ES29" s="31">
        <v>3</v>
      </c>
      <c r="ET29" s="31">
        <v>10713.5</v>
      </c>
      <c r="EU29" s="31">
        <v>3</v>
      </c>
      <c r="EV29" s="31">
        <v>15000</v>
      </c>
      <c r="EW29" s="31">
        <v>0</v>
      </c>
      <c r="EX29" s="31">
        <v>0</v>
      </c>
    </row>
    <row r="30" spans="1:154" ht="18" x14ac:dyDescent="0.25">
      <c r="A30" s="34">
        <v>2</v>
      </c>
      <c r="B30" s="55" t="s">
        <v>51</v>
      </c>
      <c r="C30" s="36">
        <f t="shared" si="4"/>
        <v>39</v>
      </c>
      <c r="D30" s="36">
        <f t="shared" si="4"/>
        <v>56983</v>
      </c>
      <c r="E30" s="36">
        <f t="shared" si="4"/>
        <v>39</v>
      </c>
      <c r="F30" s="36">
        <f t="shared" si="4"/>
        <v>56983</v>
      </c>
      <c r="G30" s="36">
        <f t="shared" si="4"/>
        <v>39</v>
      </c>
      <c r="H30" s="36">
        <f t="shared" si="4"/>
        <v>56983</v>
      </c>
      <c r="I30" s="36">
        <f t="shared" si="4"/>
        <v>0</v>
      </c>
      <c r="J30" s="36">
        <f t="shared" si="4"/>
        <v>0</v>
      </c>
      <c r="K30" s="37">
        <v>9</v>
      </c>
      <c r="L30" s="37">
        <v>21615</v>
      </c>
      <c r="M30" s="37">
        <v>9</v>
      </c>
      <c r="N30" s="37">
        <v>21615</v>
      </c>
      <c r="O30" s="37">
        <v>9</v>
      </c>
      <c r="P30" s="37">
        <v>21615</v>
      </c>
      <c r="Q30" s="37"/>
      <c r="R30" s="37"/>
      <c r="S30" s="37">
        <v>4</v>
      </c>
      <c r="T30" s="37">
        <v>8900</v>
      </c>
      <c r="U30" s="37">
        <v>4</v>
      </c>
      <c r="V30" s="37">
        <v>8900</v>
      </c>
      <c r="W30" s="37">
        <v>4</v>
      </c>
      <c r="X30" s="37">
        <v>8900</v>
      </c>
      <c r="Y30" s="37"/>
      <c r="Z30" s="37"/>
      <c r="AA30" s="37">
        <v>19</v>
      </c>
      <c r="AB30" s="37">
        <v>23218</v>
      </c>
      <c r="AC30" s="37">
        <v>19</v>
      </c>
      <c r="AD30" s="37">
        <v>23218</v>
      </c>
      <c r="AE30" s="37">
        <v>19</v>
      </c>
      <c r="AF30" s="37">
        <v>23218</v>
      </c>
      <c r="AG30" s="37"/>
      <c r="AH30" s="37"/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2</v>
      </c>
      <c r="AR30" s="37">
        <v>1000</v>
      </c>
      <c r="AS30" s="37">
        <v>2</v>
      </c>
      <c r="AT30" s="37">
        <v>1000</v>
      </c>
      <c r="AU30" s="37">
        <v>2</v>
      </c>
      <c r="AV30" s="37">
        <v>1000</v>
      </c>
      <c r="AW30" s="37"/>
      <c r="AX30" s="37"/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2</v>
      </c>
      <c r="BH30" s="37">
        <v>2100</v>
      </c>
      <c r="BI30" s="37">
        <v>2</v>
      </c>
      <c r="BJ30" s="37">
        <v>2100</v>
      </c>
      <c r="BK30" s="37">
        <v>2</v>
      </c>
      <c r="BL30" s="37">
        <v>2100</v>
      </c>
      <c r="BM30" s="37"/>
      <c r="BN30" s="37"/>
      <c r="BO30" s="37">
        <v>0</v>
      </c>
      <c r="BP30" s="38">
        <v>0</v>
      </c>
      <c r="BQ30" s="37">
        <v>0</v>
      </c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40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3</v>
      </c>
      <c r="EB30" s="41">
        <v>150</v>
      </c>
      <c r="EC30" s="41">
        <v>3</v>
      </c>
      <c r="ED30" s="41">
        <v>150</v>
      </c>
      <c r="EE30" s="41">
        <v>3</v>
      </c>
      <c r="EF30" s="41">
        <v>150</v>
      </c>
      <c r="EG30" s="41"/>
      <c r="EH30" s="41"/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3">
        <v>0</v>
      </c>
      <c r="EW30" s="43">
        <v>0</v>
      </c>
      <c r="EX30" s="43">
        <v>0</v>
      </c>
    </row>
    <row r="31" spans="1:154" ht="18" customHeight="1" x14ac:dyDescent="0.25">
      <c r="A31" s="34">
        <v>3</v>
      </c>
      <c r="B31" s="56" t="s">
        <v>52</v>
      </c>
      <c r="C31" s="36">
        <f t="shared" si="4"/>
        <v>12</v>
      </c>
      <c r="D31" s="36">
        <f t="shared" si="4"/>
        <v>4691</v>
      </c>
      <c r="E31" s="36">
        <f t="shared" si="4"/>
        <v>0</v>
      </c>
      <c r="F31" s="36">
        <f t="shared" si="4"/>
        <v>0</v>
      </c>
      <c r="G31" s="36">
        <f t="shared" si="4"/>
        <v>0</v>
      </c>
      <c r="H31" s="36">
        <f t="shared" si="4"/>
        <v>0</v>
      </c>
      <c r="I31" s="36">
        <f t="shared" si="4"/>
        <v>0</v>
      </c>
      <c r="J31" s="36">
        <f t="shared" si="4"/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3</v>
      </c>
      <c r="T31" s="37">
        <v>800.5</v>
      </c>
      <c r="U31" s="37">
        <v>0</v>
      </c>
      <c r="V31" s="37">
        <v>0</v>
      </c>
      <c r="W31" s="37">
        <v>0</v>
      </c>
      <c r="X31" s="37">
        <v>0</v>
      </c>
      <c r="Y31" s="37"/>
      <c r="Z31" s="37"/>
      <c r="AA31" s="37">
        <v>9</v>
      </c>
      <c r="AB31" s="37">
        <v>3890.5</v>
      </c>
      <c r="AC31" s="37">
        <v>0</v>
      </c>
      <c r="AD31" s="37">
        <v>0</v>
      </c>
      <c r="AE31" s="37">
        <v>0</v>
      </c>
      <c r="AF31" s="37">
        <v>0</v>
      </c>
      <c r="AG31" s="37"/>
      <c r="AH31" s="37"/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  <c r="BB31" s="37">
        <v>0</v>
      </c>
      <c r="BC31" s="37">
        <v>0</v>
      </c>
      <c r="BD31" s="37">
        <v>0</v>
      </c>
      <c r="BE31" s="37">
        <v>0</v>
      </c>
      <c r="BF31" s="37">
        <v>0</v>
      </c>
      <c r="BG31" s="37">
        <v>0</v>
      </c>
      <c r="BH31" s="37">
        <v>0</v>
      </c>
      <c r="BI31" s="37">
        <v>0</v>
      </c>
      <c r="BJ31" s="37">
        <v>0</v>
      </c>
      <c r="BK31" s="37">
        <v>0</v>
      </c>
      <c r="BL31" s="37">
        <v>0</v>
      </c>
      <c r="BM31" s="37">
        <v>0</v>
      </c>
      <c r="BN31" s="37">
        <v>0</v>
      </c>
      <c r="BO31" s="37">
        <v>0</v>
      </c>
      <c r="BP31" s="38">
        <v>0</v>
      </c>
      <c r="BQ31" s="37">
        <v>0</v>
      </c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3">
        <v>0</v>
      </c>
      <c r="EW31" s="43">
        <v>0</v>
      </c>
      <c r="EX31" s="43">
        <v>0</v>
      </c>
    </row>
    <row r="32" spans="1:154" ht="18" x14ac:dyDescent="0.25">
      <c r="A32" s="34">
        <v>4</v>
      </c>
      <c r="B32" s="55" t="s">
        <v>53</v>
      </c>
      <c r="C32" s="36">
        <f t="shared" si="4"/>
        <v>13</v>
      </c>
      <c r="D32" s="36">
        <f t="shared" si="4"/>
        <v>11113</v>
      </c>
      <c r="E32" s="36">
        <f t="shared" si="4"/>
        <v>13</v>
      </c>
      <c r="F32" s="36">
        <f t="shared" si="4"/>
        <v>11113</v>
      </c>
      <c r="G32" s="36">
        <f t="shared" si="4"/>
        <v>13</v>
      </c>
      <c r="H32" s="36">
        <f t="shared" si="4"/>
        <v>11113</v>
      </c>
      <c r="I32" s="36">
        <f t="shared" si="4"/>
        <v>0</v>
      </c>
      <c r="J32" s="36">
        <f t="shared" si="4"/>
        <v>0</v>
      </c>
      <c r="K32" s="37">
        <v>4</v>
      </c>
      <c r="L32" s="37">
        <v>8353</v>
      </c>
      <c r="M32" s="37">
        <v>4</v>
      </c>
      <c r="N32" s="37">
        <v>8353</v>
      </c>
      <c r="O32" s="37">
        <v>4</v>
      </c>
      <c r="P32" s="37">
        <v>8353</v>
      </c>
      <c r="Q32" s="37"/>
      <c r="R32" s="37"/>
      <c r="S32" s="37">
        <v>1</v>
      </c>
      <c r="T32" s="37">
        <v>180</v>
      </c>
      <c r="U32" s="37">
        <v>1</v>
      </c>
      <c r="V32" s="37">
        <v>180</v>
      </c>
      <c r="W32" s="37">
        <v>1</v>
      </c>
      <c r="X32" s="37">
        <v>180</v>
      </c>
      <c r="Y32" s="37"/>
      <c r="Z32" s="37"/>
      <c r="AA32" s="37">
        <v>8</v>
      </c>
      <c r="AB32" s="37">
        <v>2580</v>
      </c>
      <c r="AC32" s="37">
        <v>8</v>
      </c>
      <c r="AD32" s="37">
        <v>2580</v>
      </c>
      <c r="AE32" s="37">
        <v>8</v>
      </c>
      <c r="AF32" s="37">
        <v>2580</v>
      </c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8"/>
      <c r="BQ32" s="57"/>
      <c r="BR32" s="57"/>
      <c r="BS32" s="57"/>
      <c r="BT32" s="57"/>
      <c r="BU32" s="57"/>
      <c r="BV32" s="57"/>
      <c r="BW32" s="37"/>
      <c r="BX32" s="37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3"/>
      <c r="EW32" s="43"/>
      <c r="EX32" s="43"/>
    </row>
    <row r="33" spans="1:154" ht="18" x14ac:dyDescent="0.25">
      <c r="A33" s="34">
        <v>5</v>
      </c>
      <c r="B33" s="58" t="s">
        <v>54</v>
      </c>
      <c r="C33" s="36">
        <f t="shared" si="4"/>
        <v>286</v>
      </c>
      <c r="D33" s="36">
        <f t="shared" si="4"/>
        <v>527891.17999999993</v>
      </c>
      <c r="E33" s="36">
        <f t="shared" si="4"/>
        <v>286</v>
      </c>
      <c r="F33" s="36">
        <f t="shared" si="4"/>
        <v>527891.17999999993</v>
      </c>
      <c r="G33" s="36">
        <f t="shared" si="4"/>
        <v>286</v>
      </c>
      <c r="H33" s="36">
        <f t="shared" si="4"/>
        <v>278730.18</v>
      </c>
      <c r="I33" s="36">
        <f t="shared" si="4"/>
        <v>0</v>
      </c>
      <c r="J33" s="36">
        <f t="shared" si="4"/>
        <v>0</v>
      </c>
      <c r="K33" s="47">
        <v>33</v>
      </c>
      <c r="L33" s="47">
        <v>93119</v>
      </c>
      <c r="M33" s="47">
        <v>33</v>
      </c>
      <c r="N33" s="47">
        <v>93119</v>
      </c>
      <c r="O33" s="47">
        <v>33</v>
      </c>
      <c r="P33" s="47">
        <v>93119</v>
      </c>
      <c r="Q33" s="47"/>
      <c r="R33" s="47"/>
      <c r="S33" s="47">
        <v>10</v>
      </c>
      <c r="T33" s="47">
        <v>15096</v>
      </c>
      <c r="U33" s="47">
        <v>10</v>
      </c>
      <c r="V33" s="47">
        <v>15096</v>
      </c>
      <c r="W33" s="47">
        <v>10</v>
      </c>
      <c r="X33" s="47">
        <v>15096</v>
      </c>
      <c r="Y33" s="47">
        <v>0</v>
      </c>
      <c r="Z33" s="47">
        <v>0</v>
      </c>
      <c r="AA33" s="47">
        <v>168</v>
      </c>
      <c r="AB33" s="47">
        <v>249455</v>
      </c>
      <c r="AC33" s="47">
        <v>168</v>
      </c>
      <c r="AD33" s="47">
        <v>249455</v>
      </c>
      <c r="AE33" s="47">
        <v>168</v>
      </c>
      <c r="AF33" s="47">
        <v>294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47">
        <v>0</v>
      </c>
      <c r="AY33" s="47">
        <v>1</v>
      </c>
      <c r="AZ33" s="47">
        <v>1600</v>
      </c>
      <c r="BA33" s="47">
        <v>1</v>
      </c>
      <c r="BB33" s="47">
        <v>1600</v>
      </c>
      <c r="BC33" s="47">
        <v>1</v>
      </c>
      <c r="BD33" s="47">
        <v>1600</v>
      </c>
      <c r="BE33" s="47">
        <v>0</v>
      </c>
      <c r="BF33" s="47">
        <v>0</v>
      </c>
      <c r="BG33" s="48">
        <v>0</v>
      </c>
      <c r="BH33" s="48">
        <v>0</v>
      </c>
      <c r="BI33" s="47">
        <v>0</v>
      </c>
      <c r="BJ33" s="47">
        <v>0</v>
      </c>
      <c r="BK33" s="47">
        <v>0</v>
      </c>
      <c r="BL33" s="47">
        <v>0</v>
      </c>
      <c r="BM33" s="47">
        <v>0</v>
      </c>
      <c r="BN33" s="47">
        <v>0</v>
      </c>
      <c r="BO33" s="47">
        <v>1</v>
      </c>
      <c r="BP33" s="47">
        <v>1300</v>
      </c>
      <c r="BQ33" s="47">
        <v>1</v>
      </c>
      <c r="BR33" s="47">
        <v>1300</v>
      </c>
      <c r="BS33" s="47">
        <v>1</v>
      </c>
      <c r="BT33" s="47">
        <v>1300</v>
      </c>
      <c r="BU33" s="47"/>
      <c r="BV33" s="47"/>
      <c r="BW33" s="48"/>
      <c r="BX33" s="47"/>
      <c r="BY33" s="47"/>
      <c r="BZ33" s="47"/>
      <c r="CA33" s="47">
        <v>0</v>
      </c>
      <c r="CB33" s="47">
        <v>0</v>
      </c>
      <c r="CC33" s="47">
        <v>0</v>
      </c>
      <c r="CD33" s="47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49">
        <v>0</v>
      </c>
      <c r="CM33" s="49">
        <v>0</v>
      </c>
      <c r="CN33" s="49">
        <v>0</v>
      </c>
      <c r="CO33" s="49">
        <v>0</v>
      </c>
      <c r="CP33" s="49">
        <v>0</v>
      </c>
      <c r="CQ33" s="49">
        <v>0</v>
      </c>
      <c r="CR33" s="49">
        <v>0</v>
      </c>
      <c r="CS33" s="49">
        <v>0</v>
      </c>
      <c r="CT33" s="49">
        <v>0</v>
      </c>
      <c r="CU33" s="49">
        <v>1</v>
      </c>
      <c r="CV33" s="49">
        <v>12180</v>
      </c>
      <c r="CW33" s="49">
        <v>1</v>
      </c>
      <c r="CX33" s="49">
        <v>12180</v>
      </c>
      <c r="CY33" s="49">
        <v>1</v>
      </c>
      <c r="CZ33" s="49">
        <v>12180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49">
        <v>0</v>
      </c>
      <c r="DL33" s="49">
        <v>0</v>
      </c>
      <c r="DM33" s="49">
        <v>0</v>
      </c>
      <c r="DN33" s="49">
        <v>0</v>
      </c>
      <c r="DO33" s="49">
        <v>0</v>
      </c>
      <c r="DP33" s="49">
        <v>0</v>
      </c>
      <c r="DQ33" s="49">
        <v>0</v>
      </c>
      <c r="DR33" s="49">
        <v>0</v>
      </c>
      <c r="DS33" s="47">
        <v>3</v>
      </c>
      <c r="DT33" s="47">
        <v>5100</v>
      </c>
      <c r="DU33" s="47">
        <v>3</v>
      </c>
      <c r="DV33" s="47">
        <v>5100</v>
      </c>
      <c r="DW33" s="47">
        <v>3</v>
      </c>
      <c r="DX33" s="47">
        <v>5100</v>
      </c>
      <c r="DY33" s="47">
        <v>0</v>
      </c>
      <c r="DZ33" s="47">
        <v>0</v>
      </c>
      <c r="EA33" s="47">
        <v>21</v>
      </c>
      <c r="EB33" s="47">
        <v>7894</v>
      </c>
      <c r="EC33" s="47">
        <v>21</v>
      </c>
      <c r="ED33" s="47">
        <v>7894</v>
      </c>
      <c r="EE33" s="47">
        <v>21</v>
      </c>
      <c r="EF33" s="47">
        <v>7894</v>
      </c>
      <c r="EG33" s="47">
        <v>0</v>
      </c>
      <c r="EH33" s="47">
        <v>0</v>
      </c>
      <c r="EI33" s="49">
        <v>48</v>
      </c>
      <c r="EJ33" s="49">
        <v>142147.18</v>
      </c>
      <c r="EK33" s="49">
        <v>48</v>
      </c>
      <c r="EL33" s="49">
        <v>142147.18</v>
      </c>
      <c r="EM33" s="49">
        <v>48</v>
      </c>
      <c r="EN33" s="49">
        <v>142147.18</v>
      </c>
      <c r="EO33" s="49">
        <v>0</v>
      </c>
      <c r="EP33" s="49">
        <v>0</v>
      </c>
      <c r="EQ33" s="47">
        <v>0</v>
      </c>
      <c r="ER33" s="47">
        <v>0</v>
      </c>
      <c r="ES33" s="48">
        <v>0</v>
      </c>
      <c r="ET33" s="47">
        <v>0</v>
      </c>
      <c r="EU33" s="47">
        <v>0</v>
      </c>
      <c r="EV33" s="43">
        <v>0</v>
      </c>
      <c r="EW33" s="43">
        <v>0</v>
      </c>
      <c r="EX33" s="43">
        <v>0</v>
      </c>
    </row>
    <row r="34" spans="1:154" ht="18" x14ac:dyDescent="0.25">
      <c r="A34" s="34">
        <v>6</v>
      </c>
      <c r="B34" s="55" t="s">
        <v>55</v>
      </c>
      <c r="C34" s="36">
        <f t="shared" si="4"/>
        <v>96</v>
      </c>
      <c r="D34" s="36">
        <f t="shared" si="4"/>
        <v>79974.86</v>
      </c>
      <c r="E34" s="36">
        <f t="shared" si="4"/>
        <v>89</v>
      </c>
      <c r="F34" s="36">
        <f t="shared" si="4"/>
        <v>76688.86</v>
      </c>
      <c r="G34" s="36">
        <f t="shared" si="4"/>
        <v>86</v>
      </c>
      <c r="H34" s="36">
        <f t="shared" si="4"/>
        <v>75388.86</v>
      </c>
      <c r="I34" s="36">
        <f t="shared" si="4"/>
        <v>0</v>
      </c>
      <c r="J34" s="36">
        <f t="shared" si="4"/>
        <v>0</v>
      </c>
      <c r="K34" s="37">
        <v>24</v>
      </c>
      <c r="L34" s="37">
        <v>22708.86</v>
      </c>
      <c r="M34" s="37">
        <v>22</v>
      </c>
      <c r="N34" s="37">
        <v>21958.86</v>
      </c>
      <c r="O34" s="37">
        <v>22</v>
      </c>
      <c r="P34" s="37">
        <v>21958.86</v>
      </c>
      <c r="Q34" s="37">
        <v>0</v>
      </c>
      <c r="R34" s="37">
        <v>0</v>
      </c>
      <c r="S34" s="37">
        <v>1</v>
      </c>
      <c r="T34" s="37">
        <v>500</v>
      </c>
      <c r="U34" s="37">
        <v>1</v>
      </c>
      <c r="V34" s="37">
        <v>500</v>
      </c>
      <c r="W34" s="37">
        <v>1</v>
      </c>
      <c r="X34" s="37">
        <v>500</v>
      </c>
      <c r="Y34" s="37">
        <v>0</v>
      </c>
      <c r="Z34" s="37">
        <v>0</v>
      </c>
      <c r="AA34" s="37">
        <v>46</v>
      </c>
      <c r="AB34" s="37">
        <v>34890</v>
      </c>
      <c r="AC34" s="37">
        <v>46</v>
      </c>
      <c r="AD34" s="37">
        <v>34890</v>
      </c>
      <c r="AE34" s="37">
        <v>43</v>
      </c>
      <c r="AF34" s="37">
        <v>33590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9</v>
      </c>
      <c r="BH34" s="37">
        <v>13780</v>
      </c>
      <c r="BI34" s="37">
        <v>8</v>
      </c>
      <c r="BJ34" s="37">
        <v>13680</v>
      </c>
      <c r="BK34" s="37">
        <v>8</v>
      </c>
      <c r="BL34" s="37">
        <v>13680</v>
      </c>
      <c r="BM34" s="37">
        <v>0</v>
      </c>
      <c r="BN34" s="37">
        <v>0</v>
      </c>
      <c r="BO34" s="37">
        <v>6</v>
      </c>
      <c r="BP34" s="38">
        <v>3286</v>
      </c>
      <c r="BQ34" s="37">
        <v>5</v>
      </c>
      <c r="BR34" s="37">
        <v>3250</v>
      </c>
      <c r="BS34" s="37">
        <v>5</v>
      </c>
      <c r="BT34" s="37">
        <v>3250</v>
      </c>
      <c r="BU34" s="37">
        <v>0</v>
      </c>
      <c r="BV34" s="37">
        <v>0</v>
      </c>
      <c r="BW34" s="37">
        <v>0</v>
      </c>
      <c r="BX34" s="37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0</v>
      </c>
      <c r="CI34" s="41"/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7</v>
      </c>
      <c r="DT34" s="41">
        <v>3210</v>
      </c>
      <c r="DU34" s="42">
        <v>5</v>
      </c>
      <c r="DV34" s="42">
        <v>1410</v>
      </c>
      <c r="DW34" s="42">
        <v>5</v>
      </c>
      <c r="DX34" s="42">
        <v>1410</v>
      </c>
      <c r="DY34" s="42">
        <v>0</v>
      </c>
      <c r="DZ34" s="42">
        <v>0</v>
      </c>
      <c r="EA34" s="41">
        <v>0</v>
      </c>
      <c r="EB34" s="41">
        <v>0</v>
      </c>
      <c r="EC34" s="42">
        <v>0</v>
      </c>
      <c r="ED34" s="42">
        <v>0</v>
      </c>
      <c r="EE34" s="42">
        <v>0</v>
      </c>
      <c r="EF34" s="42">
        <v>0</v>
      </c>
      <c r="EG34" s="42">
        <v>0</v>
      </c>
      <c r="EH34" s="42">
        <v>0</v>
      </c>
      <c r="EI34" s="41">
        <v>1</v>
      </c>
      <c r="EJ34" s="41">
        <v>600</v>
      </c>
      <c r="EK34" s="41">
        <v>0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2</v>
      </c>
      <c r="ER34" s="41">
        <v>1000</v>
      </c>
      <c r="ES34" s="41">
        <v>2</v>
      </c>
      <c r="ET34" s="41">
        <v>1000</v>
      </c>
      <c r="EU34" s="41">
        <v>2</v>
      </c>
      <c r="EV34" s="43">
        <v>1000</v>
      </c>
      <c r="EW34" s="43">
        <v>0</v>
      </c>
      <c r="EX34" s="43">
        <v>0</v>
      </c>
    </row>
    <row r="35" spans="1:154" ht="18" x14ac:dyDescent="0.25">
      <c r="A35" s="34">
        <v>7</v>
      </c>
      <c r="B35" s="58" t="s">
        <v>56</v>
      </c>
      <c r="C35" s="36">
        <f t="shared" si="4"/>
        <v>44</v>
      </c>
      <c r="D35" s="36">
        <f t="shared" si="4"/>
        <v>47102</v>
      </c>
      <c r="E35" s="36">
        <f t="shared" si="4"/>
        <v>44</v>
      </c>
      <c r="F35" s="36">
        <f t="shared" si="4"/>
        <v>47102</v>
      </c>
      <c r="G35" s="36">
        <f t="shared" si="4"/>
        <v>44</v>
      </c>
      <c r="H35" s="36">
        <f t="shared" si="4"/>
        <v>47102</v>
      </c>
      <c r="I35" s="36">
        <f t="shared" si="4"/>
        <v>0</v>
      </c>
      <c r="J35" s="36">
        <f t="shared" si="4"/>
        <v>0</v>
      </c>
      <c r="K35" s="37">
        <v>9</v>
      </c>
      <c r="L35" s="37">
        <v>20700</v>
      </c>
      <c r="M35" s="37">
        <v>9</v>
      </c>
      <c r="N35" s="37">
        <v>20700</v>
      </c>
      <c r="O35" s="37">
        <v>9</v>
      </c>
      <c r="P35" s="37">
        <v>20700</v>
      </c>
      <c r="Q35" s="37">
        <v>0</v>
      </c>
      <c r="R35" s="37">
        <v>0</v>
      </c>
      <c r="S35" s="37">
        <v>1</v>
      </c>
      <c r="T35" s="37">
        <v>2900</v>
      </c>
      <c r="U35" s="37">
        <v>1</v>
      </c>
      <c r="V35" s="37">
        <v>2900</v>
      </c>
      <c r="W35" s="37">
        <v>1</v>
      </c>
      <c r="X35" s="37">
        <v>2900</v>
      </c>
      <c r="Y35" s="37">
        <v>0</v>
      </c>
      <c r="Z35" s="37">
        <v>0</v>
      </c>
      <c r="AA35" s="37">
        <v>31</v>
      </c>
      <c r="AB35" s="37">
        <v>22445</v>
      </c>
      <c r="AC35" s="37">
        <v>31</v>
      </c>
      <c r="AD35" s="37">
        <v>22445</v>
      </c>
      <c r="AE35" s="37">
        <v>31</v>
      </c>
      <c r="AF35" s="37">
        <v>22445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2</v>
      </c>
      <c r="BH35" s="37">
        <v>1007</v>
      </c>
      <c r="BI35" s="37">
        <v>2</v>
      </c>
      <c r="BJ35" s="37">
        <v>1007</v>
      </c>
      <c r="BK35" s="37">
        <v>2</v>
      </c>
      <c r="BL35" s="37">
        <v>1007</v>
      </c>
      <c r="BM35" s="37">
        <v>0</v>
      </c>
      <c r="BN35" s="37">
        <v>0</v>
      </c>
      <c r="BO35" s="37">
        <v>1</v>
      </c>
      <c r="BP35" s="38">
        <v>50</v>
      </c>
      <c r="BQ35" s="37">
        <v>1</v>
      </c>
      <c r="BR35" s="37">
        <v>50</v>
      </c>
      <c r="BS35" s="37">
        <v>1</v>
      </c>
      <c r="BT35" s="37">
        <v>50</v>
      </c>
      <c r="BU35" s="37">
        <v>0</v>
      </c>
      <c r="BV35" s="37">
        <v>0</v>
      </c>
      <c r="BW35" s="37">
        <v>0</v>
      </c>
      <c r="BX35" s="37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3">
        <v>0</v>
      </c>
      <c r="EW35" s="43">
        <v>0</v>
      </c>
      <c r="EX35" s="43">
        <v>0</v>
      </c>
    </row>
    <row r="36" spans="1:154" ht="18" x14ac:dyDescent="0.25">
      <c r="A36" s="34">
        <v>8</v>
      </c>
      <c r="B36" s="58" t="s">
        <v>57</v>
      </c>
      <c r="C36" s="36">
        <f t="shared" si="4"/>
        <v>38</v>
      </c>
      <c r="D36" s="36">
        <f t="shared" si="4"/>
        <v>35895</v>
      </c>
      <c r="E36" s="36">
        <f t="shared" si="4"/>
        <v>38</v>
      </c>
      <c r="F36" s="36">
        <f t="shared" si="4"/>
        <v>35895</v>
      </c>
      <c r="G36" s="36">
        <f t="shared" si="4"/>
        <v>38</v>
      </c>
      <c r="H36" s="36">
        <f t="shared" si="4"/>
        <v>35895</v>
      </c>
      <c r="I36" s="36">
        <f t="shared" si="4"/>
        <v>21</v>
      </c>
      <c r="J36" s="36">
        <f t="shared" si="4"/>
        <v>15185</v>
      </c>
      <c r="K36" s="45">
        <v>13</v>
      </c>
      <c r="L36" s="37">
        <v>16770</v>
      </c>
      <c r="M36" s="45">
        <v>13</v>
      </c>
      <c r="N36" s="37">
        <v>16770</v>
      </c>
      <c r="O36" s="37">
        <v>13</v>
      </c>
      <c r="P36" s="37">
        <v>16770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>
        <v>21</v>
      </c>
      <c r="AB36" s="37">
        <v>15185</v>
      </c>
      <c r="AC36" s="37">
        <v>21</v>
      </c>
      <c r="AD36" s="37">
        <v>15185</v>
      </c>
      <c r="AE36" s="37">
        <v>21</v>
      </c>
      <c r="AF36" s="37">
        <v>15185</v>
      </c>
      <c r="AG36" s="37">
        <v>21</v>
      </c>
      <c r="AH36" s="37">
        <v>15185</v>
      </c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8"/>
      <c r="BQ36" s="37"/>
      <c r="BR36" s="37"/>
      <c r="BS36" s="37"/>
      <c r="BT36" s="37"/>
      <c r="BU36" s="37"/>
      <c r="BV36" s="37"/>
      <c r="BW36" s="37"/>
      <c r="BX36" s="37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>
        <v>1</v>
      </c>
      <c r="DT36" s="41">
        <v>800</v>
      </c>
      <c r="DU36" s="41">
        <v>1</v>
      </c>
      <c r="DV36" s="41">
        <v>800</v>
      </c>
      <c r="DW36" s="41">
        <v>1</v>
      </c>
      <c r="DX36" s="41">
        <v>800</v>
      </c>
      <c r="DY36" s="41">
        <v>0</v>
      </c>
      <c r="DZ36" s="41">
        <v>0</v>
      </c>
      <c r="EA36" s="41">
        <v>3</v>
      </c>
      <c r="EB36" s="41">
        <v>3140</v>
      </c>
      <c r="EC36" s="41">
        <v>3</v>
      </c>
      <c r="ED36" s="41">
        <v>3140</v>
      </c>
      <c r="EE36" s="41">
        <v>3</v>
      </c>
      <c r="EF36" s="41">
        <v>3140</v>
      </c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3"/>
      <c r="EW36" s="43"/>
      <c r="EX36" s="43"/>
    </row>
    <row r="37" spans="1:154" ht="18" x14ac:dyDescent="0.25">
      <c r="A37" s="51"/>
      <c r="B37" s="51" t="s">
        <v>48</v>
      </c>
      <c r="C37" s="36">
        <f>C30+C31+C32+C33+C34+C35+C36</f>
        <v>528</v>
      </c>
      <c r="D37" s="36">
        <f t="shared" ref="D37:J37" si="5">D30+D31+D32+D33+D34+D35+D36</f>
        <v>763650.03999999992</v>
      </c>
      <c r="E37" s="36">
        <f t="shared" si="5"/>
        <v>509</v>
      </c>
      <c r="F37" s="36">
        <f t="shared" si="5"/>
        <v>755673.03999999992</v>
      </c>
      <c r="G37" s="36">
        <f t="shared" si="5"/>
        <v>506</v>
      </c>
      <c r="H37" s="36">
        <f t="shared" si="5"/>
        <v>505212.04</v>
      </c>
      <c r="I37" s="36">
        <f t="shared" si="5"/>
        <v>21</v>
      </c>
      <c r="J37" s="36">
        <f t="shared" si="5"/>
        <v>15185</v>
      </c>
      <c r="K37" s="52">
        <f t="shared" ref="K37:EA37" si="6">K36+K35+K34+K33+K32+K31+K30</f>
        <v>92</v>
      </c>
      <c r="L37" s="52">
        <f t="shared" si="6"/>
        <v>183265.86</v>
      </c>
      <c r="M37" s="52">
        <f t="shared" si="6"/>
        <v>90</v>
      </c>
      <c r="N37" s="52">
        <f t="shared" si="6"/>
        <v>182515.86</v>
      </c>
      <c r="O37" s="52">
        <f t="shared" si="6"/>
        <v>90</v>
      </c>
      <c r="P37" s="52">
        <f t="shared" si="6"/>
        <v>182515.86</v>
      </c>
      <c r="Q37" s="52">
        <f t="shared" si="6"/>
        <v>0</v>
      </c>
      <c r="R37" s="52">
        <f t="shared" si="6"/>
        <v>0</v>
      </c>
      <c r="S37" s="52">
        <f t="shared" si="6"/>
        <v>20</v>
      </c>
      <c r="T37" s="52">
        <f t="shared" si="6"/>
        <v>28376.5</v>
      </c>
      <c r="U37" s="52">
        <f t="shared" si="6"/>
        <v>17</v>
      </c>
      <c r="V37" s="52">
        <f t="shared" si="6"/>
        <v>27576</v>
      </c>
      <c r="W37" s="52">
        <f t="shared" si="6"/>
        <v>17</v>
      </c>
      <c r="X37" s="52">
        <f t="shared" si="6"/>
        <v>27576</v>
      </c>
      <c r="Y37" s="52">
        <f t="shared" si="6"/>
        <v>0</v>
      </c>
      <c r="Z37" s="52">
        <f t="shared" si="6"/>
        <v>0</v>
      </c>
      <c r="AA37" s="52">
        <f t="shared" si="6"/>
        <v>302</v>
      </c>
      <c r="AB37" s="52">
        <f t="shared" si="6"/>
        <v>351663.5</v>
      </c>
      <c r="AC37" s="52">
        <f t="shared" si="6"/>
        <v>293</v>
      </c>
      <c r="AD37" s="52">
        <f t="shared" si="6"/>
        <v>347773</v>
      </c>
      <c r="AE37" s="52">
        <f t="shared" si="6"/>
        <v>290</v>
      </c>
      <c r="AF37" s="52">
        <f t="shared" si="6"/>
        <v>97312</v>
      </c>
      <c r="AG37" s="52">
        <f t="shared" si="6"/>
        <v>21</v>
      </c>
      <c r="AH37" s="52">
        <f t="shared" si="6"/>
        <v>15185</v>
      </c>
      <c r="AI37" s="52">
        <f t="shared" si="6"/>
        <v>0</v>
      </c>
      <c r="AJ37" s="52">
        <f t="shared" si="6"/>
        <v>0</v>
      </c>
      <c r="AK37" s="52">
        <f t="shared" si="6"/>
        <v>0</v>
      </c>
      <c r="AL37" s="52">
        <f t="shared" si="6"/>
        <v>0</v>
      </c>
      <c r="AM37" s="52">
        <f t="shared" si="6"/>
        <v>0</v>
      </c>
      <c r="AN37" s="52">
        <f t="shared" si="6"/>
        <v>0</v>
      </c>
      <c r="AO37" s="52">
        <f t="shared" si="6"/>
        <v>0</v>
      </c>
      <c r="AP37" s="52">
        <f t="shared" si="6"/>
        <v>0</v>
      </c>
      <c r="AQ37" s="52">
        <f t="shared" si="6"/>
        <v>2</v>
      </c>
      <c r="AR37" s="52">
        <f t="shared" si="6"/>
        <v>1000</v>
      </c>
      <c r="AS37" s="52">
        <f t="shared" si="6"/>
        <v>2</v>
      </c>
      <c r="AT37" s="52">
        <f t="shared" si="6"/>
        <v>1000</v>
      </c>
      <c r="AU37" s="52">
        <f t="shared" si="6"/>
        <v>2</v>
      </c>
      <c r="AV37" s="52">
        <f t="shared" si="6"/>
        <v>1000</v>
      </c>
      <c r="AW37" s="52">
        <f t="shared" si="6"/>
        <v>0</v>
      </c>
      <c r="AX37" s="52">
        <f t="shared" si="6"/>
        <v>0</v>
      </c>
      <c r="AY37" s="52">
        <f t="shared" si="6"/>
        <v>1</v>
      </c>
      <c r="AZ37" s="52">
        <f t="shared" si="6"/>
        <v>1600</v>
      </c>
      <c r="BA37" s="52">
        <f t="shared" si="6"/>
        <v>1</v>
      </c>
      <c r="BB37" s="52">
        <f t="shared" si="6"/>
        <v>1600</v>
      </c>
      <c r="BC37" s="52">
        <f t="shared" si="6"/>
        <v>1</v>
      </c>
      <c r="BD37" s="52">
        <f t="shared" si="6"/>
        <v>1600</v>
      </c>
      <c r="BE37" s="52">
        <f t="shared" si="6"/>
        <v>0</v>
      </c>
      <c r="BF37" s="52">
        <f t="shared" si="6"/>
        <v>0</v>
      </c>
      <c r="BG37" s="52">
        <f t="shared" si="6"/>
        <v>13</v>
      </c>
      <c r="BH37" s="52">
        <f t="shared" si="6"/>
        <v>16887</v>
      </c>
      <c r="BI37" s="52">
        <f t="shared" si="6"/>
        <v>12</v>
      </c>
      <c r="BJ37" s="52">
        <f t="shared" si="6"/>
        <v>16787</v>
      </c>
      <c r="BK37" s="52">
        <f t="shared" si="6"/>
        <v>12</v>
      </c>
      <c r="BL37" s="52">
        <f t="shared" si="6"/>
        <v>16787</v>
      </c>
      <c r="BM37" s="52">
        <f t="shared" si="6"/>
        <v>0</v>
      </c>
      <c r="BN37" s="52">
        <f t="shared" si="6"/>
        <v>0</v>
      </c>
      <c r="BO37" s="52">
        <f t="shared" si="6"/>
        <v>8</v>
      </c>
      <c r="BP37" s="52">
        <f t="shared" si="6"/>
        <v>4636</v>
      </c>
      <c r="BQ37" s="52">
        <f t="shared" si="6"/>
        <v>7</v>
      </c>
      <c r="BR37" s="52">
        <f t="shared" si="6"/>
        <v>4600</v>
      </c>
      <c r="BS37" s="52">
        <f t="shared" si="6"/>
        <v>7</v>
      </c>
      <c r="BT37" s="52">
        <f t="shared" si="6"/>
        <v>4600</v>
      </c>
      <c r="BU37" s="52">
        <f t="shared" si="6"/>
        <v>0</v>
      </c>
      <c r="BV37" s="52">
        <f t="shared" si="6"/>
        <v>0</v>
      </c>
      <c r="BW37" s="52">
        <f t="shared" si="6"/>
        <v>0</v>
      </c>
      <c r="BX37" s="52">
        <f t="shared" si="6"/>
        <v>0</v>
      </c>
      <c r="BY37" s="52">
        <f t="shared" si="6"/>
        <v>0</v>
      </c>
      <c r="BZ37" s="52">
        <f t="shared" si="6"/>
        <v>0</v>
      </c>
      <c r="CA37" s="52">
        <f t="shared" si="6"/>
        <v>0</v>
      </c>
      <c r="CB37" s="52">
        <f t="shared" si="6"/>
        <v>0</v>
      </c>
      <c r="CC37" s="52">
        <f t="shared" si="6"/>
        <v>0</v>
      </c>
      <c r="CD37" s="52">
        <f t="shared" si="6"/>
        <v>0</v>
      </c>
      <c r="CE37" s="52">
        <f t="shared" si="6"/>
        <v>0</v>
      </c>
      <c r="CF37" s="52">
        <f t="shared" si="6"/>
        <v>0</v>
      </c>
      <c r="CG37" s="52">
        <f t="shared" si="6"/>
        <v>0</v>
      </c>
      <c r="CH37" s="52">
        <f t="shared" si="6"/>
        <v>0</v>
      </c>
      <c r="CI37" s="52">
        <f t="shared" si="6"/>
        <v>0</v>
      </c>
      <c r="CJ37" s="52">
        <f t="shared" si="6"/>
        <v>0</v>
      </c>
      <c r="CK37" s="52">
        <f t="shared" si="6"/>
        <v>0</v>
      </c>
      <c r="CL37" s="52">
        <f t="shared" si="6"/>
        <v>0</v>
      </c>
      <c r="CM37" s="52">
        <f t="shared" si="6"/>
        <v>0</v>
      </c>
      <c r="CN37" s="52">
        <f t="shared" si="6"/>
        <v>0</v>
      </c>
      <c r="CO37" s="52">
        <f t="shared" si="6"/>
        <v>0</v>
      </c>
      <c r="CP37" s="52">
        <f t="shared" si="6"/>
        <v>0</v>
      </c>
      <c r="CQ37" s="52">
        <f t="shared" si="6"/>
        <v>0</v>
      </c>
      <c r="CR37" s="52">
        <f t="shared" si="6"/>
        <v>0</v>
      </c>
      <c r="CS37" s="52">
        <f t="shared" si="6"/>
        <v>0</v>
      </c>
      <c r="CT37" s="52">
        <f t="shared" si="6"/>
        <v>0</v>
      </c>
      <c r="CU37" s="52">
        <f t="shared" si="6"/>
        <v>1</v>
      </c>
      <c r="CV37" s="52">
        <f t="shared" si="6"/>
        <v>12180</v>
      </c>
      <c r="CW37" s="52">
        <f t="shared" si="6"/>
        <v>1</v>
      </c>
      <c r="CX37" s="52">
        <f t="shared" si="6"/>
        <v>12180</v>
      </c>
      <c r="CY37" s="52">
        <f t="shared" si="6"/>
        <v>1</v>
      </c>
      <c r="CZ37" s="52">
        <f t="shared" si="6"/>
        <v>12180</v>
      </c>
      <c r="DA37" s="52">
        <f t="shared" si="6"/>
        <v>0</v>
      </c>
      <c r="DB37" s="52">
        <f t="shared" si="6"/>
        <v>0</v>
      </c>
      <c r="DC37" s="52">
        <f t="shared" si="6"/>
        <v>0</v>
      </c>
      <c r="DD37" s="52">
        <f t="shared" si="6"/>
        <v>0</v>
      </c>
      <c r="DE37" s="52">
        <f t="shared" si="6"/>
        <v>0</v>
      </c>
      <c r="DF37" s="52">
        <f t="shared" si="6"/>
        <v>0</v>
      </c>
      <c r="DG37" s="52">
        <f t="shared" si="6"/>
        <v>0</v>
      </c>
      <c r="DH37" s="52">
        <f t="shared" si="6"/>
        <v>0</v>
      </c>
      <c r="DI37" s="52">
        <f t="shared" si="6"/>
        <v>0</v>
      </c>
      <c r="DJ37" s="52">
        <f t="shared" si="6"/>
        <v>0</v>
      </c>
      <c r="DK37" s="52">
        <f t="shared" si="6"/>
        <v>0</v>
      </c>
      <c r="DL37" s="52">
        <f t="shared" si="6"/>
        <v>0</v>
      </c>
      <c r="DM37" s="52">
        <f t="shared" si="6"/>
        <v>0</v>
      </c>
      <c r="DN37" s="52">
        <f t="shared" si="6"/>
        <v>0</v>
      </c>
      <c r="DO37" s="52">
        <f t="shared" si="6"/>
        <v>0</v>
      </c>
      <c r="DP37" s="52">
        <f t="shared" si="6"/>
        <v>0</v>
      </c>
      <c r="DQ37" s="52">
        <f t="shared" si="6"/>
        <v>0</v>
      </c>
      <c r="DR37" s="52">
        <f t="shared" si="6"/>
        <v>0</v>
      </c>
      <c r="DS37" s="52">
        <f t="shared" si="6"/>
        <v>11</v>
      </c>
      <c r="DT37" s="52">
        <f t="shared" si="6"/>
        <v>9110</v>
      </c>
      <c r="DU37" s="52">
        <f t="shared" si="6"/>
        <v>9</v>
      </c>
      <c r="DV37" s="52">
        <f t="shared" si="6"/>
        <v>7310</v>
      </c>
      <c r="DW37" s="52">
        <f t="shared" si="6"/>
        <v>9</v>
      </c>
      <c r="DX37" s="52">
        <f t="shared" si="6"/>
        <v>7310</v>
      </c>
      <c r="DY37" s="52">
        <f t="shared" si="6"/>
        <v>0</v>
      </c>
      <c r="DZ37" s="52">
        <f t="shared" si="6"/>
        <v>0</v>
      </c>
      <c r="EA37" s="52">
        <f t="shared" si="6"/>
        <v>27</v>
      </c>
      <c r="EB37" s="52">
        <f t="shared" ref="EB37:EX37" si="7">EB36+EB35+EB34+EB33+EB32+EB31+EB30</f>
        <v>11184</v>
      </c>
      <c r="EC37" s="52">
        <f t="shared" si="7"/>
        <v>27</v>
      </c>
      <c r="ED37" s="52">
        <f t="shared" si="7"/>
        <v>11184</v>
      </c>
      <c r="EE37" s="52">
        <f t="shared" si="7"/>
        <v>27</v>
      </c>
      <c r="EF37" s="52">
        <f t="shared" si="7"/>
        <v>11184</v>
      </c>
      <c r="EG37" s="52">
        <f t="shared" si="7"/>
        <v>0</v>
      </c>
      <c r="EH37" s="52">
        <f t="shared" si="7"/>
        <v>0</v>
      </c>
      <c r="EI37" s="52">
        <f t="shared" si="7"/>
        <v>49</v>
      </c>
      <c r="EJ37" s="52">
        <f t="shared" si="7"/>
        <v>142747.18</v>
      </c>
      <c r="EK37" s="52">
        <f t="shared" si="7"/>
        <v>48</v>
      </c>
      <c r="EL37" s="52">
        <f t="shared" si="7"/>
        <v>142147.18</v>
      </c>
      <c r="EM37" s="52">
        <f t="shared" si="7"/>
        <v>48</v>
      </c>
      <c r="EN37" s="52">
        <f t="shared" si="7"/>
        <v>142147.18</v>
      </c>
      <c r="EO37" s="52">
        <f t="shared" si="7"/>
        <v>0</v>
      </c>
      <c r="EP37" s="52">
        <f t="shared" si="7"/>
        <v>0</v>
      </c>
      <c r="EQ37" s="52">
        <f t="shared" si="7"/>
        <v>2</v>
      </c>
      <c r="ER37" s="52">
        <f t="shared" si="7"/>
        <v>1000</v>
      </c>
      <c r="ES37" s="52">
        <f t="shared" si="7"/>
        <v>2</v>
      </c>
      <c r="ET37" s="52">
        <f t="shared" si="7"/>
        <v>1000</v>
      </c>
      <c r="EU37" s="52">
        <f t="shared" si="7"/>
        <v>2</v>
      </c>
      <c r="EV37" s="52">
        <f t="shared" si="7"/>
        <v>1000</v>
      </c>
      <c r="EW37" s="52">
        <f t="shared" si="7"/>
        <v>0</v>
      </c>
      <c r="EX37" s="52">
        <f t="shared" si="7"/>
        <v>0</v>
      </c>
    </row>
    <row r="40" spans="1:154" ht="21" thickBot="1" x14ac:dyDescent="0.35">
      <c r="C40" s="53" t="s">
        <v>58</v>
      </c>
      <c r="AB40" s="53"/>
    </row>
    <row r="41" spans="1:154" ht="15.75" customHeight="1" thickBot="1" x14ac:dyDescent="0.3">
      <c r="A41" s="14" t="s">
        <v>4</v>
      </c>
      <c r="B41" s="15" t="s">
        <v>5</v>
      </c>
      <c r="C41" s="15" t="s">
        <v>6</v>
      </c>
      <c r="D41" s="15"/>
      <c r="E41" s="15"/>
      <c r="F41" s="15"/>
      <c r="G41" s="15"/>
      <c r="H41" s="15"/>
      <c r="I41" s="15"/>
      <c r="J41" s="15"/>
      <c r="K41" s="16" t="s">
        <v>7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 t="s">
        <v>8</v>
      </c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7" t="s">
        <v>9</v>
      </c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 t="s">
        <v>10</v>
      </c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 t="s">
        <v>11</v>
      </c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 t="s">
        <v>12</v>
      </c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 t="s">
        <v>13</v>
      </c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 t="s">
        <v>14</v>
      </c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</row>
    <row r="42" spans="1:154" ht="21" customHeight="1" thickBot="1" x14ac:dyDescent="0.3">
      <c r="A42" s="14"/>
      <c r="B42" s="54"/>
      <c r="C42" s="15"/>
      <c r="D42" s="15"/>
      <c r="E42" s="15"/>
      <c r="F42" s="15"/>
      <c r="G42" s="15"/>
      <c r="H42" s="15"/>
      <c r="I42" s="15"/>
      <c r="J42" s="15"/>
      <c r="K42" s="17" t="s">
        <v>15</v>
      </c>
      <c r="L42" s="17"/>
      <c r="M42" s="17"/>
      <c r="N42" s="17"/>
      <c r="O42" s="17"/>
      <c r="P42" s="17"/>
      <c r="Q42" s="17"/>
      <c r="R42" s="17"/>
      <c r="S42" s="17" t="s">
        <v>16</v>
      </c>
      <c r="T42" s="17"/>
      <c r="U42" s="17"/>
      <c r="V42" s="17"/>
      <c r="W42" s="17"/>
      <c r="X42" s="17"/>
      <c r="Y42" s="17"/>
      <c r="Z42" s="17"/>
      <c r="AA42" s="17" t="s">
        <v>17</v>
      </c>
      <c r="AB42" s="17"/>
      <c r="AC42" s="17"/>
      <c r="AD42" s="17"/>
      <c r="AE42" s="17"/>
      <c r="AF42" s="17"/>
      <c r="AG42" s="17"/>
      <c r="AH42" s="17"/>
      <c r="AI42" s="17" t="s">
        <v>18</v>
      </c>
      <c r="AJ42" s="17"/>
      <c r="AK42" s="17"/>
      <c r="AL42" s="17"/>
      <c r="AM42" s="17"/>
      <c r="AN42" s="17"/>
      <c r="AO42" s="17"/>
      <c r="AP42" s="17"/>
      <c r="AQ42" s="17" t="s">
        <v>19</v>
      </c>
      <c r="AR42" s="17"/>
      <c r="AS42" s="17"/>
      <c r="AT42" s="17"/>
      <c r="AU42" s="17"/>
      <c r="AV42" s="17"/>
      <c r="AW42" s="17"/>
      <c r="AX42" s="17"/>
      <c r="AY42" s="17" t="s">
        <v>20</v>
      </c>
      <c r="AZ42" s="17"/>
      <c r="BA42" s="17"/>
      <c r="BB42" s="17"/>
      <c r="BC42" s="17"/>
      <c r="BD42" s="17"/>
      <c r="BE42" s="17"/>
      <c r="BF42" s="17"/>
      <c r="BG42" s="17" t="s">
        <v>21</v>
      </c>
      <c r="BH42" s="17"/>
      <c r="BI42" s="17"/>
      <c r="BJ42" s="17"/>
      <c r="BK42" s="17"/>
      <c r="BL42" s="17"/>
      <c r="BM42" s="17"/>
      <c r="BN42" s="17"/>
      <c r="BO42" s="17" t="s">
        <v>20</v>
      </c>
      <c r="BP42" s="17"/>
      <c r="BQ42" s="17"/>
      <c r="BR42" s="17"/>
      <c r="BS42" s="17"/>
      <c r="BT42" s="17"/>
      <c r="BU42" s="17"/>
      <c r="BV42" s="17"/>
      <c r="BW42" s="17" t="s">
        <v>22</v>
      </c>
      <c r="BX42" s="17"/>
      <c r="BY42" s="17"/>
      <c r="BZ42" s="17"/>
      <c r="CA42" s="17"/>
      <c r="CB42" s="17"/>
      <c r="CC42" s="17"/>
      <c r="CD42" s="17"/>
      <c r="CE42" s="17" t="s">
        <v>20</v>
      </c>
      <c r="CF42" s="17"/>
      <c r="CG42" s="17"/>
      <c r="CH42" s="17"/>
      <c r="CI42" s="17"/>
      <c r="CJ42" s="17"/>
      <c r="CK42" s="17"/>
      <c r="CL42" s="17"/>
      <c r="CM42" s="17" t="s">
        <v>23</v>
      </c>
      <c r="CN42" s="17"/>
      <c r="CO42" s="17"/>
      <c r="CP42" s="17"/>
      <c r="CQ42" s="17"/>
      <c r="CR42" s="17"/>
      <c r="CS42" s="17"/>
      <c r="CT42" s="17"/>
      <c r="CU42" s="17" t="s">
        <v>20</v>
      </c>
      <c r="CV42" s="17"/>
      <c r="CW42" s="17"/>
      <c r="CX42" s="17"/>
      <c r="CY42" s="17"/>
      <c r="CZ42" s="17"/>
      <c r="DA42" s="17"/>
      <c r="DB42" s="17"/>
      <c r="DC42" s="17" t="s">
        <v>24</v>
      </c>
      <c r="DD42" s="17"/>
      <c r="DE42" s="17"/>
      <c r="DF42" s="17"/>
      <c r="DG42" s="17"/>
      <c r="DH42" s="17"/>
      <c r="DI42" s="17"/>
      <c r="DJ42" s="17"/>
      <c r="DK42" s="17" t="s">
        <v>20</v>
      </c>
      <c r="DL42" s="17"/>
      <c r="DM42" s="17"/>
      <c r="DN42" s="17"/>
      <c r="DO42" s="17"/>
      <c r="DP42" s="17"/>
      <c r="DQ42" s="17"/>
      <c r="DR42" s="17"/>
      <c r="DS42" s="17" t="s">
        <v>25</v>
      </c>
      <c r="DT42" s="17"/>
      <c r="DU42" s="17"/>
      <c r="DV42" s="17"/>
      <c r="DW42" s="17"/>
      <c r="DX42" s="17"/>
      <c r="DY42" s="17"/>
      <c r="DZ42" s="17"/>
      <c r="EA42" s="17" t="s">
        <v>20</v>
      </c>
      <c r="EB42" s="17"/>
      <c r="EC42" s="17"/>
      <c r="ED42" s="17"/>
      <c r="EE42" s="17"/>
      <c r="EF42" s="17"/>
      <c r="EG42" s="17"/>
      <c r="EH42" s="17"/>
      <c r="EI42" s="17" t="s">
        <v>26</v>
      </c>
      <c r="EJ42" s="17"/>
      <c r="EK42" s="17"/>
      <c r="EL42" s="17"/>
      <c r="EM42" s="17"/>
      <c r="EN42" s="17"/>
      <c r="EO42" s="17"/>
      <c r="EP42" s="17"/>
      <c r="EQ42" s="17" t="s">
        <v>20</v>
      </c>
      <c r="ER42" s="17"/>
      <c r="ES42" s="17"/>
      <c r="ET42" s="17"/>
      <c r="EU42" s="17"/>
      <c r="EV42" s="17"/>
      <c r="EW42" s="17"/>
      <c r="EX42" s="17"/>
    </row>
    <row r="43" spans="1:154" ht="36" customHeight="1" thickBot="1" x14ac:dyDescent="0.3">
      <c r="A43" s="14"/>
      <c r="B43" s="54"/>
      <c r="C43" s="19" t="s">
        <v>27</v>
      </c>
      <c r="D43" s="19" t="s">
        <v>28</v>
      </c>
      <c r="E43" s="20" t="s">
        <v>29</v>
      </c>
      <c r="F43" s="20"/>
      <c r="G43" s="20"/>
      <c r="H43" s="20"/>
      <c r="I43" s="20"/>
      <c r="J43" s="20"/>
      <c r="K43" s="19" t="s">
        <v>30</v>
      </c>
      <c r="L43" s="19" t="s">
        <v>31</v>
      </c>
      <c r="M43" s="20" t="s">
        <v>29</v>
      </c>
      <c r="N43" s="20"/>
      <c r="O43" s="20"/>
      <c r="P43" s="20"/>
      <c r="Q43" s="20"/>
      <c r="R43" s="20"/>
      <c r="S43" s="19" t="s">
        <v>32</v>
      </c>
      <c r="T43" s="19" t="s">
        <v>31</v>
      </c>
      <c r="U43" s="20" t="s">
        <v>29</v>
      </c>
      <c r="V43" s="20"/>
      <c r="W43" s="20"/>
      <c r="X43" s="20"/>
      <c r="Y43" s="20"/>
      <c r="Z43" s="20"/>
      <c r="AA43" s="19" t="s">
        <v>32</v>
      </c>
      <c r="AB43" s="19" t="s">
        <v>31</v>
      </c>
      <c r="AC43" s="20" t="s">
        <v>29</v>
      </c>
      <c r="AD43" s="20"/>
      <c r="AE43" s="20"/>
      <c r="AF43" s="20"/>
      <c r="AG43" s="20"/>
      <c r="AH43" s="20"/>
      <c r="AI43" s="19" t="s">
        <v>32</v>
      </c>
      <c r="AJ43" s="19" t="s">
        <v>31</v>
      </c>
      <c r="AK43" s="20" t="s">
        <v>29</v>
      </c>
      <c r="AL43" s="20"/>
      <c r="AM43" s="20"/>
      <c r="AN43" s="20"/>
      <c r="AO43" s="20"/>
      <c r="AP43" s="20"/>
      <c r="AQ43" s="19" t="s">
        <v>32</v>
      </c>
      <c r="AR43" s="19" t="s">
        <v>31</v>
      </c>
      <c r="AS43" s="20" t="s">
        <v>29</v>
      </c>
      <c r="AT43" s="20"/>
      <c r="AU43" s="20"/>
      <c r="AV43" s="20"/>
      <c r="AW43" s="20"/>
      <c r="AX43" s="20"/>
      <c r="AY43" s="19" t="s">
        <v>32</v>
      </c>
      <c r="AZ43" s="19" t="s">
        <v>31</v>
      </c>
      <c r="BA43" s="20" t="s">
        <v>29</v>
      </c>
      <c r="BB43" s="20"/>
      <c r="BC43" s="20"/>
      <c r="BD43" s="20"/>
      <c r="BE43" s="20"/>
      <c r="BF43" s="20"/>
      <c r="BG43" s="19" t="s">
        <v>32</v>
      </c>
      <c r="BH43" s="19" t="s">
        <v>31</v>
      </c>
      <c r="BI43" s="20" t="s">
        <v>29</v>
      </c>
      <c r="BJ43" s="20"/>
      <c r="BK43" s="20"/>
      <c r="BL43" s="20"/>
      <c r="BM43" s="20"/>
      <c r="BN43" s="20"/>
      <c r="BO43" s="19" t="s">
        <v>32</v>
      </c>
      <c r="BP43" s="19" t="s">
        <v>31</v>
      </c>
      <c r="BQ43" s="20" t="s">
        <v>29</v>
      </c>
      <c r="BR43" s="20"/>
      <c r="BS43" s="20"/>
      <c r="BT43" s="20"/>
      <c r="BU43" s="20"/>
      <c r="BV43" s="20"/>
      <c r="BW43" s="19" t="s">
        <v>32</v>
      </c>
      <c r="BX43" s="19" t="s">
        <v>31</v>
      </c>
      <c r="BY43" s="20" t="s">
        <v>29</v>
      </c>
      <c r="BZ43" s="20"/>
      <c r="CA43" s="20"/>
      <c r="CB43" s="20"/>
      <c r="CC43" s="20"/>
      <c r="CD43" s="20"/>
      <c r="CE43" s="19" t="s">
        <v>32</v>
      </c>
      <c r="CF43" s="19" t="s">
        <v>31</v>
      </c>
      <c r="CG43" s="20" t="s">
        <v>29</v>
      </c>
      <c r="CH43" s="20"/>
      <c r="CI43" s="20"/>
      <c r="CJ43" s="20"/>
      <c r="CK43" s="20"/>
      <c r="CL43" s="20"/>
      <c r="CM43" s="19" t="s">
        <v>32</v>
      </c>
      <c r="CN43" s="19" t="s">
        <v>31</v>
      </c>
      <c r="CO43" s="20" t="s">
        <v>29</v>
      </c>
      <c r="CP43" s="20"/>
      <c r="CQ43" s="20"/>
      <c r="CR43" s="20"/>
      <c r="CS43" s="20"/>
      <c r="CT43" s="20"/>
      <c r="CU43" s="19" t="s">
        <v>32</v>
      </c>
      <c r="CV43" s="19" t="s">
        <v>31</v>
      </c>
      <c r="CW43" s="20" t="s">
        <v>29</v>
      </c>
      <c r="CX43" s="20"/>
      <c r="CY43" s="20"/>
      <c r="CZ43" s="20"/>
      <c r="DA43" s="20"/>
      <c r="DB43" s="20"/>
      <c r="DC43" s="19" t="s">
        <v>32</v>
      </c>
      <c r="DD43" s="19" t="s">
        <v>31</v>
      </c>
      <c r="DE43" s="20" t="s">
        <v>29</v>
      </c>
      <c r="DF43" s="20"/>
      <c r="DG43" s="20"/>
      <c r="DH43" s="20"/>
      <c r="DI43" s="20"/>
      <c r="DJ43" s="20"/>
      <c r="DK43" s="19" t="s">
        <v>32</v>
      </c>
      <c r="DL43" s="19" t="s">
        <v>31</v>
      </c>
      <c r="DM43" s="20" t="s">
        <v>29</v>
      </c>
      <c r="DN43" s="20"/>
      <c r="DO43" s="20"/>
      <c r="DP43" s="20"/>
      <c r="DQ43" s="20"/>
      <c r="DR43" s="20"/>
      <c r="DS43" s="19" t="s">
        <v>32</v>
      </c>
      <c r="DT43" s="19" t="s">
        <v>31</v>
      </c>
      <c r="DU43" s="20" t="s">
        <v>29</v>
      </c>
      <c r="DV43" s="20"/>
      <c r="DW43" s="20"/>
      <c r="DX43" s="20"/>
      <c r="DY43" s="20"/>
      <c r="DZ43" s="20"/>
      <c r="EA43" s="19" t="s">
        <v>32</v>
      </c>
      <c r="EB43" s="19" t="s">
        <v>31</v>
      </c>
      <c r="EC43" s="20" t="s">
        <v>29</v>
      </c>
      <c r="ED43" s="20"/>
      <c r="EE43" s="20"/>
      <c r="EF43" s="20"/>
      <c r="EG43" s="20"/>
      <c r="EH43" s="20"/>
      <c r="EI43" s="19" t="s">
        <v>32</v>
      </c>
      <c r="EJ43" s="19" t="s">
        <v>31</v>
      </c>
      <c r="EK43" s="20" t="s">
        <v>29</v>
      </c>
      <c r="EL43" s="20"/>
      <c r="EM43" s="20"/>
      <c r="EN43" s="20"/>
      <c r="EO43" s="20"/>
      <c r="EP43" s="20"/>
      <c r="EQ43" s="19" t="s">
        <v>32</v>
      </c>
      <c r="ER43" s="19" t="s">
        <v>31</v>
      </c>
      <c r="ES43" s="20" t="s">
        <v>29</v>
      </c>
      <c r="ET43" s="20"/>
      <c r="EU43" s="20"/>
      <c r="EV43" s="20"/>
      <c r="EW43" s="20"/>
      <c r="EX43" s="20"/>
    </row>
    <row r="44" spans="1:154" ht="31.5" customHeight="1" thickBot="1" x14ac:dyDescent="0.3">
      <c r="A44" s="14"/>
      <c r="B44" s="54"/>
      <c r="C44" s="19"/>
      <c r="D44" s="19"/>
      <c r="E44" s="19" t="s">
        <v>1</v>
      </c>
      <c r="F44" s="19" t="s">
        <v>33</v>
      </c>
      <c r="G44" s="21" t="s">
        <v>34</v>
      </c>
      <c r="H44" s="21"/>
      <c r="I44" s="21" t="s">
        <v>35</v>
      </c>
      <c r="J44" s="21"/>
      <c r="K44" s="19"/>
      <c r="L44" s="19"/>
      <c r="M44" s="19" t="s">
        <v>1</v>
      </c>
      <c r="N44" s="19" t="s">
        <v>33</v>
      </c>
      <c r="O44" s="19" t="s">
        <v>34</v>
      </c>
      <c r="P44" s="19"/>
      <c r="Q44" s="19" t="s">
        <v>35</v>
      </c>
      <c r="R44" s="19"/>
      <c r="S44" s="19"/>
      <c r="T44" s="19"/>
      <c r="U44" s="19" t="s">
        <v>1</v>
      </c>
      <c r="V44" s="19" t="s">
        <v>33</v>
      </c>
      <c r="W44" s="19" t="s">
        <v>34</v>
      </c>
      <c r="X44" s="19"/>
      <c r="Y44" s="19" t="s">
        <v>35</v>
      </c>
      <c r="Z44" s="19"/>
      <c r="AA44" s="19"/>
      <c r="AB44" s="19"/>
      <c r="AC44" s="19" t="s">
        <v>1</v>
      </c>
      <c r="AD44" s="19" t="s">
        <v>33</v>
      </c>
      <c r="AE44" s="19" t="s">
        <v>34</v>
      </c>
      <c r="AF44" s="19"/>
      <c r="AG44" s="19" t="s">
        <v>35</v>
      </c>
      <c r="AH44" s="19"/>
      <c r="AI44" s="19"/>
      <c r="AJ44" s="19"/>
      <c r="AK44" s="19" t="s">
        <v>1</v>
      </c>
      <c r="AL44" s="19" t="s">
        <v>33</v>
      </c>
      <c r="AM44" s="19" t="s">
        <v>34</v>
      </c>
      <c r="AN44" s="19"/>
      <c r="AO44" s="19" t="s">
        <v>35</v>
      </c>
      <c r="AP44" s="19"/>
      <c r="AQ44" s="19"/>
      <c r="AR44" s="19"/>
      <c r="AS44" s="19" t="s">
        <v>1</v>
      </c>
      <c r="AT44" s="19" t="s">
        <v>33</v>
      </c>
      <c r="AU44" s="22" t="s">
        <v>34</v>
      </c>
      <c r="AV44" s="22"/>
      <c r="AW44" s="22" t="s">
        <v>35</v>
      </c>
      <c r="AX44" s="22"/>
      <c r="AY44" s="19"/>
      <c r="AZ44" s="19"/>
      <c r="BA44" s="19" t="s">
        <v>1</v>
      </c>
      <c r="BB44" s="19" t="s">
        <v>33</v>
      </c>
      <c r="BC44" s="22" t="s">
        <v>34</v>
      </c>
      <c r="BD44" s="22"/>
      <c r="BE44" s="22" t="s">
        <v>35</v>
      </c>
      <c r="BF44" s="22"/>
      <c r="BG44" s="19"/>
      <c r="BH44" s="19"/>
      <c r="BI44" s="19" t="s">
        <v>1</v>
      </c>
      <c r="BJ44" s="19" t="s">
        <v>33</v>
      </c>
      <c r="BK44" s="22" t="s">
        <v>34</v>
      </c>
      <c r="BL44" s="22"/>
      <c r="BM44" s="22" t="s">
        <v>35</v>
      </c>
      <c r="BN44" s="22"/>
      <c r="BO44" s="19"/>
      <c r="BP44" s="19"/>
      <c r="BQ44" s="19" t="s">
        <v>1</v>
      </c>
      <c r="BR44" s="19" t="s">
        <v>33</v>
      </c>
      <c r="BS44" s="22" t="s">
        <v>34</v>
      </c>
      <c r="BT44" s="22"/>
      <c r="BU44" s="22" t="s">
        <v>35</v>
      </c>
      <c r="BV44" s="22"/>
      <c r="BW44" s="19"/>
      <c r="BX44" s="19"/>
      <c r="BY44" s="19" t="s">
        <v>1</v>
      </c>
      <c r="BZ44" s="19" t="s">
        <v>33</v>
      </c>
      <c r="CA44" s="22" t="s">
        <v>34</v>
      </c>
      <c r="CB44" s="22"/>
      <c r="CC44" s="22" t="s">
        <v>35</v>
      </c>
      <c r="CD44" s="22"/>
      <c r="CE44" s="19"/>
      <c r="CF44" s="19"/>
      <c r="CG44" s="19" t="s">
        <v>1</v>
      </c>
      <c r="CH44" s="19" t="s">
        <v>33</v>
      </c>
      <c r="CI44" s="22" t="s">
        <v>34</v>
      </c>
      <c r="CJ44" s="22"/>
      <c r="CK44" s="22" t="s">
        <v>35</v>
      </c>
      <c r="CL44" s="22"/>
      <c r="CM44" s="19"/>
      <c r="CN44" s="19"/>
      <c r="CO44" s="19" t="s">
        <v>1</v>
      </c>
      <c r="CP44" s="19" t="s">
        <v>33</v>
      </c>
      <c r="CQ44" s="22" t="s">
        <v>34</v>
      </c>
      <c r="CR44" s="22"/>
      <c r="CS44" s="22" t="s">
        <v>35</v>
      </c>
      <c r="CT44" s="22"/>
      <c r="CU44" s="19"/>
      <c r="CV44" s="19"/>
      <c r="CW44" s="19" t="s">
        <v>1</v>
      </c>
      <c r="CX44" s="19" t="s">
        <v>33</v>
      </c>
      <c r="CY44" s="22" t="s">
        <v>34</v>
      </c>
      <c r="CZ44" s="22"/>
      <c r="DA44" s="22" t="s">
        <v>35</v>
      </c>
      <c r="DB44" s="22"/>
      <c r="DC44" s="19"/>
      <c r="DD44" s="19"/>
      <c r="DE44" s="19" t="s">
        <v>1</v>
      </c>
      <c r="DF44" s="19" t="s">
        <v>33</v>
      </c>
      <c r="DG44" s="22" t="s">
        <v>34</v>
      </c>
      <c r="DH44" s="22"/>
      <c r="DI44" s="22" t="s">
        <v>35</v>
      </c>
      <c r="DJ44" s="22"/>
      <c r="DK44" s="19"/>
      <c r="DL44" s="19"/>
      <c r="DM44" s="19" t="s">
        <v>1</v>
      </c>
      <c r="DN44" s="19" t="s">
        <v>33</v>
      </c>
      <c r="DO44" s="22" t="s">
        <v>34</v>
      </c>
      <c r="DP44" s="22"/>
      <c r="DQ44" s="22" t="s">
        <v>35</v>
      </c>
      <c r="DR44" s="22"/>
      <c r="DS44" s="19"/>
      <c r="DT44" s="19"/>
      <c r="DU44" s="19" t="s">
        <v>1</v>
      </c>
      <c r="DV44" s="19" t="s">
        <v>33</v>
      </c>
      <c r="DW44" s="22" t="s">
        <v>34</v>
      </c>
      <c r="DX44" s="22"/>
      <c r="DY44" s="22" t="s">
        <v>35</v>
      </c>
      <c r="DZ44" s="22"/>
      <c r="EA44" s="19"/>
      <c r="EB44" s="19"/>
      <c r="EC44" s="19" t="s">
        <v>1</v>
      </c>
      <c r="ED44" s="19" t="s">
        <v>33</v>
      </c>
      <c r="EE44" s="22" t="s">
        <v>34</v>
      </c>
      <c r="EF44" s="22"/>
      <c r="EG44" s="22" t="s">
        <v>35</v>
      </c>
      <c r="EH44" s="22"/>
      <c r="EI44" s="19"/>
      <c r="EJ44" s="19"/>
      <c r="EK44" s="19" t="s">
        <v>1</v>
      </c>
      <c r="EL44" s="19" t="s">
        <v>33</v>
      </c>
      <c r="EM44" s="19" t="s">
        <v>34</v>
      </c>
      <c r="EN44" s="19"/>
      <c r="EO44" s="19" t="s">
        <v>35</v>
      </c>
      <c r="EP44" s="19"/>
      <c r="EQ44" s="19"/>
      <c r="ER44" s="19"/>
      <c r="ES44" s="19" t="s">
        <v>1</v>
      </c>
      <c r="ET44" s="19" t="s">
        <v>33</v>
      </c>
      <c r="EU44" s="19" t="s">
        <v>34</v>
      </c>
      <c r="EV44" s="19"/>
      <c r="EW44" s="19" t="s">
        <v>35</v>
      </c>
      <c r="EX44" s="19"/>
    </row>
    <row r="45" spans="1:154" ht="29.25" customHeight="1" thickBot="1" x14ac:dyDescent="0.3">
      <c r="A45" s="14"/>
      <c r="B45" s="54"/>
      <c r="C45" s="23"/>
      <c r="D45" s="23"/>
      <c r="E45" s="19"/>
      <c r="F45" s="19"/>
      <c r="G45" s="24" t="s">
        <v>1</v>
      </c>
      <c r="H45" s="24" t="s">
        <v>33</v>
      </c>
      <c r="I45" s="24" t="s">
        <v>1</v>
      </c>
      <c r="J45" s="24" t="s">
        <v>33</v>
      </c>
      <c r="K45" s="19"/>
      <c r="L45" s="19"/>
      <c r="M45" s="19"/>
      <c r="N45" s="19"/>
      <c r="O45" s="24" t="s">
        <v>1</v>
      </c>
      <c r="P45" s="24" t="s">
        <v>33</v>
      </c>
      <c r="Q45" s="24" t="s">
        <v>1</v>
      </c>
      <c r="R45" s="24" t="s">
        <v>33</v>
      </c>
      <c r="S45" s="19"/>
      <c r="T45" s="19"/>
      <c r="U45" s="19"/>
      <c r="V45" s="19"/>
      <c r="W45" s="24" t="s">
        <v>1</v>
      </c>
      <c r="X45" s="24" t="s">
        <v>33</v>
      </c>
      <c r="Y45" s="24" t="s">
        <v>1</v>
      </c>
      <c r="Z45" s="24" t="s">
        <v>33</v>
      </c>
      <c r="AA45" s="19"/>
      <c r="AB45" s="19"/>
      <c r="AC45" s="19"/>
      <c r="AD45" s="19"/>
      <c r="AE45" s="24" t="s">
        <v>1</v>
      </c>
      <c r="AF45" s="24" t="s">
        <v>33</v>
      </c>
      <c r="AG45" s="24" t="s">
        <v>1</v>
      </c>
      <c r="AH45" s="24" t="s">
        <v>33</v>
      </c>
      <c r="AI45" s="19"/>
      <c r="AJ45" s="19"/>
      <c r="AK45" s="19"/>
      <c r="AL45" s="19"/>
      <c r="AM45" s="24" t="s">
        <v>1</v>
      </c>
      <c r="AN45" s="24" t="s">
        <v>33</v>
      </c>
      <c r="AO45" s="24" t="s">
        <v>1</v>
      </c>
      <c r="AP45" s="24" t="s">
        <v>33</v>
      </c>
      <c r="AQ45" s="23"/>
      <c r="AR45" s="23"/>
      <c r="AS45" s="19"/>
      <c r="AT45" s="19"/>
      <c r="AU45" s="24" t="s">
        <v>1</v>
      </c>
      <c r="AV45" s="24" t="s">
        <v>33</v>
      </c>
      <c r="AW45" s="24" t="s">
        <v>1</v>
      </c>
      <c r="AX45" s="24" t="s">
        <v>33</v>
      </c>
      <c r="AY45" s="23"/>
      <c r="AZ45" s="23"/>
      <c r="BA45" s="19"/>
      <c r="BB45" s="19"/>
      <c r="BC45" s="24" t="s">
        <v>1</v>
      </c>
      <c r="BD45" s="24" t="s">
        <v>33</v>
      </c>
      <c r="BE45" s="24" t="s">
        <v>1</v>
      </c>
      <c r="BF45" s="24" t="s">
        <v>33</v>
      </c>
      <c r="BG45" s="23"/>
      <c r="BH45" s="23"/>
      <c r="BI45" s="19"/>
      <c r="BJ45" s="19"/>
      <c r="BK45" s="24" t="s">
        <v>1</v>
      </c>
      <c r="BL45" s="24" t="s">
        <v>33</v>
      </c>
      <c r="BM45" s="24" t="s">
        <v>1</v>
      </c>
      <c r="BN45" s="24" t="s">
        <v>33</v>
      </c>
      <c r="BO45" s="23"/>
      <c r="BP45" s="23"/>
      <c r="BQ45" s="19"/>
      <c r="BR45" s="19"/>
      <c r="BS45" s="24" t="s">
        <v>1</v>
      </c>
      <c r="BT45" s="24" t="s">
        <v>33</v>
      </c>
      <c r="BU45" s="24" t="s">
        <v>1</v>
      </c>
      <c r="BV45" s="24" t="s">
        <v>33</v>
      </c>
      <c r="BW45" s="23"/>
      <c r="BX45" s="23"/>
      <c r="BY45" s="19"/>
      <c r="BZ45" s="19"/>
      <c r="CA45" s="24" t="s">
        <v>1</v>
      </c>
      <c r="CB45" s="24" t="s">
        <v>33</v>
      </c>
      <c r="CC45" s="24" t="s">
        <v>1</v>
      </c>
      <c r="CD45" s="24" t="s">
        <v>33</v>
      </c>
      <c r="CE45" s="23"/>
      <c r="CF45" s="23"/>
      <c r="CG45" s="19"/>
      <c r="CH45" s="19"/>
      <c r="CI45" s="24" t="s">
        <v>1</v>
      </c>
      <c r="CJ45" s="24" t="s">
        <v>33</v>
      </c>
      <c r="CK45" s="24" t="s">
        <v>1</v>
      </c>
      <c r="CL45" s="24" t="s">
        <v>33</v>
      </c>
      <c r="CM45" s="23"/>
      <c r="CN45" s="23"/>
      <c r="CO45" s="19"/>
      <c r="CP45" s="19"/>
      <c r="CQ45" s="24" t="s">
        <v>1</v>
      </c>
      <c r="CR45" s="24" t="s">
        <v>33</v>
      </c>
      <c r="CS45" s="24" t="s">
        <v>1</v>
      </c>
      <c r="CT45" s="24" t="s">
        <v>33</v>
      </c>
      <c r="CU45" s="23"/>
      <c r="CV45" s="23"/>
      <c r="CW45" s="19"/>
      <c r="CX45" s="19"/>
      <c r="CY45" s="24" t="s">
        <v>1</v>
      </c>
      <c r="CZ45" s="24" t="s">
        <v>33</v>
      </c>
      <c r="DA45" s="24" t="s">
        <v>1</v>
      </c>
      <c r="DB45" s="24" t="s">
        <v>33</v>
      </c>
      <c r="DC45" s="23"/>
      <c r="DD45" s="23"/>
      <c r="DE45" s="19"/>
      <c r="DF45" s="19"/>
      <c r="DG45" s="24" t="s">
        <v>1</v>
      </c>
      <c r="DH45" s="24" t="s">
        <v>33</v>
      </c>
      <c r="DI45" s="24" t="s">
        <v>1</v>
      </c>
      <c r="DJ45" s="24" t="s">
        <v>33</v>
      </c>
      <c r="DK45" s="23"/>
      <c r="DL45" s="23"/>
      <c r="DM45" s="19"/>
      <c r="DN45" s="19"/>
      <c r="DO45" s="24" t="s">
        <v>1</v>
      </c>
      <c r="DP45" s="24" t="s">
        <v>33</v>
      </c>
      <c r="DQ45" s="24" t="s">
        <v>1</v>
      </c>
      <c r="DR45" s="24" t="s">
        <v>33</v>
      </c>
      <c r="DS45" s="23"/>
      <c r="DT45" s="23"/>
      <c r="DU45" s="19"/>
      <c r="DV45" s="19"/>
      <c r="DW45" s="24" t="s">
        <v>1</v>
      </c>
      <c r="DX45" s="24" t="s">
        <v>33</v>
      </c>
      <c r="DY45" s="24" t="s">
        <v>1</v>
      </c>
      <c r="DZ45" s="24" t="s">
        <v>33</v>
      </c>
      <c r="EA45" s="23"/>
      <c r="EB45" s="23"/>
      <c r="EC45" s="19"/>
      <c r="ED45" s="19"/>
      <c r="EE45" s="24" t="s">
        <v>1</v>
      </c>
      <c r="EF45" s="24" t="s">
        <v>33</v>
      </c>
      <c r="EG45" s="24" t="s">
        <v>1</v>
      </c>
      <c r="EH45" s="24" t="s">
        <v>33</v>
      </c>
      <c r="EI45" s="19"/>
      <c r="EJ45" s="19"/>
      <c r="EK45" s="19"/>
      <c r="EL45" s="19"/>
      <c r="EM45" s="24" t="s">
        <v>1</v>
      </c>
      <c r="EN45" s="24" t="s">
        <v>33</v>
      </c>
      <c r="EO45" s="24" t="s">
        <v>1</v>
      </c>
      <c r="EP45" s="24" t="s">
        <v>33</v>
      </c>
      <c r="EQ45" s="19"/>
      <c r="ER45" s="19"/>
      <c r="ES45" s="19"/>
      <c r="ET45" s="19"/>
      <c r="EU45" s="24" t="s">
        <v>1</v>
      </c>
      <c r="EV45" s="24" t="s">
        <v>33</v>
      </c>
      <c r="EW45" s="24" t="s">
        <v>1</v>
      </c>
      <c r="EX45" s="24" t="s">
        <v>33</v>
      </c>
    </row>
    <row r="46" spans="1:154" s="28" customFormat="1" ht="15.75" thickBot="1" x14ac:dyDescent="0.3">
      <c r="A46" s="59">
        <v>1</v>
      </c>
      <c r="B46" s="60">
        <v>2</v>
      </c>
      <c r="C46" s="59">
        <v>3</v>
      </c>
      <c r="D46" s="59">
        <v>4</v>
      </c>
      <c r="E46" s="59">
        <v>5</v>
      </c>
      <c r="F46" s="59">
        <v>6</v>
      </c>
      <c r="G46" s="59">
        <v>7</v>
      </c>
      <c r="H46" s="59">
        <v>8</v>
      </c>
      <c r="I46" s="59">
        <v>9</v>
      </c>
      <c r="J46" s="59">
        <v>10</v>
      </c>
      <c r="K46" s="59">
        <v>11</v>
      </c>
      <c r="L46" s="59">
        <v>12</v>
      </c>
      <c r="M46" s="59">
        <v>13</v>
      </c>
      <c r="N46" s="59">
        <v>14</v>
      </c>
      <c r="O46" s="59">
        <v>15</v>
      </c>
      <c r="P46" s="59">
        <v>16</v>
      </c>
      <c r="Q46" s="59">
        <v>17</v>
      </c>
      <c r="R46" s="59">
        <v>18</v>
      </c>
      <c r="S46" s="59">
        <v>19</v>
      </c>
      <c r="T46" s="59">
        <v>20</v>
      </c>
      <c r="U46" s="59">
        <v>21</v>
      </c>
      <c r="V46" s="59">
        <v>22</v>
      </c>
      <c r="W46" s="59">
        <v>23</v>
      </c>
      <c r="X46" s="59">
        <v>24</v>
      </c>
      <c r="Y46" s="59">
        <v>25</v>
      </c>
      <c r="Z46" s="59">
        <v>26</v>
      </c>
      <c r="AA46" s="59">
        <v>27</v>
      </c>
      <c r="AB46" s="59">
        <v>28</v>
      </c>
      <c r="AC46" s="59">
        <v>29</v>
      </c>
      <c r="AD46" s="59">
        <v>30</v>
      </c>
      <c r="AE46" s="59">
        <v>31</v>
      </c>
      <c r="AF46" s="59">
        <v>32</v>
      </c>
      <c r="AG46" s="59">
        <v>33</v>
      </c>
      <c r="AH46" s="59">
        <v>34</v>
      </c>
      <c r="AI46" s="59">
        <v>35</v>
      </c>
      <c r="AJ46" s="59">
        <v>36</v>
      </c>
      <c r="AK46" s="59">
        <v>37</v>
      </c>
      <c r="AL46" s="59">
        <v>38</v>
      </c>
      <c r="AM46" s="59">
        <v>39</v>
      </c>
      <c r="AN46" s="59">
        <v>40</v>
      </c>
      <c r="AO46" s="59">
        <v>41</v>
      </c>
      <c r="AP46" s="59">
        <v>42</v>
      </c>
      <c r="AQ46" s="59">
        <v>43</v>
      </c>
      <c r="AR46" s="59">
        <v>44</v>
      </c>
      <c r="AS46" s="59">
        <v>45</v>
      </c>
      <c r="AT46" s="59">
        <v>46</v>
      </c>
      <c r="AU46" s="59">
        <v>47</v>
      </c>
      <c r="AV46" s="59">
        <v>48</v>
      </c>
      <c r="AW46" s="59">
        <v>49</v>
      </c>
      <c r="AX46" s="59">
        <v>50</v>
      </c>
      <c r="AY46" s="59">
        <v>51</v>
      </c>
      <c r="AZ46" s="59">
        <v>52</v>
      </c>
      <c r="BA46" s="59">
        <v>53</v>
      </c>
      <c r="BB46" s="59">
        <v>54</v>
      </c>
      <c r="BC46" s="59">
        <v>55</v>
      </c>
      <c r="BD46" s="59">
        <v>56</v>
      </c>
      <c r="BE46" s="59">
        <v>57</v>
      </c>
      <c r="BF46" s="59">
        <v>58</v>
      </c>
      <c r="BG46" s="59">
        <v>59</v>
      </c>
      <c r="BH46" s="59">
        <v>60</v>
      </c>
      <c r="BI46" s="59">
        <v>61</v>
      </c>
      <c r="BJ46" s="59">
        <v>62</v>
      </c>
      <c r="BK46" s="59">
        <v>63</v>
      </c>
      <c r="BL46" s="59">
        <v>64</v>
      </c>
      <c r="BM46" s="59">
        <v>65</v>
      </c>
      <c r="BN46" s="59">
        <v>66</v>
      </c>
      <c r="BO46" s="59">
        <v>67</v>
      </c>
      <c r="BP46" s="59">
        <v>68</v>
      </c>
      <c r="BQ46" s="59">
        <v>69</v>
      </c>
      <c r="BR46" s="59">
        <v>70</v>
      </c>
      <c r="BS46" s="59">
        <v>71</v>
      </c>
      <c r="BT46" s="59">
        <v>72</v>
      </c>
      <c r="BU46" s="59">
        <v>73</v>
      </c>
      <c r="BV46" s="59">
        <v>74</v>
      </c>
      <c r="BW46" s="59">
        <v>75</v>
      </c>
      <c r="BX46" s="59">
        <v>76</v>
      </c>
      <c r="BY46" s="59">
        <v>77</v>
      </c>
      <c r="BZ46" s="59">
        <v>78</v>
      </c>
      <c r="CA46" s="59">
        <v>79</v>
      </c>
      <c r="CB46" s="59">
        <v>80</v>
      </c>
      <c r="CC46" s="59">
        <v>81</v>
      </c>
      <c r="CD46" s="59">
        <v>82</v>
      </c>
      <c r="CE46" s="59">
        <v>83</v>
      </c>
      <c r="CF46" s="59">
        <v>84</v>
      </c>
      <c r="CG46" s="59">
        <v>85</v>
      </c>
      <c r="CH46" s="59">
        <v>86</v>
      </c>
      <c r="CI46" s="59">
        <v>87</v>
      </c>
      <c r="CJ46" s="59">
        <v>88</v>
      </c>
      <c r="CK46" s="59">
        <v>89</v>
      </c>
      <c r="CL46" s="59">
        <v>90</v>
      </c>
      <c r="CM46" s="59">
        <v>91</v>
      </c>
      <c r="CN46" s="59">
        <v>92</v>
      </c>
      <c r="CO46" s="59">
        <v>93</v>
      </c>
      <c r="CP46" s="59">
        <v>94</v>
      </c>
      <c r="CQ46" s="59">
        <v>95</v>
      </c>
      <c r="CR46" s="59">
        <v>96</v>
      </c>
      <c r="CS46" s="59">
        <v>97</v>
      </c>
      <c r="CT46" s="59">
        <v>98</v>
      </c>
      <c r="CU46" s="59">
        <v>99</v>
      </c>
      <c r="CV46" s="59">
        <v>100</v>
      </c>
      <c r="CW46" s="59">
        <v>101</v>
      </c>
      <c r="CX46" s="59">
        <v>102</v>
      </c>
      <c r="CY46" s="59">
        <v>103</v>
      </c>
      <c r="CZ46" s="59">
        <v>104</v>
      </c>
      <c r="DA46" s="59">
        <v>105</v>
      </c>
      <c r="DB46" s="59">
        <v>106</v>
      </c>
      <c r="DC46" s="59">
        <v>107</v>
      </c>
      <c r="DD46" s="59">
        <v>108</v>
      </c>
      <c r="DE46" s="59">
        <v>109</v>
      </c>
      <c r="DF46" s="59">
        <v>110</v>
      </c>
      <c r="DG46" s="59">
        <v>111</v>
      </c>
      <c r="DH46" s="59">
        <v>112</v>
      </c>
      <c r="DI46" s="59">
        <v>113</v>
      </c>
      <c r="DJ46" s="59">
        <v>114</v>
      </c>
      <c r="DK46" s="59">
        <v>115</v>
      </c>
      <c r="DL46" s="59">
        <v>116</v>
      </c>
      <c r="DM46" s="59">
        <v>117</v>
      </c>
      <c r="DN46" s="59">
        <v>118</v>
      </c>
      <c r="DO46" s="59">
        <v>119</v>
      </c>
      <c r="DP46" s="59">
        <v>120</v>
      </c>
      <c r="DQ46" s="59">
        <v>121</v>
      </c>
      <c r="DR46" s="59">
        <v>122</v>
      </c>
      <c r="DS46" s="59">
        <v>123</v>
      </c>
      <c r="DT46" s="59">
        <v>124</v>
      </c>
      <c r="DU46" s="59">
        <v>125</v>
      </c>
      <c r="DV46" s="59">
        <v>126</v>
      </c>
      <c r="DW46" s="59">
        <v>127</v>
      </c>
      <c r="DX46" s="59">
        <v>128</v>
      </c>
      <c r="DY46" s="59">
        <v>129</v>
      </c>
      <c r="DZ46" s="59">
        <v>130</v>
      </c>
      <c r="EA46" s="59">
        <v>131</v>
      </c>
      <c r="EB46" s="59">
        <v>132</v>
      </c>
      <c r="EC46" s="59">
        <v>133</v>
      </c>
      <c r="ED46" s="59">
        <v>134</v>
      </c>
      <c r="EE46" s="59">
        <v>135</v>
      </c>
      <c r="EF46" s="59">
        <v>136</v>
      </c>
      <c r="EG46" s="59">
        <v>137</v>
      </c>
      <c r="EH46" s="59">
        <v>138</v>
      </c>
      <c r="EI46" s="59">
        <v>139</v>
      </c>
      <c r="EJ46" s="59">
        <v>140</v>
      </c>
      <c r="EK46" s="59">
        <v>141</v>
      </c>
      <c r="EL46" s="59">
        <v>142</v>
      </c>
      <c r="EM46" s="59">
        <v>143</v>
      </c>
      <c r="EN46" s="59">
        <v>144</v>
      </c>
      <c r="EO46" s="59">
        <v>145</v>
      </c>
      <c r="EP46" s="59">
        <v>146</v>
      </c>
      <c r="EQ46" s="59">
        <v>147</v>
      </c>
      <c r="ER46" s="59">
        <v>148</v>
      </c>
      <c r="ES46" s="59">
        <v>149</v>
      </c>
      <c r="ET46" s="59">
        <v>150</v>
      </c>
      <c r="EU46" s="59">
        <v>151</v>
      </c>
      <c r="EV46" s="59">
        <v>152</v>
      </c>
      <c r="EW46" s="59">
        <v>153</v>
      </c>
      <c r="EX46" s="59">
        <v>154</v>
      </c>
    </row>
    <row r="47" spans="1:154" s="11" customFormat="1" ht="15.75" x14ac:dyDescent="0.25">
      <c r="A47" s="31">
        <v>1</v>
      </c>
      <c r="B47" s="61" t="s">
        <v>59</v>
      </c>
      <c r="C47" s="31">
        <f t="shared" ref="C47:J58" si="8">K47+S47+AA47+AI47+AQ47+AY47+BG47+BO47+BW47+CE47+CM47+CU47+DC47+DK47+DS47+EA47+EI47+EQ47</f>
        <v>32</v>
      </c>
      <c r="D47" s="31">
        <f t="shared" si="8"/>
        <v>19700</v>
      </c>
      <c r="E47" s="31">
        <f t="shared" si="8"/>
        <v>32</v>
      </c>
      <c r="F47" s="31">
        <f t="shared" si="8"/>
        <v>19700</v>
      </c>
      <c r="G47" s="31">
        <f t="shared" si="8"/>
        <v>32</v>
      </c>
      <c r="H47" s="31">
        <f t="shared" si="8"/>
        <v>19700</v>
      </c>
      <c r="I47" s="31">
        <f t="shared" si="8"/>
        <v>0</v>
      </c>
      <c r="J47" s="31">
        <f t="shared" si="8"/>
        <v>0</v>
      </c>
      <c r="K47" s="61">
        <v>9</v>
      </c>
      <c r="L47" s="61">
        <v>9030</v>
      </c>
      <c r="M47" s="61">
        <v>9</v>
      </c>
      <c r="N47" s="61">
        <v>9030</v>
      </c>
      <c r="O47" s="61">
        <v>9</v>
      </c>
      <c r="P47" s="61">
        <v>9030</v>
      </c>
      <c r="Q47" s="61">
        <v>0</v>
      </c>
      <c r="R47" s="61">
        <v>0</v>
      </c>
      <c r="S47" s="61">
        <v>1</v>
      </c>
      <c r="T47" s="61">
        <v>1050</v>
      </c>
      <c r="U47" s="61">
        <v>1</v>
      </c>
      <c r="V47" s="61">
        <v>1050</v>
      </c>
      <c r="W47" s="61">
        <v>1</v>
      </c>
      <c r="X47" s="61">
        <v>1050</v>
      </c>
      <c r="Y47" s="61">
        <v>0</v>
      </c>
      <c r="Z47" s="61">
        <v>0</v>
      </c>
      <c r="AA47" s="61">
        <v>19</v>
      </c>
      <c r="AB47" s="61">
        <v>9300</v>
      </c>
      <c r="AC47" s="61">
        <v>19</v>
      </c>
      <c r="AD47" s="61">
        <v>9300</v>
      </c>
      <c r="AE47" s="61">
        <v>19</v>
      </c>
      <c r="AF47" s="61">
        <v>9300</v>
      </c>
      <c r="AG47" s="61">
        <v>0</v>
      </c>
      <c r="AH47" s="61">
        <v>0</v>
      </c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>
        <v>3</v>
      </c>
      <c r="EB47" s="61">
        <v>320</v>
      </c>
      <c r="EC47" s="61">
        <v>3</v>
      </c>
      <c r="ED47" s="61">
        <v>320</v>
      </c>
      <c r="EE47" s="61">
        <v>3</v>
      </c>
      <c r="EF47" s="61">
        <v>320</v>
      </c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</row>
    <row r="48" spans="1:154" ht="18" x14ac:dyDescent="0.25">
      <c r="A48" s="34">
        <v>2</v>
      </c>
      <c r="B48" s="62" t="s">
        <v>60</v>
      </c>
      <c r="C48" s="36">
        <f t="shared" si="8"/>
        <v>21</v>
      </c>
      <c r="D48" s="36">
        <f t="shared" si="8"/>
        <v>30463</v>
      </c>
      <c r="E48" s="36">
        <f t="shared" si="8"/>
        <v>21</v>
      </c>
      <c r="F48" s="36">
        <f t="shared" si="8"/>
        <v>30463</v>
      </c>
      <c r="G48" s="36">
        <f t="shared" si="8"/>
        <v>0</v>
      </c>
      <c r="H48" s="36">
        <f t="shared" si="8"/>
        <v>0</v>
      </c>
      <c r="I48" s="36">
        <f t="shared" si="8"/>
        <v>21</v>
      </c>
      <c r="J48" s="36">
        <f t="shared" si="8"/>
        <v>30463</v>
      </c>
      <c r="K48" s="37">
        <v>5</v>
      </c>
      <c r="L48" s="37">
        <v>8427</v>
      </c>
      <c r="M48" s="37">
        <v>5</v>
      </c>
      <c r="N48" s="37">
        <v>8427</v>
      </c>
      <c r="O48" s="37"/>
      <c r="P48" s="37"/>
      <c r="Q48" s="37">
        <v>5</v>
      </c>
      <c r="R48" s="37">
        <v>8427</v>
      </c>
      <c r="S48" s="37">
        <v>8</v>
      </c>
      <c r="T48" s="37">
        <v>13256</v>
      </c>
      <c r="U48" s="37">
        <v>8</v>
      </c>
      <c r="V48" s="37">
        <v>13256</v>
      </c>
      <c r="W48" s="37"/>
      <c r="X48" s="37"/>
      <c r="Y48" s="37">
        <v>8</v>
      </c>
      <c r="Z48" s="37">
        <v>13256</v>
      </c>
      <c r="AA48" s="37">
        <v>6</v>
      </c>
      <c r="AB48" s="37">
        <v>4980</v>
      </c>
      <c r="AC48" s="37">
        <v>6</v>
      </c>
      <c r="AD48" s="37">
        <v>4980</v>
      </c>
      <c r="AE48" s="37"/>
      <c r="AF48" s="37"/>
      <c r="AG48" s="37">
        <v>6</v>
      </c>
      <c r="AH48" s="37">
        <v>4980</v>
      </c>
      <c r="AI48" s="37">
        <v>1</v>
      </c>
      <c r="AJ48" s="37">
        <v>3500</v>
      </c>
      <c r="AK48" s="37">
        <v>1</v>
      </c>
      <c r="AL48" s="37">
        <v>3500</v>
      </c>
      <c r="AM48" s="37"/>
      <c r="AN48" s="37"/>
      <c r="AO48" s="37">
        <v>1</v>
      </c>
      <c r="AP48" s="37">
        <v>3500</v>
      </c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8"/>
      <c r="BQ48" s="37"/>
      <c r="BR48" s="37"/>
      <c r="BS48" s="37"/>
      <c r="BT48" s="37"/>
      <c r="BU48" s="37"/>
      <c r="BV48" s="37"/>
      <c r="BW48" s="37"/>
      <c r="BX48" s="37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4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>
        <v>1</v>
      </c>
      <c r="EB48" s="41">
        <v>300</v>
      </c>
      <c r="EC48" s="41">
        <v>1</v>
      </c>
      <c r="ED48" s="41">
        <v>300</v>
      </c>
      <c r="EE48" s="41"/>
      <c r="EF48" s="41"/>
      <c r="EG48" s="41">
        <v>1</v>
      </c>
      <c r="EH48" s="41">
        <v>300</v>
      </c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65"/>
      <c r="EU48" s="41"/>
      <c r="EV48" s="43"/>
      <c r="EW48" s="43"/>
      <c r="EX48" s="43"/>
    </row>
    <row r="49" spans="1:154" ht="18" x14ac:dyDescent="0.25">
      <c r="A49" s="34">
        <v>3</v>
      </c>
      <c r="B49" s="62" t="s">
        <v>61</v>
      </c>
      <c r="C49" s="36">
        <f t="shared" si="8"/>
        <v>126</v>
      </c>
      <c r="D49" s="36">
        <f t="shared" si="8"/>
        <v>190280.95999999999</v>
      </c>
      <c r="E49" s="36">
        <f t="shared" si="8"/>
        <v>124</v>
      </c>
      <c r="F49" s="36">
        <f t="shared" si="8"/>
        <v>395458.61</v>
      </c>
      <c r="G49" s="36">
        <f t="shared" si="8"/>
        <v>124</v>
      </c>
      <c r="H49" s="36">
        <f t="shared" si="8"/>
        <v>598217.69999999995</v>
      </c>
      <c r="I49" s="36">
        <f t="shared" si="8"/>
        <v>0</v>
      </c>
      <c r="J49" s="36">
        <f t="shared" si="8"/>
        <v>0</v>
      </c>
      <c r="K49" s="37">
        <v>24</v>
      </c>
      <c r="L49" s="37">
        <v>93189.05</v>
      </c>
      <c r="M49" s="37">
        <v>22</v>
      </c>
      <c r="N49" s="37">
        <v>88217.7</v>
      </c>
      <c r="O49" s="37">
        <v>22</v>
      </c>
      <c r="P49" s="37">
        <v>88217.7</v>
      </c>
      <c r="Q49" s="37"/>
      <c r="R49" s="37"/>
      <c r="S49" s="37">
        <v>53</v>
      </c>
      <c r="T49" s="37">
        <v>17633.57</v>
      </c>
      <c r="U49" s="37">
        <v>53</v>
      </c>
      <c r="V49" s="37">
        <v>176323.57</v>
      </c>
      <c r="W49" s="37">
        <v>53</v>
      </c>
      <c r="X49" s="37">
        <v>265000</v>
      </c>
      <c r="Y49" s="37"/>
      <c r="Z49" s="37"/>
      <c r="AA49" s="37">
        <v>29</v>
      </c>
      <c r="AB49" s="37">
        <v>5717.92</v>
      </c>
      <c r="AC49" s="37">
        <v>29</v>
      </c>
      <c r="AD49" s="37">
        <v>57176.92</v>
      </c>
      <c r="AE49" s="37">
        <v>29</v>
      </c>
      <c r="AF49" s="37">
        <v>145000</v>
      </c>
      <c r="AG49" s="37"/>
      <c r="AH49" s="37"/>
      <c r="AI49" s="37">
        <v>3</v>
      </c>
      <c r="AJ49" s="37">
        <v>6860</v>
      </c>
      <c r="AK49" s="37">
        <v>3</v>
      </c>
      <c r="AL49" s="37">
        <v>6860</v>
      </c>
      <c r="AM49" s="37">
        <v>3</v>
      </c>
      <c r="AN49" s="37">
        <v>15000</v>
      </c>
      <c r="AO49" s="37"/>
      <c r="AP49" s="37"/>
      <c r="AQ49" s="37">
        <v>0</v>
      </c>
      <c r="AR49" s="37">
        <v>0</v>
      </c>
      <c r="AS49" s="37"/>
      <c r="AT49" s="37"/>
      <c r="AU49" s="37"/>
      <c r="AV49" s="37"/>
      <c r="AW49" s="37"/>
      <c r="AX49" s="37"/>
      <c r="AY49" s="37">
        <v>0</v>
      </c>
      <c r="AZ49" s="37">
        <v>0</v>
      </c>
      <c r="BA49" s="37"/>
      <c r="BB49" s="37"/>
      <c r="BC49" s="37"/>
      <c r="BD49" s="37"/>
      <c r="BE49" s="37"/>
      <c r="BF49" s="37"/>
      <c r="BG49" s="37">
        <v>7</v>
      </c>
      <c r="BH49" s="37">
        <v>9870.42</v>
      </c>
      <c r="BI49" s="37">
        <v>7</v>
      </c>
      <c r="BJ49" s="37">
        <v>9870.42</v>
      </c>
      <c r="BK49" s="37">
        <v>7</v>
      </c>
      <c r="BL49" s="37">
        <v>35000</v>
      </c>
      <c r="BM49" s="37"/>
      <c r="BN49" s="37"/>
      <c r="BO49" s="37">
        <v>5</v>
      </c>
      <c r="BP49" s="38">
        <v>510</v>
      </c>
      <c r="BQ49" s="37">
        <v>5</v>
      </c>
      <c r="BR49" s="37">
        <v>510</v>
      </c>
      <c r="BS49" s="37">
        <v>5</v>
      </c>
      <c r="BT49" s="37">
        <v>25000</v>
      </c>
      <c r="BU49" s="37"/>
      <c r="BV49" s="37"/>
      <c r="BW49" s="37">
        <v>0</v>
      </c>
      <c r="BX49" s="37">
        <v>0</v>
      </c>
      <c r="BY49" s="41"/>
      <c r="BZ49" s="41"/>
      <c r="CA49" s="41"/>
      <c r="CB49" s="41"/>
      <c r="CC49" s="41"/>
      <c r="CD49" s="41"/>
      <c r="CE49" s="41">
        <v>0</v>
      </c>
      <c r="CF49" s="41">
        <v>0</v>
      </c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>
        <v>1</v>
      </c>
      <c r="DD49" s="41">
        <v>10000</v>
      </c>
      <c r="DE49" s="41">
        <v>1</v>
      </c>
      <c r="DF49" s="41">
        <v>10000</v>
      </c>
      <c r="DG49" s="41">
        <v>1</v>
      </c>
      <c r="DH49" s="41">
        <v>5000</v>
      </c>
      <c r="DI49" s="41"/>
      <c r="DJ49" s="41"/>
      <c r="DK49" s="41">
        <v>0</v>
      </c>
      <c r="DL49" s="41">
        <v>0</v>
      </c>
      <c r="DM49" s="41"/>
      <c r="DN49" s="41"/>
      <c r="DO49" s="41"/>
      <c r="DP49" s="41"/>
      <c r="DQ49" s="41"/>
      <c r="DR49" s="41"/>
      <c r="DS49" s="41">
        <v>2</v>
      </c>
      <c r="DT49" s="41">
        <v>37500</v>
      </c>
      <c r="DU49" s="41">
        <v>2</v>
      </c>
      <c r="DV49" s="41">
        <v>37500</v>
      </c>
      <c r="DW49" s="41">
        <v>2</v>
      </c>
      <c r="DX49" s="41">
        <v>10000</v>
      </c>
      <c r="DY49" s="41"/>
      <c r="DZ49" s="41"/>
      <c r="EA49" s="41">
        <v>1</v>
      </c>
      <c r="EB49" s="41">
        <v>4000</v>
      </c>
      <c r="EC49" s="41">
        <v>1</v>
      </c>
      <c r="ED49" s="41">
        <v>4000</v>
      </c>
      <c r="EE49" s="41">
        <v>1</v>
      </c>
      <c r="EF49" s="41">
        <v>5000</v>
      </c>
      <c r="EG49" s="41"/>
      <c r="EH49" s="41"/>
      <c r="EI49" s="41">
        <v>1</v>
      </c>
      <c r="EJ49" s="41">
        <v>5000</v>
      </c>
      <c r="EK49" s="41">
        <v>1</v>
      </c>
      <c r="EL49" s="41">
        <v>5000</v>
      </c>
      <c r="EM49" s="41">
        <v>1</v>
      </c>
      <c r="EN49" s="41">
        <v>5000</v>
      </c>
      <c r="EO49" s="41"/>
      <c r="EP49" s="41"/>
      <c r="EQ49" s="41">
        <v>0</v>
      </c>
      <c r="ER49" s="41">
        <v>0</v>
      </c>
      <c r="ES49" s="41"/>
      <c r="ET49" s="65"/>
      <c r="EU49" s="41"/>
      <c r="EV49" s="43"/>
      <c r="EW49" s="43"/>
      <c r="EX49" s="43"/>
    </row>
    <row r="50" spans="1:154" ht="18" x14ac:dyDescent="0.25">
      <c r="A50" s="34">
        <v>4</v>
      </c>
      <c r="B50" s="62" t="s">
        <v>62</v>
      </c>
      <c r="C50" s="36">
        <f t="shared" si="8"/>
        <v>17</v>
      </c>
      <c r="D50" s="36">
        <f t="shared" si="8"/>
        <v>34863.090000000004</v>
      </c>
      <c r="E50" s="36">
        <f t="shared" si="8"/>
        <v>17</v>
      </c>
      <c r="F50" s="36">
        <f t="shared" si="8"/>
        <v>34863.090000000004</v>
      </c>
      <c r="G50" s="36">
        <f t="shared" si="8"/>
        <v>16</v>
      </c>
      <c r="H50" s="36">
        <f t="shared" si="8"/>
        <v>32201.96</v>
      </c>
      <c r="I50" s="36">
        <f t="shared" si="8"/>
        <v>1</v>
      </c>
      <c r="J50" s="36">
        <f t="shared" si="8"/>
        <v>2661.1260000000002</v>
      </c>
      <c r="K50" s="37">
        <v>1</v>
      </c>
      <c r="L50" s="37">
        <v>6600</v>
      </c>
      <c r="M50" s="37">
        <v>1</v>
      </c>
      <c r="N50" s="37">
        <v>6600</v>
      </c>
      <c r="O50" s="37">
        <v>1</v>
      </c>
      <c r="P50" s="37">
        <v>6600</v>
      </c>
      <c r="Q50" s="37">
        <v>0</v>
      </c>
      <c r="R50" s="37">
        <v>0</v>
      </c>
      <c r="S50" s="37">
        <v>11</v>
      </c>
      <c r="T50" s="37">
        <v>25826.22</v>
      </c>
      <c r="U50" s="37">
        <v>11</v>
      </c>
      <c r="V50" s="37">
        <v>25826.22</v>
      </c>
      <c r="W50" s="37">
        <v>10</v>
      </c>
      <c r="X50" s="37">
        <v>23165.09</v>
      </c>
      <c r="Y50" s="37">
        <v>1</v>
      </c>
      <c r="Z50" s="37">
        <v>2661.1260000000002</v>
      </c>
      <c r="AA50" s="37">
        <v>2</v>
      </c>
      <c r="AB50" s="37">
        <v>1250</v>
      </c>
      <c r="AC50" s="37">
        <v>2</v>
      </c>
      <c r="AD50" s="37">
        <v>1250</v>
      </c>
      <c r="AE50" s="37">
        <v>2</v>
      </c>
      <c r="AF50" s="37">
        <v>1250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1</v>
      </c>
      <c r="BH50" s="37">
        <v>1000</v>
      </c>
      <c r="BI50" s="37">
        <v>1</v>
      </c>
      <c r="BJ50" s="37">
        <v>1000</v>
      </c>
      <c r="BK50" s="37">
        <v>1</v>
      </c>
      <c r="BL50" s="37">
        <v>1000</v>
      </c>
      <c r="BM50" s="37">
        <v>0</v>
      </c>
      <c r="BN50" s="37">
        <v>0</v>
      </c>
      <c r="BO50" s="37">
        <v>0</v>
      </c>
      <c r="BP50" s="38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41">
        <v>0</v>
      </c>
      <c r="BZ50" s="41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1</v>
      </c>
      <c r="DT50" s="41">
        <v>100</v>
      </c>
      <c r="DU50" s="41">
        <v>1</v>
      </c>
      <c r="DV50" s="41">
        <v>100</v>
      </c>
      <c r="DW50" s="41">
        <v>1</v>
      </c>
      <c r="DX50" s="41">
        <v>100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0</v>
      </c>
      <c r="EO50" s="41">
        <v>0</v>
      </c>
      <c r="EP50" s="41">
        <v>0</v>
      </c>
      <c r="EQ50" s="41">
        <v>1</v>
      </c>
      <c r="ER50" s="41">
        <v>86.87</v>
      </c>
      <c r="ES50" s="41">
        <v>1</v>
      </c>
      <c r="ET50" s="65">
        <v>86.87</v>
      </c>
      <c r="EU50" s="41">
        <v>1</v>
      </c>
      <c r="EV50" s="43">
        <v>86.87</v>
      </c>
      <c r="EW50" s="43">
        <v>0</v>
      </c>
      <c r="EX50" s="43">
        <v>0</v>
      </c>
    </row>
    <row r="51" spans="1:154" ht="18" x14ac:dyDescent="0.25">
      <c r="A51" s="34">
        <v>5</v>
      </c>
      <c r="B51" s="62" t="s">
        <v>63</v>
      </c>
      <c r="C51" s="36">
        <f t="shared" si="8"/>
        <v>76</v>
      </c>
      <c r="D51" s="36">
        <f t="shared" si="8"/>
        <v>80769.59</v>
      </c>
      <c r="E51" s="36">
        <f t="shared" si="8"/>
        <v>61</v>
      </c>
      <c r="F51" s="36">
        <f t="shared" si="8"/>
        <v>75903.77</v>
      </c>
      <c r="G51" s="36">
        <f t="shared" si="8"/>
        <v>61</v>
      </c>
      <c r="H51" s="36">
        <f t="shared" si="8"/>
        <v>75903.77</v>
      </c>
      <c r="I51" s="36">
        <f t="shared" si="8"/>
        <v>1</v>
      </c>
      <c r="J51" s="36">
        <f t="shared" si="8"/>
        <v>38.768999999999998</v>
      </c>
      <c r="K51" s="47">
        <v>20</v>
      </c>
      <c r="L51" s="47">
        <v>30944.12</v>
      </c>
      <c r="M51" s="47">
        <v>17</v>
      </c>
      <c r="N51" s="47">
        <v>29650</v>
      </c>
      <c r="O51" s="47">
        <v>17</v>
      </c>
      <c r="P51" s="47">
        <v>29650</v>
      </c>
      <c r="Q51" s="47">
        <v>0</v>
      </c>
      <c r="R51" s="47">
        <v>0</v>
      </c>
      <c r="S51" s="47">
        <v>8</v>
      </c>
      <c r="T51" s="47">
        <v>15700</v>
      </c>
      <c r="U51" s="47">
        <v>7</v>
      </c>
      <c r="V51" s="47">
        <v>12700</v>
      </c>
      <c r="W51" s="47">
        <v>7</v>
      </c>
      <c r="X51" s="47">
        <v>12700</v>
      </c>
      <c r="Y51" s="47">
        <v>0</v>
      </c>
      <c r="Z51" s="47">
        <v>0</v>
      </c>
      <c r="AA51" s="47">
        <v>26</v>
      </c>
      <c r="AB51" s="47">
        <v>21175</v>
      </c>
      <c r="AC51" s="47">
        <v>25</v>
      </c>
      <c r="AD51" s="47">
        <v>20905</v>
      </c>
      <c r="AE51" s="47">
        <v>25</v>
      </c>
      <c r="AF51" s="47">
        <v>20905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10</v>
      </c>
      <c r="AR51" s="47">
        <v>301.7</v>
      </c>
      <c r="AS51" s="47">
        <v>0</v>
      </c>
      <c r="AT51" s="47">
        <v>0</v>
      </c>
      <c r="AU51" s="47">
        <v>0</v>
      </c>
      <c r="AV51" s="47">
        <v>0</v>
      </c>
      <c r="AW51" s="47">
        <v>0</v>
      </c>
      <c r="AX51" s="47">
        <v>0</v>
      </c>
      <c r="AY51" s="47">
        <v>0</v>
      </c>
      <c r="AZ51" s="47">
        <v>0</v>
      </c>
      <c r="BA51" s="47">
        <v>0</v>
      </c>
      <c r="BB51" s="47">
        <v>0</v>
      </c>
      <c r="BC51" s="47">
        <v>0</v>
      </c>
      <c r="BD51" s="47">
        <v>0</v>
      </c>
      <c r="BE51" s="47">
        <v>0</v>
      </c>
      <c r="BF51" s="47">
        <v>0</v>
      </c>
      <c r="BG51" s="47">
        <v>5</v>
      </c>
      <c r="BH51" s="47">
        <v>10488.77</v>
      </c>
      <c r="BI51" s="47">
        <v>5</v>
      </c>
      <c r="BJ51" s="47">
        <v>10488.77</v>
      </c>
      <c r="BK51" s="47">
        <v>5</v>
      </c>
      <c r="BL51" s="47">
        <v>10488.77</v>
      </c>
      <c r="BM51" s="47">
        <v>1</v>
      </c>
      <c r="BN51" s="47">
        <v>38.768999999999998</v>
      </c>
      <c r="BO51" s="47">
        <v>3</v>
      </c>
      <c r="BP51" s="47">
        <v>1550</v>
      </c>
      <c r="BQ51" s="47">
        <v>3</v>
      </c>
      <c r="BR51" s="47">
        <v>1550</v>
      </c>
      <c r="BS51" s="47">
        <v>3</v>
      </c>
      <c r="BT51" s="47">
        <v>1550</v>
      </c>
      <c r="BU51" s="47">
        <v>0</v>
      </c>
      <c r="BV51" s="47">
        <v>0</v>
      </c>
      <c r="BW51" s="66">
        <v>0</v>
      </c>
      <c r="BX51" s="66">
        <v>0</v>
      </c>
      <c r="BY51" s="66">
        <v>0</v>
      </c>
      <c r="BZ51" s="66">
        <v>0</v>
      </c>
      <c r="CA51" s="66">
        <v>0</v>
      </c>
      <c r="CB51" s="66">
        <v>0</v>
      </c>
      <c r="CC51" s="66">
        <v>0</v>
      </c>
      <c r="CD51" s="66">
        <v>0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9">
        <v>0</v>
      </c>
      <c r="DD51" s="49">
        <v>0</v>
      </c>
      <c r="DE51" s="49">
        <v>0</v>
      </c>
      <c r="DF51" s="49">
        <v>0</v>
      </c>
      <c r="DG51" s="49">
        <v>0</v>
      </c>
      <c r="DH51" s="49">
        <v>0</v>
      </c>
      <c r="DI51" s="49">
        <v>0</v>
      </c>
      <c r="DJ51" s="49">
        <v>0</v>
      </c>
      <c r="DK51" s="49">
        <v>0</v>
      </c>
      <c r="DL51" s="49">
        <v>0</v>
      </c>
      <c r="DM51" s="49">
        <v>0</v>
      </c>
      <c r="DN51" s="49">
        <v>0</v>
      </c>
      <c r="DO51" s="49">
        <v>0</v>
      </c>
      <c r="DP51" s="49">
        <v>0</v>
      </c>
      <c r="DQ51" s="49">
        <v>0</v>
      </c>
      <c r="DR51" s="49">
        <v>0</v>
      </c>
      <c r="DS51" s="47">
        <v>2</v>
      </c>
      <c r="DT51" s="47">
        <v>210</v>
      </c>
      <c r="DU51" s="47">
        <v>2</v>
      </c>
      <c r="DV51" s="47">
        <v>210</v>
      </c>
      <c r="DW51" s="47">
        <v>2</v>
      </c>
      <c r="DX51" s="47">
        <v>210</v>
      </c>
      <c r="DY51" s="47">
        <v>0</v>
      </c>
      <c r="DZ51" s="47">
        <v>0</v>
      </c>
      <c r="EA51" s="47">
        <v>1</v>
      </c>
      <c r="EB51" s="47">
        <v>100</v>
      </c>
      <c r="EC51" s="47">
        <v>1</v>
      </c>
      <c r="ED51" s="47">
        <v>100</v>
      </c>
      <c r="EE51" s="47">
        <v>1</v>
      </c>
      <c r="EF51" s="47">
        <v>100</v>
      </c>
      <c r="EG51" s="47">
        <v>0</v>
      </c>
      <c r="EH51" s="47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66">
        <v>1</v>
      </c>
      <c r="ER51" s="66">
        <v>300</v>
      </c>
      <c r="ES51" s="66">
        <v>1</v>
      </c>
      <c r="ET51" s="67">
        <v>300</v>
      </c>
      <c r="EU51" s="66">
        <v>1</v>
      </c>
      <c r="EV51" s="43">
        <v>300</v>
      </c>
      <c r="EW51" s="43"/>
      <c r="EX51" s="43"/>
    </row>
    <row r="52" spans="1:154" ht="18" x14ac:dyDescent="0.25">
      <c r="A52" s="34">
        <v>6</v>
      </c>
      <c r="B52" s="62" t="s">
        <v>64</v>
      </c>
      <c r="C52" s="36">
        <f t="shared" si="8"/>
        <v>18</v>
      </c>
      <c r="D52" s="36">
        <f t="shared" si="8"/>
        <v>21025</v>
      </c>
      <c r="E52" s="36">
        <f t="shared" si="8"/>
        <v>18</v>
      </c>
      <c r="F52" s="36">
        <f t="shared" si="8"/>
        <v>21025</v>
      </c>
      <c r="G52" s="36">
        <f t="shared" si="8"/>
        <v>0</v>
      </c>
      <c r="H52" s="36">
        <f t="shared" si="8"/>
        <v>0</v>
      </c>
      <c r="I52" s="36">
        <f t="shared" si="8"/>
        <v>18</v>
      </c>
      <c r="J52" s="36">
        <f t="shared" si="8"/>
        <v>21025</v>
      </c>
      <c r="K52" s="37"/>
      <c r="L52" s="37"/>
      <c r="M52" s="37"/>
      <c r="N52" s="37"/>
      <c r="O52" s="37"/>
      <c r="P52" s="37"/>
      <c r="Q52" s="37"/>
      <c r="R52" s="37"/>
      <c r="S52" s="37">
        <v>18</v>
      </c>
      <c r="T52" s="37">
        <v>21025</v>
      </c>
      <c r="U52" s="37">
        <v>18</v>
      </c>
      <c r="V52" s="37">
        <v>21025</v>
      </c>
      <c r="W52" s="37"/>
      <c r="X52" s="37"/>
      <c r="Y52" s="37">
        <v>18</v>
      </c>
      <c r="Z52" s="37">
        <v>21025</v>
      </c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8"/>
      <c r="BQ52" s="37"/>
      <c r="BR52" s="37"/>
      <c r="BS52" s="37"/>
      <c r="BT52" s="37"/>
      <c r="BU52" s="37"/>
      <c r="BV52" s="37"/>
      <c r="BW52" s="37"/>
      <c r="BX52" s="37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65"/>
      <c r="EU52" s="41"/>
      <c r="EV52" s="43"/>
      <c r="EW52" s="43"/>
      <c r="EX52" s="43"/>
    </row>
    <row r="53" spans="1:154" ht="18" x14ac:dyDescent="0.25">
      <c r="A53" s="34">
        <v>7</v>
      </c>
      <c r="B53" s="62" t="s">
        <v>65</v>
      </c>
      <c r="C53" s="36">
        <f t="shared" si="8"/>
        <v>13</v>
      </c>
      <c r="D53" s="36">
        <f t="shared" si="8"/>
        <v>14931</v>
      </c>
      <c r="E53" s="36">
        <f t="shared" si="8"/>
        <v>12</v>
      </c>
      <c r="F53" s="36">
        <f t="shared" si="8"/>
        <v>14031</v>
      </c>
      <c r="G53" s="36">
        <f t="shared" si="8"/>
        <v>12</v>
      </c>
      <c r="H53" s="36">
        <f t="shared" si="8"/>
        <v>56000</v>
      </c>
      <c r="I53" s="36">
        <f t="shared" si="8"/>
        <v>0</v>
      </c>
      <c r="J53" s="36">
        <f t="shared" si="8"/>
        <v>0</v>
      </c>
      <c r="K53" s="37">
        <v>6</v>
      </c>
      <c r="L53" s="37">
        <v>7431</v>
      </c>
      <c r="M53" s="37">
        <v>6</v>
      </c>
      <c r="N53" s="37">
        <v>7431</v>
      </c>
      <c r="O53" s="37">
        <v>6</v>
      </c>
      <c r="P53" s="37">
        <v>26000</v>
      </c>
      <c r="Q53" s="37">
        <v>0</v>
      </c>
      <c r="R53" s="37">
        <v>0</v>
      </c>
      <c r="S53" s="37">
        <v>4</v>
      </c>
      <c r="T53" s="37">
        <v>3650</v>
      </c>
      <c r="U53" s="37">
        <v>4</v>
      </c>
      <c r="V53" s="37">
        <v>3650</v>
      </c>
      <c r="W53" s="37">
        <v>4</v>
      </c>
      <c r="X53" s="37">
        <v>20000</v>
      </c>
      <c r="Y53" s="37">
        <v>0</v>
      </c>
      <c r="Z53" s="37">
        <v>0</v>
      </c>
      <c r="AA53" s="37">
        <v>1</v>
      </c>
      <c r="AB53" s="37">
        <v>450</v>
      </c>
      <c r="AC53" s="37">
        <v>1</v>
      </c>
      <c r="AD53" s="37">
        <v>450</v>
      </c>
      <c r="AE53" s="37">
        <v>1</v>
      </c>
      <c r="AF53" s="37">
        <v>5000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37">
        <v>0</v>
      </c>
      <c r="BF53" s="37">
        <v>0</v>
      </c>
      <c r="BG53" s="37">
        <v>2</v>
      </c>
      <c r="BH53" s="37">
        <v>3400</v>
      </c>
      <c r="BI53" s="37">
        <v>1</v>
      </c>
      <c r="BJ53" s="37">
        <v>2500</v>
      </c>
      <c r="BK53" s="37">
        <v>1</v>
      </c>
      <c r="BL53" s="37">
        <v>5000</v>
      </c>
      <c r="BM53" s="37">
        <v>0</v>
      </c>
      <c r="BN53" s="37">
        <v>0</v>
      </c>
      <c r="BO53" s="37">
        <v>0</v>
      </c>
      <c r="BP53" s="38">
        <v>0</v>
      </c>
      <c r="BQ53" s="37">
        <v>0</v>
      </c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0</v>
      </c>
      <c r="ER53" s="42">
        <v>0</v>
      </c>
      <c r="ES53" s="41">
        <v>0</v>
      </c>
      <c r="ET53" s="65">
        <v>0</v>
      </c>
      <c r="EU53" s="41">
        <v>0</v>
      </c>
      <c r="EV53" s="43">
        <v>0</v>
      </c>
      <c r="EW53" s="43">
        <v>0</v>
      </c>
      <c r="EX53" s="43">
        <v>0</v>
      </c>
    </row>
    <row r="54" spans="1:154" ht="18" x14ac:dyDescent="0.25">
      <c r="A54" s="34">
        <v>8</v>
      </c>
      <c r="B54" s="68" t="s">
        <v>66</v>
      </c>
      <c r="C54" s="36">
        <f t="shared" si="8"/>
        <v>5</v>
      </c>
      <c r="D54" s="36">
        <f t="shared" si="8"/>
        <v>6220</v>
      </c>
      <c r="E54" s="36">
        <f t="shared" si="8"/>
        <v>3</v>
      </c>
      <c r="F54" s="36">
        <f t="shared" si="8"/>
        <v>6150</v>
      </c>
      <c r="G54" s="36">
        <f t="shared" si="8"/>
        <v>3</v>
      </c>
      <c r="H54" s="36">
        <f t="shared" si="8"/>
        <v>6150</v>
      </c>
      <c r="I54" s="36">
        <f t="shared" si="8"/>
        <v>0</v>
      </c>
      <c r="J54" s="36">
        <f t="shared" si="8"/>
        <v>0</v>
      </c>
      <c r="K54" s="37">
        <v>2</v>
      </c>
      <c r="L54" s="37">
        <v>820</v>
      </c>
      <c r="M54" s="37">
        <v>1</v>
      </c>
      <c r="N54" s="37">
        <v>800</v>
      </c>
      <c r="O54" s="37">
        <v>1</v>
      </c>
      <c r="P54" s="37">
        <v>800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2</v>
      </c>
      <c r="AB54" s="37">
        <v>400</v>
      </c>
      <c r="AC54" s="37">
        <v>1</v>
      </c>
      <c r="AD54" s="37">
        <v>350</v>
      </c>
      <c r="AE54" s="37">
        <v>1</v>
      </c>
      <c r="AF54" s="37">
        <v>350</v>
      </c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8"/>
      <c r="BQ54" s="37"/>
      <c r="BR54" s="37"/>
      <c r="BS54" s="37"/>
      <c r="BT54" s="37"/>
      <c r="BU54" s="37"/>
      <c r="BV54" s="37"/>
      <c r="BW54" s="37"/>
      <c r="BX54" s="37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>
        <v>1</v>
      </c>
      <c r="DT54" s="41">
        <v>5000</v>
      </c>
      <c r="DU54" s="41">
        <v>1</v>
      </c>
      <c r="DV54" s="41">
        <v>5000</v>
      </c>
      <c r="DW54" s="41">
        <v>1</v>
      </c>
      <c r="DX54" s="41">
        <v>5000</v>
      </c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65"/>
      <c r="EU54" s="41"/>
      <c r="EV54" s="43"/>
      <c r="EW54" s="43"/>
      <c r="EX54" s="43"/>
    </row>
    <row r="55" spans="1:154" ht="18" x14ac:dyDescent="0.25">
      <c r="A55" s="34">
        <v>9</v>
      </c>
      <c r="B55" s="62" t="s">
        <v>67</v>
      </c>
      <c r="C55" s="36">
        <f t="shared" si="8"/>
        <v>50</v>
      </c>
      <c r="D55" s="36">
        <f t="shared" si="8"/>
        <v>36055</v>
      </c>
      <c r="E55" s="36">
        <f t="shared" si="8"/>
        <v>50</v>
      </c>
      <c r="F55" s="36">
        <f t="shared" si="8"/>
        <v>36055</v>
      </c>
      <c r="G55" s="36">
        <f t="shared" si="8"/>
        <v>50</v>
      </c>
      <c r="H55" s="36">
        <f t="shared" si="8"/>
        <v>36055</v>
      </c>
      <c r="I55" s="36">
        <f t="shared" si="8"/>
        <v>0</v>
      </c>
      <c r="J55" s="36">
        <f t="shared" si="8"/>
        <v>0</v>
      </c>
      <c r="K55" s="37">
        <v>11</v>
      </c>
      <c r="L55" s="37">
        <v>17550</v>
      </c>
      <c r="M55" s="37">
        <v>11</v>
      </c>
      <c r="N55" s="37">
        <v>17550</v>
      </c>
      <c r="O55" s="37">
        <v>11</v>
      </c>
      <c r="P55" s="37">
        <v>17550</v>
      </c>
      <c r="Q55" s="37"/>
      <c r="R55" s="37"/>
      <c r="S55" s="37">
        <v>1</v>
      </c>
      <c r="T55" s="37">
        <v>600</v>
      </c>
      <c r="U55" s="37">
        <v>1</v>
      </c>
      <c r="V55" s="37">
        <v>600</v>
      </c>
      <c r="W55" s="37">
        <v>1</v>
      </c>
      <c r="X55" s="37">
        <v>600</v>
      </c>
      <c r="Y55" s="37"/>
      <c r="Z55" s="37"/>
      <c r="AA55" s="37">
        <v>24</v>
      </c>
      <c r="AB55" s="37">
        <v>13435</v>
      </c>
      <c r="AC55" s="37">
        <v>24</v>
      </c>
      <c r="AD55" s="37">
        <v>13435</v>
      </c>
      <c r="AE55" s="37">
        <v>24</v>
      </c>
      <c r="AF55" s="37">
        <v>13435</v>
      </c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>
        <v>1</v>
      </c>
      <c r="BH55" s="37">
        <v>400</v>
      </c>
      <c r="BI55" s="37">
        <v>1</v>
      </c>
      <c r="BJ55" s="37">
        <v>400</v>
      </c>
      <c r="BK55" s="37">
        <v>1</v>
      </c>
      <c r="BL55" s="37">
        <v>400</v>
      </c>
      <c r="BM55" s="37"/>
      <c r="BN55" s="37"/>
      <c r="BO55" s="37">
        <v>3</v>
      </c>
      <c r="BP55" s="38">
        <v>1000</v>
      </c>
      <c r="BQ55" s="37">
        <v>3</v>
      </c>
      <c r="BR55" s="69">
        <v>1000</v>
      </c>
      <c r="BS55" s="69">
        <v>3</v>
      </c>
      <c r="BT55" s="69">
        <v>1000</v>
      </c>
      <c r="BU55" s="69"/>
      <c r="BV55" s="69"/>
      <c r="BW55" s="37"/>
      <c r="BX55" s="37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>
        <v>1</v>
      </c>
      <c r="DT55" s="41">
        <v>200</v>
      </c>
      <c r="DU55" s="41">
        <v>1</v>
      </c>
      <c r="DV55" s="41">
        <v>200</v>
      </c>
      <c r="DW55" s="41">
        <v>1</v>
      </c>
      <c r="DX55" s="41">
        <v>200</v>
      </c>
      <c r="DY55" s="41"/>
      <c r="DZ55" s="41"/>
      <c r="EA55" s="41">
        <v>9</v>
      </c>
      <c r="EB55" s="41">
        <v>2870</v>
      </c>
      <c r="EC55" s="41">
        <v>9</v>
      </c>
      <c r="ED55" s="41">
        <v>2870</v>
      </c>
      <c r="EE55" s="41">
        <v>9</v>
      </c>
      <c r="EF55" s="41">
        <v>2870</v>
      </c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65"/>
      <c r="EU55" s="41"/>
      <c r="EV55" s="43"/>
      <c r="EW55" s="43"/>
      <c r="EX55" s="43"/>
    </row>
    <row r="56" spans="1:154" ht="18" x14ac:dyDescent="0.25">
      <c r="A56" s="34">
        <v>10</v>
      </c>
      <c r="B56" s="62" t="s">
        <v>68</v>
      </c>
      <c r="C56" s="36">
        <f t="shared" si="8"/>
        <v>14</v>
      </c>
      <c r="D56" s="36">
        <f t="shared" si="8"/>
        <v>4400</v>
      </c>
      <c r="E56" s="36">
        <f t="shared" si="8"/>
        <v>14</v>
      </c>
      <c r="F56" s="36">
        <f t="shared" si="8"/>
        <v>4400</v>
      </c>
      <c r="G56" s="36">
        <f t="shared" si="8"/>
        <v>14</v>
      </c>
      <c r="H56" s="36">
        <f t="shared" si="8"/>
        <v>4400</v>
      </c>
      <c r="I56" s="36">
        <f t="shared" si="8"/>
        <v>0</v>
      </c>
      <c r="J56" s="36">
        <f t="shared" si="8"/>
        <v>0</v>
      </c>
      <c r="K56" s="37">
        <v>1</v>
      </c>
      <c r="L56" s="37">
        <v>30</v>
      </c>
      <c r="M56" s="37">
        <v>1</v>
      </c>
      <c r="N56" s="37">
        <v>30</v>
      </c>
      <c r="O56" s="37">
        <v>1</v>
      </c>
      <c r="P56" s="37">
        <v>30</v>
      </c>
      <c r="Q56" s="37">
        <v>0</v>
      </c>
      <c r="R56" s="37">
        <v>0</v>
      </c>
      <c r="S56" s="37">
        <v>4</v>
      </c>
      <c r="T56" s="37">
        <v>2220</v>
      </c>
      <c r="U56" s="37">
        <v>4</v>
      </c>
      <c r="V56" s="37">
        <v>2220</v>
      </c>
      <c r="W56" s="37">
        <v>4</v>
      </c>
      <c r="X56" s="37">
        <v>2220</v>
      </c>
      <c r="Y56" s="37">
        <v>0</v>
      </c>
      <c r="Z56" s="37">
        <v>0</v>
      </c>
      <c r="AA56" s="37">
        <v>3</v>
      </c>
      <c r="AB56" s="37">
        <v>1050</v>
      </c>
      <c r="AC56" s="37">
        <v>3</v>
      </c>
      <c r="AD56" s="37">
        <v>1050</v>
      </c>
      <c r="AE56" s="37">
        <v>3</v>
      </c>
      <c r="AF56" s="37">
        <v>1050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37">
        <v>0</v>
      </c>
      <c r="BP56" s="38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0</v>
      </c>
      <c r="DO56" s="41">
        <v>0</v>
      </c>
      <c r="DP56" s="41">
        <v>0</v>
      </c>
      <c r="DQ56" s="41">
        <v>0</v>
      </c>
      <c r="DR56" s="41">
        <v>0</v>
      </c>
      <c r="DS56" s="42">
        <v>1</v>
      </c>
      <c r="DT56" s="42">
        <v>500</v>
      </c>
      <c r="DU56" s="42">
        <v>1</v>
      </c>
      <c r="DV56" s="42">
        <v>500</v>
      </c>
      <c r="DW56" s="42">
        <v>1</v>
      </c>
      <c r="DX56" s="42">
        <v>500</v>
      </c>
      <c r="DY56" s="42">
        <v>0</v>
      </c>
      <c r="DZ56" s="42">
        <v>0</v>
      </c>
      <c r="EA56" s="41">
        <v>5</v>
      </c>
      <c r="EB56" s="41">
        <v>600</v>
      </c>
      <c r="EC56" s="41">
        <v>5</v>
      </c>
      <c r="ED56" s="41">
        <v>600</v>
      </c>
      <c r="EE56" s="41">
        <v>5</v>
      </c>
      <c r="EF56" s="41">
        <v>600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0</v>
      </c>
      <c r="ER56" s="41">
        <v>0</v>
      </c>
      <c r="ES56" s="41">
        <v>0</v>
      </c>
      <c r="ET56" s="65">
        <v>0</v>
      </c>
      <c r="EU56" s="41">
        <v>0</v>
      </c>
      <c r="EV56" s="43">
        <v>0</v>
      </c>
      <c r="EW56" s="43">
        <v>0</v>
      </c>
      <c r="EX56" s="43">
        <v>0</v>
      </c>
    </row>
    <row r="57" spans="1:154" ht="18" x14ac:dyDescent="0.25">
      <c r="A57" s="34">
        <v>11</v>
      </c>
      <c r="B57" s="62" t="s">
        <v>69</v>
      </c>
      <c r="C57" s="36">
        <f t="shared" si="8"/>
        <v>78</v>
      </c>
      <c r="D57" s="36">
        <f t="shared" si="8"/>
        <v>72239.349999999991</v>
      </c>
      <c r="E57" s="36">
        <f t="shared" si="8"/>
        <v>71</v>
      </c>
      <c r="F57" s="36">
        <f t="shared" si="8"/>
        <v>72131.199999999997</v>
      </c>
      <c r="G57" s="36">
        <f t="shared" si="8"/>
        <v>66</v>
      </c>
      <c r="H57" s="36">
        <f t="shared" si="8"/>
        <v>60643.199999999997</v>
      </c>
      <c r="I57" s="36">
        <f t="shared" si="8"/>
        <v>5</v>
      </c>
      <c r="J57" s="36">
        <f t="shared" si="8"/>
        <v>11488</v>
      </c>
      <c r="K57" s="37">
        <v>15</v>
      </c>
      <c r="L57" s="37">
        <v>28720</v>
      </c>
      <c r="M57" s="37">
        <v>10</v>
      </c>
      <c r="N57" s="37">
        <v>28720</v>
      </c>
      <c r="O57" s="37">
        <v>5</v>
      </c>
      <c r="P57" s="37">
        <v>17232</v>
      </c>
      <c r="Q57" s="37">
        <v>5</v>
      </c>
      <c r="R57" s="37">
        <v>11488</v>
      </c>
      <c r="S57" s="37">
        <v>3</v>
      </c>
      <c r="T57" s="37">
        <v>2000</v>
      </c>
      <c r="U57" s="37">
        <v>3</v>
      </c>
      <c r="V57" s="37">
        <v>2000</v>
      </c>
      <c r="W57" s="37">
        <v>3</v>
      </c>
      <c r="X57" s="37">
        <v>2000</v>
      </c>
      <c r="Y57" s="37">
        <v>0</v>
      </c>
      <c r="Z57" s="37">
        <v>0</v>
      </c>
      <c r="AA57" s="37">
        <v>47</v>
      </c>
      <c r="AB57" s="37">
        <v>35610</v>
      </c>
      <c r="AC57" s="37">
        <v>47</v>
      </c>
      <c r="AD57" s="37">
        <v>35610</v>
      </c>
      <c r="AE57" s="37">
        <v>47</v>
      </c>
      <c r="AF57" s="37">
        <v>35610</v>
      </c>
      <c r="AG57" s="37">
        <v>0</v>
      </c>
      <c r="AH57" s="37">
        <v>0</v>
      </c>
      <c r="AI57" s="37">
        <v>1</v>
      </c>
      <c r="AJ57" s="37">
        <v>1500</v>
      </c>
      <c r="AK57" s="37">
        <v>1</v>
      </c>
      <c r="AL57" s="37">
        <v>1500</v>
      </c>
      <c r="AM57" s="37">
        <v>1</v>
      </c>
      <c r="AN57" s="37">
        <v>1500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1</v>
      </c>
      <c r="AZ57" s="37">
        <v>0</v>
      </c>
      <c r="BA57" s="37">
        <v>1</v>
      </c>
      <c r="BB57" s="37">
        <v>0</v>
      </c>
      <c r="BC57" s="37">
        <v>1</v>
      </c>
      <c r="BD57" s="37">
        <v>0</v>
      </c>
      <c r="BE57" s="37">
        <v>0</v>
      </c>
      <c r="BF57" s="37">
        <v>0</v>
      </c>
      <c r="BG57" s="37">
        <v>3</v>
      </c>
      <c r="BH57" s="37">
        <v>2601.1999999999998</v>
      </c>
      <c r="BI57" s="37">
        <v>3</v>
      </c>
      <c r="BJ57" s="37">
        <v>2601.1999999999998</v>
      </c>
      <c r="BK57" s="37">
        <v>3</v>
      </c>
      <c r="BL57" s="37">
        <v>2601.1999999999998</v>
      </c>
      <c r="BM57" s="37">
        <v>0</v>
      </c>
      <c r="BN57" s="37">
        <v>0</v>
      </c>
      <c r="BO57" s="37">
        <v>2</v>
      </c>
      <c r="BP57" s="38">
        <v>208.15</v>
      </c>
      <c r="BQ57" s="37">
        <v>1</v>
      </c>
      <c r="BR57" s="37">
        <v>200</v>
      </c>
      <c r="BS57" s="37">
        <v>1</v>
      </c>
      <c r="BT57" s="37">
        <v>200</v>
      </c>
      <c r="BU57" s="37">
        <v>0</v>
      </c>
      <c r="BV57" s="37">
        <v>0</v>
      </c>
      <c r="BW57" s="37">
        <v>0</v>
      </c>
      <c r="BX57" s="37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4</v>
      </c>
      <c r="DT57" s="41">
        <v>1100</v>
      </c>
      <c r="DU57" s="41">
        <v>3</v>
      </c>
      <c r="DV57" s="41">
        <v>1000</v>
      </c>
      <c r="DW57" s="41">
        <v>3</v>
      </c>
      <c r="DX57" s="41">
        <v>1000</v>
      </c>
      <c r="DY57" s="41">
        <v>0</v>
      </c>
      <c r="DZ57" s="41">
        <v>0</v>
      </c>
      <c r="EA57" s="41">
        <v>1</v>
      </c>
      <c r="EB57" s="41">
        <v>0</v>
      </c>
      <c r="EC57" s="41">
        <v>1</v>
      </c>
      <c r="ED57" s="41">
        <v>0</v>
      </c>
      <c r="EE57" s="41">
        <v>1</v>
      </c>
      <c r="EF57" s="41">
        <v>0</v>
      </c>
      <c r="EG57" s="41">
        <v>0</v>
      </c>
      <c r="EH57" s="41">
        <v>0</v>
      </c>
      <c r="EI57" s="42">
        <v>1</v>
      </c>
      <c r="EJ57" s="42">
        <v>500</v>
      </c>
      <c r="EK57" s="42">
        <v>1</v>
      </c>
      <c r="EL57" s="42">
        <v>500</v>
      </c>
      <c r="EM57" s="42">
        <v>1</v>
      </c>
      <c r="EN57" s="42">
        <v>500</v>
      </c>
      <c r="EO57" s="42">
        <v>0</v>
      </c>
      <c r="EP57" s="42">
        <v>0</v>
      </c>
      <c r="EQ57" s="41">
        <v>0</v>
      </c>
      <c r="ER57" s="41">
        <v>0</v>
      </c>
      <c r="ES57" s="41">
        <v>0</v>
      </c>
      <c r="ET57" s="65">
        <v>0</v>
      </c>
      <c r="EU57" s="41">
        <v>0</v>
      </c>
      <c r="EV57" s="43">
        <v>0</v>
      </c>
      <c r="EW57" s="43">
        <v>0</v>
      </c>
      <c r="EX57" s="43">
        <v>0</v>
      </c>
    </row>
    <row r="58" spans="1:154" ht="18" x14ac:dyDescent="0.25">
      <c r="A58" s="34">
        <v>12</v>
      </c>
      <c r="B58" s="68" t="s">
        <v>70</v>
      </c>
      <c r="C58" s="36">
        <f t="shared" si="8"/>
        <v>49</v>
      </c>
      <c r="D58" s="36">
        <f t="shared" si="8"/>
        <v>60922.44</v>
      </c>
      <c r="E58" s="36">
        <f t="shared" si="8"/>
        <v>48</v>
      </c>
      <c r="F58" s="36">
        <f t="shared" si="8"/>
        <v>60276.45</v>
      </c>
      <c r="G58" s="36">
        <f t="shared" si="8"/>
        <v>45</v>
      </c>
      <c r="H58" s="36">
        <f t="shared" si="8"/>
        <v>225000</v>
      </c>
      <c r="I58" s="36">
        <f t="shared" si="8"/>
        <v>3</v>
      </c>
      <c r="J58" s="36">
        <f t="shared" si="8"/>
        <v>3000</v>
      </c>
      <c r="K58" s="47">
        <v>19</v>
      </c>
      <c r="L58" s="47">
        <v>38241.160000000003</v>
      </c>
      <c r="M58" s="47">
        <v>18</v>
      </c>
      <c r="N58" s="47">
        <v>37595.17</v>
      </c>
      <c r="O58" s="47">
        <v>17</v>
      </c>
      <c r="P58" s="47">
        <v>80000</v>
      </c>
      <c r="Q58" s="47">
        <v>1</v>
      </c>
      <c r="R58" s="47">
        <v>1000</v>
      </c>
      <c r="S58" s="37">
        <v>4</v>
      </c>
      <c r="T58" s="37">
        <v>11708.28</v>
      </c>
      <c r="U58" s="37">
        <v>4</v>
      </c>
      <c r="V58" s="37">
        <v>11708.28</v>
      </c>
      <c r="W58" s="37">
        <v>2</v>
      </c>
      <c r="X58" s="37">
        <v>15000</v>
      </c>
      <c r="Y58" s="37">
        <v>2</v>
      </c>
      <c r="Z58" s="37">
        <v>2000</v>
      </c>
      <c r="AA58" s="37">
        <v>19</v>
      </c>
      <c r="AB58" s="37">
        <v>7573</v>
      </c>
      <c r="AC58" s="37">
        <v>19</v>
      </c>
      <c r="AD58" s="37">
        <v>7573</v>
      </c>
      <c r="AE58" s="37">
        <v>19</v>
      </c>
      <c r="AF58" s="37">
        <v>95000</v>
      </c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>
        <v>3</v>
      </c>
      <c r="AZ58" s="37">
        <v>300</v>
      </c>
      <c r="BA58" s="37">
        <v>3</v>
      </c>
      <c r="BB58" s="37">
        <v>300</v>
      </c>
      <c r="BC58" s="37">
        <v>3</v>
      </c>
      <c r="BD58" s="37">
        <v>15000</v>
      </c>
      <c r="BE58" s="37"/>
      <c r="BF58" s="37"/>
      <c r="BG58" s="37">
        <v>1</v>
      </c>
      <c r="BH58" s="37">
        <v>550</v>
      </c>
      <c r="BI58" s="37">
        <v>1</v>
      </c>
      <c r="BJ58" s="37">
        <v>550</v>
      </c>
      <c r="BK58" s="37">
        <v>1</v>
      </c>
      <c r="BL58" s="37">
        <v>5000</v>
      </c>
      <c r="BM58" s="37"/>
      <c r="BN58" s="37"/>
      <c r="BO58" s="37">
        <v>2</v>
      </c>
      <c r="BP58" s="38">
        <v>2050</v>
      </c>
      <c r="BQ58" s="37">
        <v>2</v>
      </c>
      <c r="BR58" s="37">
        <v>2050</v>
      </c>
      <c r="BS58" s="37">
        <v>2</v>
      </c>
      <c r="BT58" s="37">
        <v>10000</v>
      </c>
      <c r="BU58" s="37"/>
      <c r="BV58" s="37"/>
      <c r="BW58" s="37"/>
      <c r="BX58" s="37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70">
        <v>1</v>
      </c>
      <c r="DT58" s="70">
        <v>500</v>
      </c>
      <c r="DU58" s="70">
        <v>1</v>
      </c>
      <c r="DV58" s="70">
        <v>500</v>
      </c>
      <c r="DW58" s="70">
        <v>1</v>
      </c>
      <c r="DX58" s="70">
        <v>5000</v>
      </c>
      <c r="DY58" s="70"/>
      <c r="DZ58" s="70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65"/>
      <c r="EU58" s="41"/>
      <c r="EV58" s="43"/>
      <c r="EW58" s="43"/>
      <c r="EX58" s="43"/>
    </row>
    <row r="59" spans="1:154" ht="18" x14ac:dyDescent="0.25">
      <c r="A59" s="51"/>
      <c r="B59" s="51" t="s">
        <v>48</v>
      </c>
      <c r="C59" s="52">
        <f>C58+C57+C56+C55+C54+C53+C52+C51+C50+C49+C48+C47</f>
        <v>499</v>
      </c>
      <c r="D59" s="52">
        <f t="shared" ref="D59:BO59" si="9">D58+D57+D56+D55+D54+D53+D52+D51+D50+D49+D48+D47</f>
        <v>571869.43000000005</v>
      </c>
      <c r="E59" s="52">
        <f t="shared" si="9"/>
        <v>471</v>
      </c>
      <c r="F59" s="52">
        <f t="shared" si="9"/>
        <v>770457.12</v>
      </c>
      <c r="G59" s="52">
        <f t="shared" si="9"/>
        <v>423</v>
      </c>
      <c r="H59" s="52">
        <f t="shared" si="9"/>
        <v>1114271.6299999999</v>
      </c>
      <c r="I59" s="52">
        <f t="shared" si="9"/>
        <v>49</v>
      </c>
      <c r="J59" s="52">
        <f t="shared" si="9"/>
        <v>68675.895000000004</v>
      </c>
      <c r="K59" s="52">
        <f t="shared" si="9"/>
        <v>113</v>
      </c>
      <c r="L59" s="52">
        <f t="shared" si="9"/>
        <v>240982.33000000002</v>
      </c>
      <c r="M59" s="52">
        <f t="shared" si="9"/>
        <v>101</v>
      </c>
      <c r="N59" s="52">
        <f t="shared" si="9"/>
        <v>234050.87</v>
      </c>
      <c r="O59" s="52">
        <f t="shared" si="9"/>
        <v>90</v>
      </c>
      <c r="P59" s="52">
        <f t="shared" si="9"/>
        <v>275109.7</v>
      </c>
      <c r="Q59" s="52">
        <f t="shared" si="9"/>
        <v>11</v>
      </c>
      <c r="R59" s="52">
        <f t="shared" si="9"/>
        <v>20915</v>
      </c>
      <c r="S59" s="52">
        <f t="shared" si="9"/>
        <v>115</v>
      </c>
      <c r="T59" s="52">
        <f t="shared" si="9"/>
        <v>114669.07</v>
      </c>
      <c r="U59" s="52">
        <f t="shared" si="9"/>
        <v>114</v>
      </c>
      <c r="V59" s="52">
        <f t="shared" si="9"/>
        <v>270359.07</v>
      </c>
      <c r="W59" s="52">
        <f t="shared" si="9"/>
        <v>85</v>
      </c>
      <c r="X59" s="52">
        <f t="shared" si="9"/>
        <v>341735.08999999997</v>
      </c>
      <c r="Y59" s="52">
        <f t="shared" si="9"/>
        <v>29</v>
      </c>
      <c r="Z59" s="52">
        <f t="shared" si="9"/>
        <v>38942.126000000004</v>
      </c>
      <c r="AA59" s="52">
        <f t="shared" si="9"/>
        <v>178</v>
      </c>
      <c r="AB59" s="52">
        <f t="shared" si="9"/>
        <v>100940.92</v>
      </c>
      <c r="AC59" s="52">
        <f t="shared" si="9"/>
        <v>176</v>
      </c>
      <c r="AD59" s="52">
        <f t="shared" si="9"/>
        <v>152079.91999999998</v>
      </c>
      <c r="AE59" s="52">
        <f t="shared" si="9"/>
        <v>170</v>
      </c>
      <c r="AF59" s="52">
        <f t="shared" si="9"/>
        <v>326900</v>
      </c>
      <c r="AG59" s="52">
        <f t="shared" si="9"/>
        <v>6</v>
      </c>
      <c r="AH59" s="52">
        <f t="shared" si="9"/>
        <v>4980</v>
      </c>
      <c r="AI59" s="52">
        <f t="shared" si="9"/>
        <v>5</v>
      </c>
      <c r="AJ59" s="52">
        <f t="shared" si="9"/>
        <v>11860</v>
      </c>
      <c r="AK59" s="52">
        <f t="shared" si="9"/>
        <v>5</v>
      </c>
      <c r="AL59" s="52">
        <f t="shared" si="9"/>
        <v>11860</v>
      </c>
      <c r="AM59" s="52">
        <f t="shared" si="9"/>
        <v>4</v>
      </c>
      <c r="AN59" s="52">
        <f t="shared" si="9"/>
        <v>16500</v>
      </c>
      <c r="AO59" s="52">
        <f t="shared" si="9"/>
        <v>1</v>
      </c>
      <c r="AP59" s="52">
        <f t="shared" si="9"/>
        <v>3500</v>
      </c>
      <c r="AQ59" s="52">
        <f t="shared" si="9"/>
        <v>10</v>
      </c>
      <c r="AR59" s="52">
        <f t="shared" si="9"/>
        <v>301.7</v>
      </c>
      <c r="AS59" s="52">
        <f t="shared" si="9"/>
        <v>0</v>
      </c>
      <c r="AT59" s="52">
        <f t="shared" si="9"/>
        <v>0</v>
      </c>
      <c r="AU59" s="52">
        <f t="shared" si="9"/>
        <v>0</v>
      </c>
      <c r="AV59" s="52">
        <f t="shared" si="9"/>
        <v>0</v>
      </c>
      <c r="AW59" s="52">
        <f t="shared" si="9"/>
        <v>0</v>
      </c>
      <c r="AX59" s="52">
        <f t="shared" si="9"/>
        <v>0</v>
      </c>
      <c r="AY59" s="52">
        <f t="shared" si="9"/>
        <v>4</v>
      </c>
      <c r="AZ59" s="52">
        <f t="shared" si="9"/>
        <v>300</v>
      </c>
      <c r="BA59" s="52">
        <f t="shared" si="9"/>
        <v>4</v>
      </c>
      <c r="BB59" s="52">
        <f t="shared" si="9"/>
        <v>300</v>
      </c>
      <c r="BC59" s="52">
        <f t="shared" si="9"/>
        <v>4</v>
      </c>
      <c r="BD59" s="52">
        <f t="shared" si="9"/>
        <v>15000</v>
      </c>
      <c r="BE59" s="52">
        <f t="shared" si="9"/>
        <v>0</v>
      </c>
      <c r="BF59" s="52">
        <f t="shared" si="9"/>
        <v>0</v>
      </c>
      <c r="BG59" s="52">
        <f t="shared" si="9"/>
        <v>20</v>
      </c>
      <c r="BH59" s="52">
        <f t="shared" si="9"/>
        <v>28310.39</v>
      </c>
      <c r="BI59" s="52">
        <f t="shared" si="9"/>
        <v>19</v>
      </c>
      <c r="BJ59" s="52">
        <f t="shared" si="9"/>
        <v>27410.39</v>
      </c>
      <c r="BK59" s="52">
        <f t="shared" si="9"/>
        <v>19</v>
      </c>
      <c r="BL59" s="52">
        <f t="shared" si="9"/>
        <v>59489.97</v>
      </c>
      <c r="BM59" s="52">
        <f t="shared" si="9"/>
        <v>1</v>
      </c>
      <c r="BN59" s="52">
        <f t="shared" si="9"/>
        <v>38.768999999999998</v>
      </c>
      <c r="BO59" s="52">
        <f t="shared" si="9"/>
        <v>15</v>
      </c>
      <c r="BP59" s="52">
        <f t="shared" ref="BP59:GA59" si="10">BP58+BP57+BP56+BP55+BP54+BP53+BP52+BP51+BP50+BP49+BP48+BP47</f>
        <v>5318.15</v>
      </c>
      <c r="BQ59" s="52">
        <f t="shared" si="10"/>
        <v>14</v>
      </c>
      <c r="BR59" s="52">
        <f t="shared" si="10"/>
        <v>5310</v>
      </c>
      <c r="BS59" s="52">
        <f t="shared" si="10"/>
        <v>14</v>
      </c>
      <c r="BT59" s="52">
        <f t="shared" si="10"/>
        <v>37750</v>
      </c>
      <c r="BU59" s="52">
        <f t="shared" si="10"/>
        <v>0</v>
      </c>
      <c r="BV59" s="52">
        <f t="shared" si="10"/>
        <v>0</v>
      </c>
      <c r="BW59" s="52">
        <f t="shared" si="10"/>
        <v>0</v>
      </c>
      <c r="BX59" s="52">
        <f t="shared" si="10"/>
        <v>0</v>
      </c>
      <c r="BY59" s="52">
        <f t="shared" si="10"/>
        <v>0</v>
      </c>
      <c r="BZ59" s="52">
        <f t="shared" si="10"/>
        <v>0</v>
      </c>
      <c r="CA59" s="52">
        <f t="shared" si="10"/>
        <v>0</v>
      </c>
      <c r="CB59" s="52">
        <f t="shared" si="10"/>
        <v>0</v>
      </c>
      <c r="CC59" s="52">
        <f t="shared" si="10"/>
        <v>0</v>
      </c>
      <c r="CD59" s="52">
        <f t="shared" si="10"/>
        <v>0</v>
      </c>
      <c r="CE59" s="52">
        <f t="shared" si="10"/>
        <v>0</v>
      </c>
      <c r="CF59" s="52">
        <f t="shared" si="10"/>
        <v>0</v>
      </c>
      <c r="CG59" s="52">
        <f t="shared" si="10"/>
        <v>0</v>
      </c>
      <c r="CH59" s="52">
        <f t="shared" si="10"/>
        <v>0</v>
      </c>
      <c r="CI59" s="52">
        <f t="shared" si="10"/>
        <v>0</v>
      </c>
      <c r="CJ59" s="52">
        <f t="shared" si="10"/>
        <v>0</v>
      </c>
      <c r="CK59" s="52">
        <f t="shared" si="10"/>
        <v>0</v>
      </c>
      <c r="CL59" s="52">
        <f t="shared" si="10"/>
        <v>0</v>
      </c>
      <c r="CM59" s="52">
        <f t="shared" si="10"/>
        <v>0</v>
      </c>
      <c r="CN59" s="52">
        <f t="shared" si="10"/>
        <v>0</v>
      </c>
      <c r="CO59" s="52">
        <f t="shared" si="10"/>
        <v>0</v>
      </c>
      <c r="CP59" s="52">
        <f t="shared" si="10"/>
        <v>0</v>
      </c>
      <c r="CQ59" s="52">
        <f t="shared" si="10"/>
        <v>0</v>
      </c>
      <c r="CR59" s="52">
        <f t="shared" si="10"/>
        <v>0</v>
      </c>
      <c r="CS59" s="52">
        <f t="shared" si="10"/>
        <v>0</v>
      </c>
      <c r="CT59" s="52">
        <f t="shared" si="10"/>
        <v>0</v>
      </c>
      <c r="CU59" s="52">
        <f t="shared" si="10"/>
        <v>0</v>
      </c>
      <c r="CV59" s="52">
        <f t="shared" si="10"/>
        <v>0</v>
      </c>
      <c r="CW59" s="52">
        <f t="shared" si="10"/>
        <v>0</v>
      </c>
      <c r="CX59" s="52">
        <f t="shared" si="10"/>
        <v>0</v>
      </c>
      <c r="CY59" s="52">
        <f t="shared" si="10"/>
        <v>0</v>
      </c>
      <c r="CZ59" s="52">
        <f t="shared" si="10"/>
        <v>0</v>
      </c>
      <c r="DA59" s="52">
        <f t="shared" si="10"/>
        <v>0</v>
      </c>
      <c r="DB59" s="52">
        <f t="shared" si="10"/>
        <v>0</v>
      </c>
      <c r="DC59" s="52">
        <f t="shared" si="10"/>
        <v>1</v>
      </c>
      <c r="DD59" s="52">
        <f t="shared" si="10"/>
        <v>10000</v>
      </c>
      <c r="DE59" s="52">
        <f t="shared" si="10"/>
        <v>1</v>
      </c>
      <c r="DF59" s="52">
        <f t="shared" si="10"/>
        <v>10000</v>
      </c>
      <c r="DG59" s="52">
        <f t="shared" si="10"/>
        <v>1</v>
      </c>
      <c r="DH59" s="52">
        <f t="shared" si="10"/>
        <v>5000</v>
      </c>
      <c r="DI59" s="52">
        <f t="shared" si="10"/>
        <v>0</v>
      </c>
      <c r="DJ59" s="52">
        <f t="shared" si="10"/>
        <v>0</v>
      </c>
      <c r="DK59" s="52">
        <f t="shared" si="10"/>
        <v>0</v>
      </c>
      <c r="DL59" s="52">
        <f t="shared" si="10"/>
        <v>0</v>
      </c>
      <c r="DM59" s="52">
        <f t="shared" si="10"/>
        <v>0</v>
      </c>
      <c r="DN59" s="52">
        <f t="shared" si="10"/>
        <v>0</v>
      </c>
      <c r="DO59" s="52">
        <f t="shared" si="10"/>
        <v>0</v>
      </c>
      <c r="DP59" s="52">
        <f t="shared" si="10"/>
        <v>0</v>
      </c>
      <c r="DQ59" s="52">
        <f t="shared" si="10"/>
        <v>0</v>
      </c>
      <c r="DR59" s="52">
        <f t="shared" si="10"/>
        <v>0</v>
      </c>
      <c r="DS59" s="52">
        <f t="shared" si="10"/>
        <v>13</v>
      </c>
      <c r="DT59" s="52">
        <f t="shared" si="10"/>
        <v>45110</v>
      </c>
      <c r="DU59" s="52">
        <f t="shared" si="10"/>
        <v>12</v>
      </c>
      <c r="DV59" s="52">
        <f t="shared" si="10"/>
        <v>45010</v>
      </c>
      <c r="DW59" s="52">
        <f t="shared" si="10"/>
        <v>12</v>
      </c>
      <c r="DX59" s="52">
        <f t="shared" si="10"/>
        <v>22010</v>
      </c>
      <c r="DY59" s="52">
        <f t="shared" si="10"/>
        <v>0</v>
      </c>
      <c r="DZ59" s="52">
        <f t="shared" si="10"/>
        <v>0</v>
      </c>
      <c r="EA59" s="52">
        <f t="shared" si="10"/>
        <v>21</v>
      </c>
      <c r="EB59" s="52">
        <f t="shared" si="10"/>
        <v>8190</v>
      </c>
      <c r="EC59" s="52">
        <f t="shared" si="10"/>
        <v>21</v>
      </c>
      <c r="ED59" s="52">
        <f t="shared" si="10"/>
        <v>8190</v>
      </c>
      <c r="EE59" s="52">
        <f t="shared" si="10"/>
        <v>20</v>
      </c>
      <c r="EF59" s="52">
        <f t="shared" si="10"/>
        <v>8890</v>
      </c>
      <c r="EG59" s="52">
        <f t="shared" si="10"/>
        <v>1</v>
      </c>
      <c r="EH59" s="52">
        <f t="shared" si="10"/>
        <v>300</v>
      </c>
      <c r="EI59" s="52">
        <f t="shared" si="10"/>
        <v>2</v>
      </c>
      <c r="EJ59" s="52">
        <f t="shared" si="10"/>
        <v>5500</v>
      </c>
      <c r="EK59" s="52">
        <f t="shared" si="10"/>
        <v>2</v>
      </c>
      <c r="EL59" s="52">
        <f t="shared" si="10"/>
        <v>5500</v>
      </c>
      <c r="EM59" s="52">
        <f t="shared" si="10"/>
        <v>2</v>
      </c>
      <c r="EN59" s="52">
        <f t="shared" si="10"/>
        <v>5500</v>
      </c>
      <c r="EO59" s="52">
        <f t="shared" si="10"/>
        <v>0</v>
      </c>
      <c r="EP59" s="52">
        <f t="shared" si="10"/>
        <v>0</v>
      </c>
      <c r="EQ59" s="52">
        <f t="shared" si="10"/>
        <v>2</v>
      </c>
      <c r="ER59" s="52">
        <f t="shared" si="10"/>
        <v>386.87</v>
      </c>
      <c r="ES59" s="52">
        <f t="shared" si="10"/>
        <v>2</v>
      </c>
      <c r="ET59" s="52">
        <f t="shared" si="10"/>
        <v>386.87</v>
      </c>
      <c r="EU59" s="52">
        <f t="shared" si="10"/>
        <v>2</v>
      </c>
      <c r="EV59" s="52">
        <f t="shared" si="10"/>
        <v>386.87</v>
      </c>
      <c r="EW59" s="52">
        <f t="shared" si="10"/>
        <v>0</v>
      </c>
      <c r="EX59" s="52">
        <f t="shared" si="10"/>
        <v>0</v>
      </c>
    </row>
    <row r="61" spans="1:154" ht="18.75" thickBot="1" x14ac:dyDescent="0.3">
      <c r="C61" s="71" t="s">
        <v>71</v>
      </c>
    </row>
    <row r="62" spans="1:154" ht="15.75" customHeight="1" thickBot="1" x14ac:dyDescent="0.3">
      <c r="A62" s="14" t="s">
        <v>4</v>
      </c>
      <c r="B62" s="15" t="s">
        <v>5</v>
      </c>
      <c r="C62" s="15" t="s">
        <v>6</v>
      </c>
      <c r="D62" s="15"/>
      <c r="E62" s="15"/>
      <c r="F62" s="15"/>
      <c r="G62" s="15"/>
      <c r="H62" s="15"/>
      <c r="I62" s="15"/>
      <c r="J62" s="15"/>
      <c r="K62" s="16" t="s">
        <v>7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 t="s">
        <v>8</v>
      </c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7" t="s">
        <v>9</v>
      </c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 t="s">
        <v>10</v>
      </c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 t="s">
        <v>11</v>
      </c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 t="s">
        <v>12</v>
      </c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 t="s">
        <v>13</v>
      </c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 t="s">
        <v>14</v>
      </c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</row>
    <row r="63" spans="1:154" ht="21" customHeight="1" thickBot="1" x14ac:dyDescent="0.3">
      <c r="A63" s="14"/>
      <c r="B63" s="54"/>
      <c r="C63" s="15"/>
      <c r="D63" s="15"/>
      <c r="E63" s="15"/>
      <c r="F63" s="15"/>
      <c r="G63" s="15"/>
      <c r="H63" s="15"/>
      <c r="I63" s="15"/>
      <c r="J63" s="15"/>
      <c r="K63" s="17" t="s">
        <v>15</v>
      </c>
      <c r="L63" s="17"/>
      <c r="M63" s="17"/>
      <c r="N63" s="17"/>
      <c r="O63" s="17"/>
      <c r="P63" s="17"/>
      <c r="Q63" s="17"/>
      <c r="R63" s="17"/>
      <c r="S63" s="17" t="s">
        <v>16</v>
      </c>
      <c r="T63" s="17"/>
      <c r="U63" s="17"/>
      <c r="V63" s="17"/>
      <c r="W63" s="17"/>
      <c r="X63" s="17"/>
      <c r="Y63" s="17"/>
      <c r="Z63" s="17"/>
      <c r="AA63" s="17" t="s">
        <v>17</v>
      </c>
      <c r="AB63" s="17"/>
      <c r="AC63" s="17"/>
      <c r="AD63" s="17"/>
      <c r="AE63" s="17"/>
      <c r="AF63" s="17"/>
      <c r="AG63" s="17"/>
      <c r="AH63" s="17"/>
      <c r="AI63" s="17" t="s">
        <v>18</v>
      </c>
      <c r="AJ63" s="17"/>
      <c r="AK63" s="17"/>
      <c r="AL63" s="17"/>
      <c r="AM63" s="17"/>
      <c r="AN63" s="17"/>
      <c r="AO63" s="17"/>
      <c r="AP63" s="17"/>
      <c r="AQ63" s="17" t="s">
        <v>19</v>
      </c>
      <c r="AR63" s="17"/>
      <c r="AS63" s="17"/>
      <c r="AT63" s="17"/>
      <c r="AU63" s="17"/>
      <c r="AV63" s="17"/>
      <c r="AW63" s="17"/>
      <c r="AX63" s="17"/>
      <c r="AY63" s="17" t="s">
        <v>20</v>
      </c>
      <c r="AZ63" s="17"/>
      <c r="BA63" s="17"/>
      <c r="BB63" s="17"/>
      <c r="BC63" s="17"/>
      <c r="BD63" s="17"/>
      <c r="BE63" s="17"/>
      <c r="BF63" s="17"/>
      <c r="BG63" s="17" t="s">
        <v>21</v>
      </c>
      <c r="BH63" s="17"/>
      <c r="BI63" s="17"/>
      <c r="BJ63" s="17"/>
      <c r="BK63" s="17"/>
      <c r="BL63" s="17"/>
      <c r="BM63" s="17"/>
      <c r="BN63" s="17"/>
      <c r="BO63" s="17" t="s">
        <v>20</v>
      </c>
      <c r="BP63" s="17"/>
      <c r="BQ63" s="17"/>
      <c r="BR63" s="17"/>
      <c r="BS63" s="17"/>
      <c r="BT63" s="17"/>
      <c r="BU63" s="17"/>
      <c r="BV63" s="17"/>
      <c r="BW63" s="17" t="s">
        <v>22</v>
      </c>
      <c r="BX63" s="17"/>
      <c r="BY63" s="17"/>
      <c r="BZ63" s="17"/>
      <c r="CA63" s="17"/>
      <c r="CB63" s="17"/>
      <c r="CC63" s="17"/>
      <c r="CD63" s="17"/>
      <c r="CE63" s="17" t="s">
        <v>20</v>
      </c>
      <c r="CF63" s="17"/>
      <c r="CG63" s="17"/>
      <c r="CH63" s="17"/>
      <c r="CI63" s="17"/>
      <c r="CJ63" s="17"/>
      <c r="CK63" s="17"/>
      <c r="CL63" s="17"/>
      <c r="CM63" s="17" t="s">
        <v>23</v>
      </c>
      <c r="CN63" s="17"/>
      <c r="CO63" s="17"/>
      <c r="CP63" s="17"/>
      <c r="CQ63" s="17"/>
      <c r="CR63" s="17"/>
      <c r="CS63" s="17"/>
      <c r="CT63" s="17"/>
      <c r="CU63" s="17" t="s">
        <v>20</v>
      </c>
      <c r="CV63" s="17"/>
      <c r="CW63" s="17"/>
      <c r="CX63" s="17"/>
      <c r="CY63" s="17"/>
      <c r="CZ63" s="17"/>
      <c r="DA63" s="17"/>
      <c r="DB63" s="17"/>
      <c r="DC63" s="17" t="s">
        <v>24</v>
      </c>
      <c r="DD63" s="17"/>
      <c r="DE63" s="17"/>
      <c r="DF63" s="17"/>
      <c r="DG63" s="17"/>
      <c r="DH63" s="17"/>
      <c r="DI63" s="17"/>
      <c r="DJ63" s="17"/>
      <c r="DK63" s="17" t="s">
        <v>20</v>
      </c>
      <c r="DL63" s="17"/>
      <c r="DM63" s="17"/>
      <c r="DN63" s="17"/>
      <c r="DO63" s="17"/>
      <c r="DP63" s="17"/>
      <c r="DQ63" s="17"/>
      <c r="DR63" s="17"/>
      <c r="DS63" s="17" t="s">
        <v>25</v>
      </c>
      <c r="DT63" s="17"/>
      <c r="DU63" s="17"/>
      <c r="DV63" s="17"/>
      <c r="DW63" s="17"/>
      <c r="DX63" s="17"/>
      <c r="DY63" s="17"/>
      <c r="DZ63" s="17"/>
      <c r="EA63" s="17" t="s">
        <v>20</v>
      </c>
      <c r="EB63" s="17"/>
      <c r="EC63" s="17"/>
      <c r="ED63" s="17"/>
      <c r="EE63" s="17"/>
      <c r="EF63" s="17"/>
      <c r="EG63" s="17"/>
      <c r="EH63" s="17"/>
      <c r="EI63" s="17" t="s">
        <v>26</v>
      </c>
      <c r="EJ63" s="17"/>
      <c r="EK63" s="17"/>
      <c r="EL63" s="17"/>
      <c r="EM63" s="17"/>
      <c r="EN63" s="17"/>
      <c r="EO63" s="17"/>
      <c r="EP63" s="17"/>
      <c r="EQ63" s="17" t="s">
        <v>20</v>
      </c>
      <c r="ER63" s="17"/>
      <c r="ES63" s="17"/>
      <c r="ET63" s="17"/>
      <c r="EU63" s="17"/>
      <c r="EV63" s="17"/>
      <c r="EW63" s="17"/>
      <c r="EX63" s="17"/>
    </row>
    <row r="64" spans="1:154" ht="33" customHeight="1" thickBot="1" x14ac:dyDescent="0.3">
      <c r="A64" s="14"/>
      <c r="B64" s="54"/>
      <c r="C64" s="19" t="s">
        <v>27</v>
      </c>
      <c r="D64" s="19" t="s">
        <v>28</v>
      </c>
      <c r="E64" s="20" t="s">
        <v>29</v>
      </c>
      <c r="F64" s="20"/>
      <c r="G64" s="20"/>
      <c r="H64" s="20"/>
      <c r="I64" s="20"/>
      <c r="J64" s="20"/>
      <c r="K64" s="19" t="s">
        <v>30</v>
      </c>
      <c r="L64" s="19" t="s">
        <v>31</v>
      </c>
      <c r="M64" s="20" t="s">
        <v>29</v>
      </c>
      <c r="N64" s="20"/>
      <c r="O64" s="20"/>
      <c r="P64" s="20"/>
      <c r="Q64" s="20"/>
      <c r="R64" s="20"/>
      <c r="S64" s="19" t="s">
        <v>32</v>
      </c>
      <c r="T64" s="19" t="s">
        <v>31</v>
      </c>
      <c r="U64" s="20" t="s">
        <v>29</v>
      </c>
      <c r="V64" s="20"/>
      <c r="W64" s="20"/>
      <c r="X64" s="20"/>
      <c r="Y64" s="20"/>
      <c r="Z64" s="20"/>
      <c r="AA64" s="19" t="s">
        <v>32</v>
      </c>
      <c r="AB64" s="19" t="s">
        <v>31</v>
      </c>
      <c r="AC64" s="20" t="s">
        <v>29</v>
      </c>
      <c r="AD64" s="20"/>
      <c r="AE64" s="20"/>
      <c r="AF64" s="20"/>
      <c r="AG64" s="20"/>
      <c r="AH64" s="20"/>
      <c r="AI64" s="19" t="s">
        <v>32</v>
      </c>
      <c r="AJ64" s="19" t="s">
        <v>31</v>
      </c>
      <c r="AK64" s="20" t="s">
        <v>29</v>
      </c>
      <c r="AL64" s="20"/>
      <c r="AM64" s="20"/>
      <c r="AN64" s="20"/>
      <c r="AO64" s="20"/>
      <c r="AP64" s="20"/>
      <c r="AQ64" s="19" t="s">
        <v>32</v>
      </c>
      <c r="AR64" s="19" t="s">
        <v>31</v>
      </c>
      <c r="AS64" s="20" t="s">
        <v>29</v>
      </c>
      <c r="AT64" s="20"/>
      <c r="AU64" s="20"/>
      <c r="AV64" s="20"/>
      <c r="AW64" s="20"/>
      <c r="AX64" s="20"/>
      <c r="AY64" s="19" t="s">
        <v>32</v>
      </c>
      <c r="AZ64" s="19" t="s">
        <v>31</v>
      </c>
      <c r="BA64" s="20" t="s">
        <v>29</v>
      </c>
      <c r="BB64" s="20"/>
      <c r="BC64" s="20"/>
      <c r="BD64" s="20"/>
      <c r="BE64" s="20"/>
      <c r="BF64" s="20"/>
      <c r="BG64" s="19" t="s">
        <v>32</v>
      </c>
      <c r="BH64" s="19" t="s">
        <v>31</v>
      </c>
      <c r="BI64" s="20" t="s">
        <v>29</v>
      </c>
      <c r="BJ64" s="20"/>
      <c r="BK64" s="20"/>
      <c r="BL64" s="20"/>
      <c r="BM64" s="20"/>
      <c r="BN64" s="20"/>
      <c r="BO64" s="19" t="s">
        <v>32</v>
      </c>
      <c r="BP64" s="19" t="s">
        <v>31</v>
      </c>
      <c r="BQ64" s="20" t="s">
        <v>29</v>
      </c>
      <c r="BR64" s="20"/>
      <c r="BS64" s="20"/>
      <c r="BT64" s="20"/>
      <c r="BU64" s="20"/>
      <c r="BV64" s="20"/>
      <c r="BW64" s="19" t="s">
        <v>32</v>
      </c>
      <c r="BX64" s="19" t="s">
        <v>31</v>
      </c>
      <c r="BY64" s="20" t="s">
        <v>29</v>
      </c>
      <c r="BZ64" s="20"/>
      <c r="CA64" s="20"/>
      <c r="CB64" s="20"/>
      <c r="CC64" s="20"/>
      <c r="CD64" s="20"/>
      <c r="CE64" s="19" t="s">
        <v>32</v>
      </c>
      <c r="CF64" s="19" t="s">
        <v>31</v>
      </c>
      <c r="CG64" s="20" t="s">
        <v>29</v>
      </c>
      <c r="CH64" s="20"/>
      <c r="CI64" s="20"/>
      <c r="CJ64" s="20"/>
      <c r="CK64" s="20"/>
      <c r="CL64" s="20"/>
      <c r="CM64" s="19" t="s">
        <v>32</v>
      </c>
      <c r="CN64" s="19" t="s">
        <v>31</v>
      </c>
      <c r="CO64" s="20" t="s">
        <v>29</v>
      </c>
      <c r="CP64" s="20"/>
      <c r="CQ64" s="20"/>
      <c r="CR64" s="20"/>
      <c r="CS64" s="20"/>
      <c r="CT64" s="20"/>
      <c r="CU64" s="19" t="s">
        <v>32</v>
      </c>
      <c r="CV64" s="19" t="s">
        <v>31</v>
      </c>
      <c r="CW64" s="20" t="s">
        <v>29</v>
      </c>
      <c r="CX64" s="20"/>
      <c r="CY64" s="20"/>
      <c r="CZ64" s="20"/>
      <c r="DA64" s="20"/>
      <c r="DB64" s="20"/>
      <c r="DC64" s="19" t="s">
        <v>32</v>
      </c>
      <c r="DD64" s="19" t="s">
        <v>31</v>
      </c>
      <c r="DE64" s="20" t="s">
        <v>29</v>
      </c>
      <c r="DF64" s="20"/>
      <c r="DG64" s="20"/>
      <c r="DH64" s="20"/>
      <c r="DI64" s="20"/>
      <c r="DJ64" s="20"/>
      <c r="DK64" s="19" t="s">
        <v>32</v>
      </c>
      <c r="DL64" s="19" t="s">
        <v>31</v>
      </c>
      <c r="DM64" s="20" t="s">
        <v>29</v>
      </c>
      <c r="DN64" s="20"/>
      <c r="DO64" s="20"/>
      <c r="DP64" s="20"/>
      <c r="DQ64" s="20"/>
      <c r="DR64" s="20"/>
      <c r="DS64" s="19" t="s">
        <v>32</v>
      </c>
      <c r="DT64" s="19" t="s">
        <v>31</v>
      </c>
      <c r="DU64" s="20" t="s">
        <v>29</v>
      </c>
      <c r="DV64" s="20"/>
      <c r="DW64" s="20"/>
      <c r="DX64" s="20"/>
      <c r="DY64" s="20"/>
      <c r="DZ64" s="20"/>
      <c r="EA64" s="19" t="s">
        <v>32</v>
      </c>
      <c r="EB64" s="19" t="s">
        <v>31</v>
      </c>
      <c r="EC64" s="20" t="s">
        <v>29</v>
      </c>
      <c r="ED64" s="20"/>
      <c r="EE64" s="20"/>
      <c r="EF64" s="20"/>
      <c r="EG64" s="20"/>
      <c r="EH64" s="20"/>
      <c r="EI64" s="19" t="s">
        <v>32</v>
      </c>
      <c r="EJ64" s="19" t="s">
        <v>31</v>
      </c>
      <c r="EK64" s="20" t="s">
        <v>29</v>
      </c>
      <c r="EL64" s="20"/>
      <c r="EM64" s="20"/>
      <c r="EN64" s="20"/>
      <c r="EO64" s="20"/>
      <c r="EP64" s="20"/>
      <c r="EQ64" s="19" t="s">
        <v>32</v>
      </c>
      <c r="ER64" s="19" t="s">
        <v>31</v>
      </c>
      <c r="ES64" s="20" t="s">
        <v>29</v>
      </c>
      <c r="ET64" s="20"/>
      <c r="EU64" s="20"/>
      <c r="EV64" s="20"/>
      <c r="EW64" s="20"/>
      <c r="EX64" s="20"/>
    </row>
    <row r="65" spans="1:154" ht="31.5" customHeight="1" thickBot="1" x14ac:dyDescent="0.3">
      <c r="A65" s="14"/>
      <c r="B65" s="54"/>
      <c r="C65" s="19"/>
      <c r="D65" s="19"/>
      <c r="E65" s="19" t="s">
        <v>1</v>
      </c>
      <c r="F65" s="19" t="s">
        <v>33</v>
      </c>
      <c r="G65" s="21" t="s">
        <v>34</v>
      </c>
      <c r="H65" s="21"/>
      <c r="I65" s="21" t="s">
        <v>35</v>
      </c>
      <c r="J65" s="21"/>
      <c r="K65" s="19"/>
      <c r="L65" s="19"/>
      <c r="M65" s="19" t="s">
        <v>1</v>
      </c>
      <c r="N65" s="19" t="s">
        <v>33</v>
      </c>
      <c r="O65" s="19" t="s">
        <v>34</v>
      </c>
      <c r="P65" s="19"/>
      <c r="Q65" s="19" t="s">
        <v>35</v>
      </c>
      <c r="R65" s="19"/>
      <c r="S65" s="19"/>
      <c r="T65" s="19"/>
      <c r="U65" s="19" t="s">
        <v>1</v>
      </c>
      <c r="V65" s="19" t="s">
        <v>33</v>
      </c>
      <c r="W65" s="19" t="s">
        <v>34</v>
      </c>
      <c r="X65" s="19"/>
      <c r="Y65" s="19" t="s">
        <v>35</v>
      </c>
      <c r="Z65" s="19"/>
      <c r="AA65" s="19"/>
      <c r="AB65" s="19"/>
      <c r="AC65" s="19" t="s">
        <v>1</v>
      </c>
      <c r="AD65" s="19" t="s">
        <v>33</v>
      </c>
      <c r="AE65" s="19" t="s">
        <v>34</v>
      </c>
      <c r="AF65" s="19"/>
      <c r="AG65" s="19" t="s">
        <v>35</v>
      </c>
      <c r="AH65" s="19"/>
      <c r="AI65" s="19"/>
      <c r="AJ65" s="19"/>
      <c r="AK65" s="19" t="s">
        <v>1</v>
      </c>
      <c r="AL65" s="19" t="s">
        <v>33</v>
      </c>
      <c r="AM65" s="19" t="s">
        <v>34</v>
      </c>
      <c r="AN65" s="19"/>
      <c r="AO65" s="19" t="s">
        <v>35</v>
      </c>
      <c r="AP65" s="19"/>
      <c r="AQ65" s="19"/>
      <c r="AR65" s="19"/>
      <c r="AS65" s="19" t="s">
        <v>1</v>
      </c>
      <c r="AT65" s="19" t="s">
        <v>33</v>
      </c>
      <c r="AU65" s="22" t="s">
        <v>34</v>
      </c>
      <c r="AV65" s="22"/>
      <c r="AW65" s="22" t="s">
        <v>35</v>
      </c>
      <c r="AX65" s="22"/>
      <c r="AY65" s="19"/>
      <c r="AZ65" s="19"/>
      <c r="BA65" s="19" t="s">
        <v>1</v>
      </c>
      <c r="BB65" s="19" t="s">
        <v>33</v>
      </c>
      <c r="BC65" s="22" t="s">
        <v>34</v>
      </c>
      <c r="BD65" s="22"/>
      <c r="BE65" s="22" t="s">
        <v>35</v>
      </c>
      <c r="BF65" s="22"/>
      <c r="BG65" s="19"/>
      <c r="BH65" s="19"/>
      <c r="BI65" s="19" t="s">
        <v>1</v>
      </c>
      <c r="BJ65" s="19" t="s">
        <v>33</v>
      </c>
      <c r="BK65" s="22" t="s">
        <v>34</v>
      </c>
      <c r="BL65" s="22"/>
      <c r="BM65" s="22" t="s">
        <v>35</v>
      </c>
      <c r="BN65" s="22"/>
      <c r="BO65" s="19"/>
      <c r="BP65" s="19"/>
      <c r="BQ65" s="19" t="s">
        <v>1</v>
      </c>
      <c r="BR65" s="19" t="s">
        <v>33</v>
      </c>
      <c r="BS65" s="22" t="s">
        <v>34</v>
      </c>
      <c r="BT65" s="22"/>
      <c r="BU65" s="22" t="s">
        <v>35</v>
      </c>
      <c r="BV65" s="22"/>
      <c r="BW65" s="19"/>
      <c r="BX65" s="19"/>
      <c r="BY65" s="19" t="s">
        <v>1</v>
      </c>
      <c r="BZ65" s="19" t="s">
        <v>33</v>
      </c>
      <c r="CA65" s="22" t="s">
        <v>34</v>
      </c>
      <c r="CB65" s="22"/>
      <c r="CC65" s="22" t="s">
        <v>35</v>
      </c>
      <c r="CD65" s="22"/>
      <c r="CE65" s="19"/>
      <c r="CF65" s="19"/>
      <c r="CG65" s="19" t="s">
        <v>1</v>
      </c>
      <c r="CH65" s="19" t="s">
        <v>33</v>
      </c>
      <c r="CI65" s="22" t="s">
        <v>34</v>
      </c>
      <c r="CJ65" s="22"/>
      <c r="CK65" s="22" t="s">
        <v>35</v>
      </c>
      <c r="CL65" s="22"/>
      <c r="CM65" s="19"/>
      <c r="CN65" s="19"/>
      <c r="CO65" s="19" t="s">
        <v>1</v>
      </c>
      <c r="CP65" s="19" t="s">
        <v>33</v>
      </c>
      <c r="CQ65" s="22" t="s">
        <v>34</v>
      </c>
      <c r="CR65" s="22"/>
      <c r="CS65" s="22" t="s">
        <v>35</v>
      </c>
      <c r="CT65" s="22"/>
      <c r="CU65" s="19"/>
      <c r="CV65" s="19"/>
      <c r="CW65" s="19" t="s">
        <v>1</v>
      </c>
      <c r="CX65" s="19" t="s">
        <v>33</v>
      </c>
      <c r="CY65" s="22" t="s">
        <v>34</v>
      </c>
      <c r="CZ65" s="22"/>
      <c r="DA65" s="22" t="s">
        <v>35</v>
      </c>
      <c r="DB65" s="22"/>
      <c r="DC65" s="19"/>
      <c r="DD65" s="19"/>
      <c r="DE65" s="19" t="s">
        <v>1</v>
      </c>
      <c r="DF65" s="19" t="s">
        <v>33</v>
      </c>
      <c r="DG65" s="22" t="s">
        <v>34</v>
      </c>
      <c r="DH65" s="22"/>
      <c r="DI65" s="22" t="s">
        <v>35</v>
      </c>
      <c r="DJ65" s="22"/>
      <c r="DK65" s="19"/>
      <c r="DL65" s="19"/>
      <c r="DM65" s="19" t="s">
        <v>1</v>
      </c>
      <c r="DN65" s="19" t="s">
        <v>33</v>
      </c>
      <c r="DO65" s="22" t="s">
        <v>34</v>
      </c>
      <c r="DP65" s="22"/>
      <c r="DQ65" s="22" t="s">
        <v>35</v>
      </c>
      <c r="DR65" s="22"/>
      <c r="DS65" s="19"/>
      <c r="DT65" s="19"/>
      <c r="DU65" s="19" t="s">
        <v>1</v>
      </c>
      <c r="DV65" s="19" t="s">
        <v>33</v>
      </c>
      <c r="DW65" s="22" t="s">
        <v>34</v>
      </c>
      <c r="DX65" s="22"/>
      <c r="DY65" s="22" t="s">
        <v>35</v>
      </c>
      <c r="DZ65" s="22"/>
      <c r="EA65" s="19"/>
      <c r="EB65" s="19"/>
      <c r="EC65" s="19" t="s">
        <v>1</v>
      </c>
      <c r="ED65" s="19" t="s">
        <v>33</v>
      </c>
      <c r="EE65" s="22" t="s">
        <v>34</v>
      </c>
      <c r="EF65" s="22"/>
      <c r="EG65" s="22" t="s">
        <v>35</v>
      </c>
      <c r="EH65" s="22"/>
      <c r="EI65" s="19"/>
      <c r="EJ65" s="19"/>
      <c r="EK65" s="19" t="s">
        <v>1</v>
      </c>
      <c r="EL65" s="19" t="s">
        <v>33</v>
      </c>
      <c r="EM65" s="19" t="s">
        <v>34</v>
      </c>
      <c r="EN65" s="19"/>
      <c r="EO65" s="19" t="s">
        <v>35</v>
      </c>
      <c r="EP65" s="19"/>
      <c r="EQ65" s="19"/>
      <c r="ER65" s="19"/>
      <c r="ES65" s="19" t="s">
        <v>1</v>
      </c>
      <c r="ET65" s="19" t="s">
        <v>33</v>
      </c>
      <c r="EU65" s="19" t="s">
        <v>34</v>
      </c>
      <c r="EV65" s="19"/>
      <c r="EW65" s="19" t="s">
        <v>35</v>
      </c>
      <c r="EX65" s="19"/>
    </row>
    <row r="66" spans="1:154" ht="26.25" thickBot="1" x14ac:dyDescent="0.3">
      <c r="A66" s="14"/>
      <c r="B66" s="54"/>
      <c r="C66" s="23"/>
      <c r="D66" s="23"/>
      <c r="E66" s="19"/>
      <c r="F66" s="19"/>
      <c r="G66" s="24" t="s">
        <v>1</v>
      </c>
      <c r="H66" s="24" t="s">
        <v>33</v>
      </c>
      <c r="I66" s="24" t="s">
        <v>1</v>
      </c>
      <c r="J66" s="24" t="s">
        <v>33</v>
      </c>
      <c r="K66" s="19"/>
      <c r="L66" s="19"/>
      <c r="M66" s="19"/>
      <c r="N66" s="19"/>
      <c r="O66" s="24" t="s">
        <v>1</v>
      </c>
      <c r="P66" s="24" t="s">
        <v>33</v>
      </c>
      <c r="Q66" s="24" t="s">
        <v>1</v>
      </c>
      <c r="R66" s="24" t="s">
        <v>33</v>
      </c>
      <c r="S66" s="19"/>
      <c r="T66" s="19"/>
      <c r="U66" s="19"/>
      <c r="V66" s="19"/>
      <c r="W66" s="24" t="s">
        <v>1</v>
      </c>
      <c r="X66" s="24" t="s">
        <v>33</v>
      </c>
      <c r="Y66" s="24" t="s">
        <v>1</v>
      </c>
      <c r="Z66" s="24" t="s">
        <v>33</v>
      </c>
      <c r="AA66" s="19"/>
      <c r="AB66" s="19"/>
      <c r="AC66" s="19"/>
      <c r="AD66" s="19"/>
      <c r="AE66" s="24" t="s">
        <v>1</v>
      </c>
      <c r="AF66" s="24" t="s">
        <v>33</v>
      </c>
      <c r="AG66" s="24" t="s">
        <v>1</v>
      </c>
      <c r="AH66" s="24" t="s">
        <v>33</v>
      </c>
      <c r="AI66" s="19"/>
      <c r="AJ66" s="19"/>
      <c r="AK66" s="19"/>
      <c r="AL66" s="19"/>
      <c r="AM66" s="24" t="s">
        <v>1</v>
      </c>
      <c r="AN66" s="24" t="s">
        <v>33</v>
      </c>
      <c r="AO66" s="24" t="s">
        <v>1</v>
      </c>
      <c r="AP66" s="24" t="s">
        <v>33</v>
      </c>
      <c r="AQ66" s="23"/>
      <c r="AR66" s="23"/>
      <c r="AS66" s="19"/>
      <c r="AT66" s="19"/>
      <c r="AU66" s="24" t="s">
        <v>1</v>
      </c>
      <c r="AV66" s="24" t="s">
        <v>33</v>
      </c>
      <c r="AW66" s="24" t="s">
        <v>1</v>
      </c>
      <c r="AX66" s="24" t="s">
        <v>33</v>
      </c>
      <c r="AY66" s="23"/>
      <c r="AZ66" s="23"/>
      <c r="BA66" s="19"/>
      <c r="BB66" s="19"/>
      <c r="BC66" s="24" t="s">
        <v>1</v>
      </c>
      <c r="BD66" s="24" t="s">
        <v>33</v>
      </c>
      <c r="BE66" s="24" t="s">
        <v>1</v>
      </c>
      <c r="BF66" s="24" t="s">
        <v>33</v>
      </c>
      <c r="BG66" s="23"/>
      <c r="BH66" s="23"/>
      <c r="BI66" s="19"/>
      <c r="BJ66" s="19"/>
      <c r="BK66" s="24" t="s">
        <v>1</v>
      </c>
      <c r="BL66" s="24" t="s">
        <v>33</v>
      </c>
      <c r="BM66" s="24" t="s">
        <v>1</v>
      </c>
      <c r="BN66" s="24" t="s">
        <v>33</v>
      </c>
      <c r="BO66" s="23"/>
      <c r="BP66" s="23"/>
      <c r="BQ66" s="19"/>
      <c r="BR66" s="19"/>
      <c r="BS66" s="24" t="s">
        <v>1</v>
      </c>
      <c r="BT66" s="24" t="s">
        <v>33</v>
      </c>
      <c r="BU66" s="24" t="s">
        <v>1</v>
      </c>
      <c r="BV66" s="24" t="s">
        <v>33</v>
      </c>
      <c r="BW66" s="23"/>
      <c r="BX66" s="23"/>
      <c r="BY66" s="19"/>
      <c r="BZ66" s="19"/>
      <c r="CA66" s="24" t="s">
        <v>1</v>
      </c>
      <c r="CB66" s="24" t="s">
        <v>33</v>
      </c>
      <c r="CC66" s="24" t="s">
        <v>1</v>
      </c>
      <c r="CD66" s="24" t="s">
        <v>33</v>
      </c>
      <c r="CE66" s="23"/>
      <c r="CF66" s="23"/>
      <c r="CG66" s="19"/>
      <c r="CH66" s="19"/>
      <c r="CI66" s="24" t="s">
        <v>1</v>
      </c>
      <c r="CJ66" s="24" t="s">
        <v>33</v>
      </c>
      <c r="CK66" s="24" t="s">
        <v>1</v>
      </c>
      <c r="CL66" s="24" t="s">
        <v>33</v>
      </c>
      <c r="CM66" s="23"/>
      <c r="CN66" s="23"/>
      <c r="CO66" s="19"/>
      <c r="CP66" s="19"/>
      <c r="CQ66" s="24" t="s">
        <v>1</v>
      </c>
      <c r="CR66" s="24" t="s">
        <v>33</v>
      </c>
      <c r="CS66" s="24" t="s">
        <v>1</v>
      </c>
      <c r="CT66" s="24" t="s">
        <v>33</v>
      </c>
      <c r="CU66" s="23"/>
      <c r="CV66" s="23"/>
      <c r="CW66" s="19"/>
      <c r="CX66" s="19"/>
      <c r="CY66" s="24" t="s">
        <v>1</v>
      </c>
      <c r="CZ66" s="24" t="s">
        <v>33</v>
      </c>
      <c r="DA66" s="24" t="s">
        <v>1</v>
      </c>
      <c r="DB66" s="24" t="s">
        <v>33</v>
      </c>
      <c r="DC66" s="23"/>
      <c r="DD66" s="23"/>
      <c r="DE66" s="19"/>
      <c r="DF66" s="19"/>
      <c r="DG66" s="24" t="s">
        <v>1</v>
      </c>
      <c r="DH66" s="24" t="s">
        <v>33</v>
      </c>
      <c r="DI66" s="24" t="s">
        <v>1</v>
      </c>
      <c r="DJ66" s="24" t="s">
        <v>33</v>
      </c>
      <c r="DK66" s="23"/>
      <c r="DL66" s="23"/>
      <c r="DM66" s="19"/>
      <c r="DN66" s="19"/>
      <c r="DO66" s="24" t="s">
        <v>1</v>
      </c>
      <c r="DP66" s="24" t="s">
        <v>33</v>
      </c>
      <c r="DQ66" s="24" t="s">
        <v>1</v>
      </c>
      <c r="DR66" s="24" t="s">
        <v>33</v>
      </c>
      <c r="DS66" s="23"/>
      <c r="DT66" s="23"/>
      <c r="DU66" s="19"/>
      <c r="DV66" s="19"/>
      <c r="DW66" s="24" t="s">
        <v>1</v>
      </c>
      <c r="DX66" s="24" t="s">
        <v>33</v>
      </c>
      <c r="DY66" s="24" t="s">
        <v>1</v>
      </c>
      <c r="DZ66" s="24" t="s">
        <v>33</v>
      </c>
      <c r="EA66" s="23"/>
      <c r="EB66" s="23"/>
      <c r="EC66" s="19"/>
      <c r="ED66" s="19"/>
      <c r="EE66" s="24" t="s">
        <v>1</v>
      </c>
      <c r="EF66" s="24" t="s">
        <v>33</v>
      </c>
      <c r="EG66" s="24" t="s">
        <v>1</v>
      </c>
      <c r="EH66" s="24" t="s">
        <v>33</v>
      </c>
      <c r="EI66" s="19"/>
      <c r="EJ66" s="19"/>
      <c r="EK66" s="19"/>
      <c r="EL66" s="19"/>
      <c r="EM66" s="24" t="s">
        <v>1</v>
      </c>
      <c r="EN66" s="24" t="s">
        <v>33</v>
      </c>
      <c r="EO66" s="24" t="s">
        <v>1</v>
      </c>
      <c r="EP66" s="24" t="s">
        <v>33</v>
      </c>
      <c r="EQ66" s="19"/>
      <c r="ER66" s="19"/>
      <c r="ES66" s="19"/>
      <c r="ET66" s="19"/>
      <c r="EU66" s="24" t="s">
        <v>1</v>
      </c>
      <c r="EV66" s="24" t="s">
        <v>33</v>
      </c>
      <c r="EW66" s="24" t="s">
        <v>1</v>
      </c>
      <c r="EX66" s="24" t="s">
        <v>33</v>
      </c>
    </row>
    <row r="67" spans="1:154" s="28" customFormat="1" ht="15.75" thickBot="1" x14ac:dyDescent="0.3">
      <c r="A67" s="25">
        <v>1</v>
      </c>
      <c r="B67" s="26">
        <v>2</v>
      </c>
      <c r="C67" s="27">
        <v>3</v>
      </c>
      <c r="D67" s="27">
        <v>4</v>
      </c>
      <c r="E67" s="27">
        <v>5</v>
      </c>
      <c r="F67" s="27">
        <v>6</v>
      </c>
      <c r="G67" s="27">
        <v>7</v>
      </c>
      <c r="H67" s="27">
        <v>8</v>
      </c>
      <c r="I67" s="27">
        <v>9</v>
      </c>
      <c r="J67" s="27">
        <v>10</v>
      </c>
      <c r="K67" s="27">
        <v>11</v>
      </c>
      <c r="L67" s="27">
        <v>12</v>
      </c>
      <c r="M67" s="27">
        <v>13</v>
      </c>
      <c r="N67" s="27">
        <v>14</v>
      </c>
      <c r="O67" s="27">
        <v>15</v>
      </c>
      <c r="P67" s="27">
        <v>16</v>
      </c>
      <c r="Q67" s="27">
        <v>17</v>
      </c>
      <c r="R67" s="27">
        <v>18</v>
      </c>
      <c r="S67" s="27">
        <v>19</v>
      </c>
      <c r="T67" s="27">
        <v>20</v>
      </c>
      <c r="U67" s="27">
        <v>21</v>
      </c>
      <c r="V67" s="27">
        <v>22</v>
      </c>
      <c r="W67" s="27">
        <v>23</v>
      </c>
      <c r="X67" s="27">
        <v>24</v>
      </c>
      <c r="Y67" s="27">
        <v>25</v>
      </c>
      <c r="Z67" s="27">
        <v>26</v>
      </c>
      <c r="AA67" s="27">
        <v>27</v>
      </c>
      <c r="AB67" s="27">
        <v>28</v>
      </c>
      <c r="AC67" s="27">
        <v>29</v>
      </c>
      <c r="AD67" s="27">
        <v>30</v>
      </c>
      <c r="AE67" s="27">
        <v>31</v>
      </c>
      <c r="AF67" s="27">
        <v>32</v>
      </c>
      <c r="AG67" s="27">
        <v>33</v>
      </c>
      <c r="AH67" s="27">
        <v>34</v>
      </c>
      <c r="AI67" s="27">
        <v>35</v>
      </c>
      <c r="AJ67" s="27">
        <v>36</v>
      </c>
      <c r="AK67" s="27">
        <v>37</v>
      </c>
      <c r="AL67" s="27">
        <v>38</v>
      </c>
      <c r="AM67" s="27">
        <v>39</v>
      </c>
      <c r="AN67" s="27">
        <v>40</v>
      </c>
      <c r="AO67" s="27">
        <v>41</v>
      </c>
      <c r="AP67" s="27">
        <v>42</v>
      </c>
      <c r="AQ67" s="27">
        <v>43</v>
      </c>
      <c r="AR67" s="27">
        <v>44</v>
      </c>
      <c r="AS67" s="27">
        <v>45</v>
      </c>
      <c r="AT67" s="27">
        <v>46</v>
      </c>
      <c r="AU67" s="27">
        <v>47</v>
      </c>
      <c r="AV67" s="27">
        <v>48</v>
      </c>
      <c r="AW67" s="27">
        <v>49</v>
      </c>
      <c r="AX67" s="27">
        <v>50</v>
      </c>
      <c r="AY67" s="27">
        <v>51</v>
      </c>
      <c r="AZ67" s="27">
        <v>52</v>
      </c>
      <c r="BA67" s="27">
        <v>53</v>
      </c>
      <c r="BB67" s="27">
        <v>54</v>
      </c>
      <c r="BC67" s="27">
        <v>55</v>
      </c>
      <c r="BD67" s="27">
        <v>56</v>
      </c>
      <c r="BE67" s="27">
        <v>57</v>
      </c>
      <c r="BF67" s="27">
        <v>58</v>
      </c>
      <c r="BG67" s="27">
        <v>59</v>
      </c>
      <c r="BH67" s="27">
        <v>60</v>
      </c>
      <c r="BI67" s="27">
        <v>61</v>
      </c>
      <c r="BJ67" s="27">
        <v>62</v>
      </c>
      <c r="BK67" s="27">
        <v>63</v>
      </c>
      <c r="BL67" s="27">
        <v>64</v>
      </c>
      <c r="BM67" s="27">
        <v>65</v>
      </c>
      <c r="BN67" s="27">
        <v>66</v>
      </c>
      <c r="BO67" s="27">
        <v>67</v>
      </c>
      <c r="BP67" s="27">
        <v>68</v>
      </c>
      <c r="BQ67" s="27">
        <v>69</v>
      </c>
      <c r="BR67" s="27">
        <v>70</v>
      </c>
      <c r="BS67" s="27">
        <v>71</v>
      </c>
      <c r="BT67" s="27">
        <v>72</v>
      </c>
      <c r="BU67" s="27">
        <v>73</v>
      </c>
      <c r="BV67" s="27">
        <v>74</v>
      </c>
      <c r="BW67" s="27">
        <v>75</v>
      </c>
      <c r="BX67" s="27">
        <v>76</v>
      </c>
      <c r="BY67" s="27">
        <v>77</v>
      </c>
      <c r="BZ67" s="27">
        <v>78</v>
      </c>
      <c r="CA67" s="27">
        <v>79</v>
      </c>
      <c r="CB67" s="27">
        <v>80</v>
      </c>
      <c r="CC67" s="27">
        <v>81</v>
      </c>
      <c r="CD67" s="27">
        <v>82</v>
      </c>
      <c r="CE67" s="27">
        <v>83</v>
      </c>
      <c r="CF67" s="27">
        <v>84</v>
      </c>
      <c r="CG67" s="27">
        <v>85</v>
      </c>
      <c r="CH67" s="27">
        <v>86</v>
      </c>
      <c r="CI67" s="27">
        <v>87</v>
      </c>
      <c r="CJ67" s="27">
        <v>88</v>
      </c>
      <c r="CK67" s="27">
        <v>89</v>
      </c>
      <c r="CL67" s="27">
        <v>90</v>
      </c>
      <c r="CM67" s="27">
        <v>91</v>
      </c>
      <c r="CN67" s="27">
        <v>92</v>
      </c>
      <c r="CO67" s="27">
        <v>93</v>
      </c>
      <c r="CP67" s="27">
        <v>94</v>
      </c>
      <c r="CQ67" s="27">
        <v>95</v>
      </c>
      <c r="CR67" s="27">
        <v>96</v>
      </c>
      <c r="CS67" s="27">
        <v>97</v>
      </c>
      <c r="CT67" s="27">
        <v>98</v>
      </c>
      <c r="CU67" s="27">
        <v>99</v>
      </c>
      <c r="CV67" s="27">
        <v>100</v>
      </c>
      <c r="CW67" s="27">
        <v>101</v>
      </c>
      <c r="CX67" s="27">
        <v>102</v>
      </c>
      <c r="CY67" s="27">
        <v>103</v>
      </c>
      <c r="CZ67" s="27">
        <v>104</v>
      </c>
      <c r="DA67" s="27">
        <v>105</v>
      </c>
      <c r="DB67" s="27">
        <v>106</v>
      </c>
      <c r="DC67" s="27">
        <v>107</v>
      </c>
      <c r="DD67" s="27">
        <v>108</v>
      </c>
      <c r="DE67" s="27">
        <v>109</v>
      </c>
      <c r="DF67" s="27">
        <v>110</v>
      </c>
      <c r="DG67" s="27">
        <v>111</v>
      </c>
      <c r="DH67" s="27">
        <v>112</v>
      </c>
      <c r="DI67" s="27">
        <v>113</v>
      </c>
      <c r="DJ67" s="27">
        <v>114</v>
      </c>
      <c r="DK67" s="27">
        <v>115</v>
      </c>
      <c r="DL67" s="27">
        <v>116</v>
      </c>
      <c r="DM67" s="27">
        <v>117</v>
      </c>
      <c r="DN67" s="27">
        <v>118</v>
      </c>
      <c r="DO67" s="27">
        <v>119</v>
      </c>
      <c r="DP67" s="27">
        <v>120</v>
      </c>
      <c r="DQ67" s="27">
        <v>121</v>
      </c>
      <c r="DR67" s="27">
        <v>122</v>
      </c>
      <c r="DS67" s="27">
        <v>123</v>
      </c>
      <c r="DT67" s="27">
        <v>124</v>
      </c>
      <c r="DU67" s="27">
        <v>125</v>
      </c>
      <c r="DV67" s="27">
        <v>126</v>
      </c>
      <c r="DW67" s="27">
        <v>127</v>
      </c>
      <c r="DX67" s="27">
        <v>128</v>
      </c>
      <c r="DY67" s="27">
        <v>129</v>
      </c>
      <c r="DZ67" s="27">
        <v>130</v>
      </c>
      <c r="EA67" s="27">
        <v>131</v>
      </c>
      <c r="EB67" s="27">
        <v>132</v>
      </c>
      <c r="EC67" s="27">
        <v>133</v>
      </c>
      <c r="ED67" s="27">
        <v>134</v>
      </c>
      <c r="EE67" s="27">
        <v>135</v>
      </c>
      <c r="EF67" s="27">
        <v>136</v>
      </c>
      <c r="EG67" s="27">
        <v>137</v>
      </c>
      <c r="EH67" s="27">
        <v>138</v>
      </c>
      <c r="EI67" s="27">
        <v>139</v>
      </c>
      <c r="EJ67" s="27">
        <v>140</v>
      </c>
      <c r="EK67" s="27">
        <v>141</v>
      </c>
      <c r="EL67" s="27">
        <v>142</v>
      </c>
      <c r="EM67" s="27">
        <v>143</v>
      </c>
      <c r="EN67" s="27">
        <v>144</v>
      </c>
      <c r="EO67" s="27">
        <v>145</v>
      </c>
      <c r="EP67" s="27">
        <v>146</v>
      </c>
      <c r="EQ67" s="27">
        <v>147</v>
      </c>
      <c r="ER67" s="27">
        <v>148</v>
      </c>
      <c r="ES67" s="27">
        <v>149</v>
      </c>
      <c r="ET67" s="27">
        <v>150</v>
      </c>
      <c r="EU67" s="27">
        <v>151</v>
      </c>
      <c r="EV67" s="27">
        <v>152</v>
      </c>
      <c r="EW67" s="27">
        <v>153</v>
      </c>
      <c r="EX67" s="27">
        <v>154</v>
      </c>
    </row>
    <row r="68" spans="1:154" ht="18" x14ac:dyDescent="0.25">
      <c r="A68" s="29">
        <v>1</v>
      </c>
      <c r="B68" s="29" t="s">
        <v>72</v>
      </c>
      <c r="C68" s="31">
        <f t="shared" ref="C68:J73" si="11">K68+S68+AA68+AI68+AQ68+AY68+BG68+BO68+BW68+CE68+CM68+CU68+DC68+DK68+DS68+EA68+EI68+EQ68</f>
        <v>64</v>
      </c>
      <c r="D68" s="31">
        <f t="shared" si="11"/>
        <v>107074.88</v>
      </c>
      <c r="E68" s="31">
        <f t="shared" si="11"/>
        <v>61</v>
      </c>
      <c r="F68" s="31">
        <f t="shared" si="11"/>
        <v>107066.78</v>
      </c>
      <c r="G68" s="31">
        <f t="shared" si="11"/>
        <v>61</v>
      </c>
      <c r="H68" s="31">
        <f t="shared" si="11"/>
        <v>107066.78</v>
      </c>
      <c r="I68" s="31">
        <f t="shared" si="11"/>
        <v>0</v>
      </c>
      <c r="J68" s="31">
        <f t="shared" si="11"/>
        <v>0</v>
      </c>
      <c r="K68" s="31">
        <v>17</v>
      </c>
      <c r="L68" s="31">
        <v>32297.4</v>
      </c>
      <c r="M68" s="31">
        <v>15</v>
      </c>
      <c r="N68" s="31">
        <v>32289.3</v>
      </c>
      <c r="O68" s="31">
        <v>15</v>
      </c>
      <c r="P68" s="31">
        <v>32289.3</v>
      </c>
      <c r="Q68" s="31"/>
      <c r="R68" s="31"/>
      <c r="S68" s="31">
        <v>26</v>
      </c>
      <c r="T68" s="31">
        <v>41928.480000000003</v>
      </c>
      <c r="U68" s="31">
        <v>26</v>
      </c>
      <c r="V68" s="31">
        <v>41928.480000000003</v>
      </c>
      <c r="W68" s="31">
        <v>26</v>
      </c>
      <c r="X68" s="31">
        <v>41928.480000000003</v>
      </c>
      <c r="Y68" s="31"/>
      <c r="Z68" s="31"/>
      <c r="AA68" s="31">
        <v>14</v>
      </c>
      <c r="AB68" s="31">
        <v>17654</v>
      </c>
      <c r="AC68" s="31">
        <v>14</v>
      </c>
      <c r="AD68" s="31">
        <v>17654</v>
      </c>
      <c r="AE68" s="31">
        <v>14</v>
      </c>
      <c r="AF68" s="31">
        <v>17654</v>
      </c>
      <c r="AG68" s="31"/>
      <c r="AH68" s="31"/>
      <c r="AI68" s="31"/>
      <c r="AJ68" s="31"/>
      <c r="AK68" s="31"/>
      <c r="AL68" s="31"/>
      <c r="AM68" s="32"/>
      <c r="AN68" s="32"/>
      <c r="AO68" s="32"/>
      <c r="AP68" s="32"/>
      <c r="AQ68" s="32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3"/>
      <c r="BD68" s="33"/>
      <c r="BE68" s="33"/>
      <c r="BF68" s="33"/>
      <c r="BG68" s="33">
        <v>1</v>
      </c>
      <c r="BH68" s="33">
        <v>1200</v>
      </c>
      <c r="BI68" s="33">
        <v>1</v>
      </c>
      <c r="BJ68" s="33">
        <v>1200</v>
      </c>
      <c r="BK68" s="33">
        <v>1</v>
      </c>
      <c r="BL68" s="33">
        <v>1200</v>
      </c>
      <c r="BM68" s="33"/>
      <c r="BN68" s="33"/>
      <c r="BO68" s="33">
        <v>3</v>
      </c>
      <c r="BP68" s="33">
        <v>590</v>
      </c>
      <c r="BQ68" s="33">
        <v>3</v>
      </c>
      <c r="BR68" s="33">
        <v>590</v>
      </c>
      <c r="BS68" s="33">
        <v>3</v>
      </c>
      <c r="BT68" s="33">
        <v>590</v>
      </c>
      <c r="BU68" s="33"/>
      <c r="BV68" s="33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>
        <v>1</v>
      </c>
      <c r="EJ68" s="31"/>
      <c r="EK68" s="31"/>
      <c r="EL68" s="31"/>
      <c r="EM68" s="31"/>
      <c r="EN68" s="31"/>
      <c r="EO68" s="31"/>
      <c r="EP68" s="31"/>
      <c r="EQ68" s="31">
        <v>2</v>
      </c>
      <c r="ER68" s="72">
        <v>13405</v>
      </c>
      <c r="ES68" s="31">
        <v>2</v>
      </c>
      <c r="ET68" s="72">
        <v>13405</v>
      </c>
      <c r="EU68" s="72">
        <v>2</v>
      </c>
      <c r="EV68" s="72">
        <v>13405</v>
      </c>
      <c r="EW68" s="72"/>
      <c r="EX68" s="72"/>
    </row>
    <row r="69" spans="1:154" ht="18" x14ac:dyDescent="0.25">
      <c r="A69" s="34">
        <v>2</v>
      </c>
      <c r="B69" s="58" t="s">
        <v>73</v>
      </c>
      <c r="C69" s="36">
        <f t="shared" si="11"/>
        <v>89</v>
      </c>
      <c r="D69" s="36">
        <f t="shared" si="11"/>
        <v>49855.600000000006</v>
      </c>
      <c r="E69" s="36">
        <f t="shared" si="11"/>
        <v>59</v>
      </c>
      <c r="F69" s="36">
        <f t="shared" si="11"/>
        <v>49521.600000000006</v>
      </c>
      <c r="G69" s="36">
        <f t="shared" si="11"/>
        <v>59</v>
      </c>
      <c r="H69" s="36">
        <f t="shared" si="11"/>
        <v>49521.600000000006</v>
      </c>
      <c r="I69" s="36">
        <f t="shared" si="11"/>
        <v>0</v>
      </c>
      <c r="J69" s="36">
        <f t="shared" si="11"/>
        <v>0</v>
      </c>
      <c r="K69" s="37">
        <v>9</v>
      </c>
      <c r="L69" s="37">
        <v>21900</v>
      </c>
      <c r="M69" s="37">
        <v>9</v>
      </c>
      <c r="N69" s="37">
        <v>21900</v>
      </c>
      <c r="O69" s="37">
        <v>9</v>
      </c>
      <c r="P69" s="37">
        <v>21900</v>
      </c>
      <c r="Q69" s="37"/>
      <c r="R69" s="37"/>
      <c r="S69" s="37">
        <v>6</v>
      </c>
      <c r="T69" s="37">
        <v>5190</v>
      </c>
      <c r="U69" s="37">
        <v>6</v>
      </c>
      <c r="V69" s="37">
        <v>5190</v>
      </c>
      <c r="W69" s="37">
        <v>6</v>
      </c>
      <c r="X69" s="37">
        <v>5190</v>
      </c>
      <c r="Y69" s="37"/>
      <c r="Z69" s="37"/>
      <c r="AA69" s="37">
        <v>18</v>
      </c>
      <c r="AB69" s="37">
        <v>10735</v>
      </c>
      <c r="AC69" s="37">
        <v>18</v>
      </c>
      <c r="AD69" s="37">
        <v>10735</v>
      </c>
      <c r="AE69" s="37">
        <v>18</v>
      </c>
      <c r="AF69" s="37">
        <v>10735</v>
      </c>
      <c r="AG69" s="37"/>
      <c r="AH69" s="37"/>
      <c r="AI69" s="37">
        <v>2</v>
      </c>
      <c r="AJ69" s="37">
        <v>400</v>
      </c>
      <c r="AK69" s="37">
        <v>1</v>
      </c>
      <c r="AL69" s="37">
        <v>400</v>
      </c>
      <c r="AM69" s="37">
        <v>1</v>
      </c>
      <c r="AN69" s="37">
        <v>400</v>
      </c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>
        <v>1</v>
      </c>
      <c r="BH69" s="37">
        <v>2305.8000000000002</v>
      </c>
      <c r="BI69" s="37">
        <v>1</v>
      </c>
      <c r="BJ69" s="37">
        <v>2305.8000000000002</v>
      </c>
      <c r="BK69" s="37">
        <v>1</v>
      </c>
      <c r="BL69" s="37">
        <v>2305.8000000000002</v>
      </c>
      <c r="BM69" s="37"/>
      <c r="BN69" s="37"/>
      <c r="BO69" s="37"/>
      <c r="BP69" s="38"/>
      <c r="BQ69" s="37"/>
      <c r="BR69" s="37"/>
      <c r="BS69" s="37"/>
      <c r="BT69" s="37"/>
      <c r="BU69" s="37"/>
      <c r="BV69" s="37"/>
      <c r="BW69" s="37"/>
      <c r="BX69" s="37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73"/>
      <c r="DD69" s="73"/>
      <c r="DE69" s="73"/>
      <c r="DF69" s="73"/>
      <c r="DG69" s="73"/>
      <c r="DH69" s="73"/>
      <c r="DI69" s="73"/>
      <c r="DJ69" s="73"/>
      <c r="DK69" s="63"/>
      <c r="DL69" s="63"/>
      <c r="DM69" s="64"/>
      <c r="DN69" s="41"/>
      <c r="DO69" s="41"/>
      <c r="DP69" s="41"/>
      <c r="DQ69" s="41"/>
      <c r="DR69" s="41"/>
      <c r="DS69" s="42">
        <v>4</v>
      </c>
      <c r="DT69" s="42">
        <v>525</v>
      </c>
      <c r="DU69" s="42">
        <v>3</v>
      </c>
      <c r="DV69" s="42">
        <v>200</v>
      </c>
      <c r="DW69" s="42">
        <v>3</v>
      </c>
      <c r="DX69" s="42">
        <v>200</v>
      </c>
      <c r="DY69" s="42"/>
      <c r="DZ69" s="42"/>
      <c r="EA69" s="41">
        <v>45</v>
      </c>
      <c r="EB69" s="41">
        <v>5686.8</v>
      </c>
      <c r="EC69" s="41">
        <v>18</v>
      </c>
      <c r="ED69" s="41">
        <v>5686.8</v>
      </c>
      <c r="EE69" s="41">
        <v>18</v>
      </c>
      <c r="EF69" s="41">
        <v>5686.8</v>
      </c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>
        <v>4</v>
      </c>
      <c r="ER69" s="41">
        <v>3113</v>
      </c>
      <c r="ES69" s="41">
        <v>3</v>
      </c>
      <c r="ET69" s="41">
        <v>3104</v>
      </c>
      <c r="EU69" s="41">
        <v>3</v>
      </c>
      <c r="EV69" s="43">
        <v>3104</v>
      </c>
      <c r="EW69" s="43"/>
      <c r="EX69" s="43"/>
    </row>
    <row r="70" spans="1:154" ht="18" x14ac:dyDescent="0.25">
      <c r="A70" s="34">
        <v>3</v>
      </c>
      <c r="B70" s="58" t="s">
        <v>74</v>
      </c>
      <c r="C70" s="36">
        <f t="shared" si="11"/>
        <v>51</v>
      </c>
      <c r="D70" s="36">
        <f t="shared" si="11"/>
        <v>96302</v>
      </c>
      <c r="E70" s="36">
        <f t="shared" si="11"/>
        <v>51</v>
      </c>
      <c r="F70" s="36">
        <f t="shared" si="11"/>
        <v>96302</v>
      </c>
      <c r="G70" s="36">
        <f t="shared" si="11"/>
        <v>51</v>
      </c>
      <c r="H70" s="36">
        <f t="shared" si="11"/>
        <v>96302</v>
      </c>
      <c r="I70" s="36">
        <f t="shared" si="11"/>
        <v>0</v>
      </c>
      <c r="J70" s="36">
        <f t="shared" si="11"/>
        <v>0</v>
      </c>
      <c r="K70" s="37">
        <v>14</v>
      </c>
      <c r="L70" s="37">
        <v>73519</v>
      </c>
      <c r="M70" s="37">
        <v>14</v>
      </c>
      <c r="N70" s="37">
        <v>73519</v>
      </c>
      <c r="O70" s="37">
        <v>14</v>
      </c>
      <c r="P70" s="37">
        <v>73519</v>
      </c>
      <c r="Q70" s="37"/>
      <c r="R70" s="37"/>
      <c r="S70" s="37">
        <v>0</v>
      </c>
      <c r="T70" s="37">
        <v>0</v>
      </c>
      <c r="U70" s="37">
        <v>0</v>
      </c>
      <c r="V70" s="37">
        <v>0</v>
      </c>
      <c r="W70" s="37"/>
      <c r="X70" s="37"/>
      <c r="Y70" s="37"/>
      <c r="Z70" s="37"/>
      <c r="AA70" s="37">
        <v>25</v>
      </c>
      <c r="AB70" s="37">
        <v>11960</v>
      </c>
      <c r="AC70" s="37">
        <v>25</v>
      </c>
      <c r="AD70" s="37">
        <v>11960</v>
      </c>
      <c r="AE70" s="37">
        <v>25</v>
      </c>
      <c r="AF70" s="37">
        <v>11960</v>
      </c>
      <c r="AG70" s="37"/>
      <c r="AH70" s="37"/>
      <c r="AI70" s="37">
        <v>0</v>
      </c>
      <c r="AJ70" s="37">
        <v>0</v>
      </c>
      <c r="AK70" s="37">
        <v>0</v>
      </c>
      <c r="AL70" s="37">
        <v>0</v>
      </c>
      <c r="AM70" s="37"/>
      <c r="AN70" s="37"/>
      <c r="AO70" s="37"/>
      <c r="AP70" s="37"/>
      <c r="AQ70" s="37">
        <v>0</v>
      </c>
      <c r="AR70" s="37">
        <v>0</v>
      </c>
      <c r="AS70" s="37">
        <v>0</v>
      </c>
      <c r="AT70" s="37">
        <v>0</v>
      </c>
      <c r="AU70" s="37"/>
      <c r="AV70" s="37"/>
      <c r="AW70" s="37"/>
      <c r="AX70" s="37"/>
      <c r="AY70" s="37">
        <v>0</v>
      </c>
      <c r="AZ70" s="37">
        <v>0</v>
      </c>
      <c r="BA70" s="37">
        <v>0</v>
      </c>
      <c r="BB70" s="37">
        <v>0</v>
      </c>
      <c r="BC70" s="37"/>
      <c r="BD70" s="37"/>
      <c r="BE70" s="37"/>
      <c r="BF70" s="37"/>
      <c r="BG70" s="37">
        <v>1</v>
      </c>
      <c r="BH70" s="37">
        <v>2028</v>
      </c>
      <c r="BI70" s="37">
        <v>1</v>
      </c>
      <c r="BJ70" s="37">
        <v>2028</v>
      </c>
      <c r="BK70" s="37">
        <v>1</v>
      </c>
      <c r="BL70" s="37">
        <v>2028</v>
      </c>
      <c r="BM70" s="37"/>
      <c r="BN70" s="37"/>
      <c r="BO70" s="37">
        <v>0</v>
      </c>
      <c r="BP70" s="38">
        <v>0</v>
      </c>
      <c r="BQ70" s="37">
        <v>0</v>
      </c>
      <c r="BR70" s="37">
        <v>0</v>
      </c>
      <c r="BS70" s="37"/>
      <c r="BT70" s="37"/>
      <c r="BU70" s="37"/>
      <c r="BV70" s="37"/>
      <c r="BW70" s="37">
        <v>0</v>
      </c>
      <c r="BX70" s="37">
        <v>0</v>
      </c>
      <c r="BY70" s="41">
        <v>0</v>
      </c>
      <c r="BZ70" s="41">
        <v>0</v>
      </c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>
        <v>0</v>
      </c>
      <c r="CV70" s="41">
        <v>0</v>
      </c>
      <c r="CW70" s="41">
        <v>0</v>
      </c>
      <c r="CX70" s="41">
        <v>0</v>
      </c>
      <c r="CY70" s="41"/>
      <c r="CZ70" s="41"/>
      <c r="DA70" s="41"/>
      <c r="DB70" s="41"/>
      <c r="DC70" s="41"/>
      <c r="DD70" s="41"/>
      <c r="DE70" s="41">
        <v>0</v>
      </c>
      <c r="DF70" s="41"/>
      <c r="DG70" s="41"/>
      <c r="DH70" s="41"/>
      <c r="DI70" s="41"/>
      <c r="DJ70" s="41"/>
      <c r="DK70" s="41">
        <v>0</v>
      </c>
      <c r="DL70" s="41">
        <v>0</v>
      </c>
      <c r="DM70" s="41"/>
      <c r="DN70" s="41"/>
      <c r="DO70" s="41"/>
      <c r="DP70" s="41"/>
      <c r="DQ70" s="41"/>
      <c r="DR70" s="41"/>
      <c r="DS70" s="41">
        <v>2</v>
      </c>
      <c r="DT70" s="41">
        <v>1580</v>
      </c>
      <c r="DU70" s="41">
        <v>2</v>
      </c>
      <c r="DV70" s="41">
        <v>1580</v>
      </c>
      <c r="DW70" s="41">
        <v>2</v>
      </c>
      <c r="DX70" s="41">
        <v>1580</v>
      </c>
      <c r="DY70" s="41"/>
      <c r="DZ70" s="41"/>
      <c r="EA70" s="41">
        <v>9</v>
      </c>
      <c r="EB70" s="41">
        <v>7215</v>
      </c>
      <c r="EC70" s="41">
        <v>9</v>
      </c>
      <c r="ED70" s="41">
        <v>7215</v>
      </c>
      <c r="EE70" s="41">
        <v>9</v>
      </c>
      <c r="EF70" s="41">
        <v>7215</v>
      </c>
      <c r="EG70" s="41"/>
      <c r="EH70" s="41"/>
      <c r="EI70" s="41">
        <v>0</v>
      </c>
      <c r="EJ70" s="41">
        <v>0</v>
      </c>
      <c r="EK70" s="41">
        <v>0</v>
      </c>
      <c r="EL70" s="41">
        <v>0</v>
      </c>
      <c r="EM70" s="41"/>
      <c r="EN70" s="41"/>
      <c r="EO70" s="41"/>
      <c r="EP70" s="41"/>
      <c r="EQ70" s="41">
        <v>0</v>
      </c>
      <c r="ER70" s="41">
        <v>0</v>
      </c>
      <c r="ES70" s="41">
        <v>0</v>
      </c>
      <c r="ET70" s="41">
        <v>0</v>
      </c>
      <c r="EU70" s="41"/>
      <c r="EV70" s="43"/>
      <c r="EW70" s="43"/>
      <c r="EX70" s="43"/>
    </row>
    <row r="71" spans="1:154" ht="18" x14ac:dyDescent="0.25">
      <c r="A71" s="34">
        <v>4</v>
      </c>
      <c r="B71" s="58" t="s">
        <v>75</v>
      </c>
      <c r="C71" s="36">
        <f t="shared" si="11"/>
        <v>153</v>
      </c>
      <c r="D71" s="36">
        <f t="shared" si="11"/>
        <v>300918.02</v>
      </c>
      <c r="E71" s="36">
        <f t="shared" si="11"/>
        <v>142</v>
      </c>
      <c r="F71" s="36">
        <f t="shared" si="11"/>
        <v>280683.23</v>
      </c>
      <c r="G71" s="36">
        <f t="shared" si="11"/>
        <v>141</v>
      </c>
      <c r="H71" s="36">
        <f t="shared" si="11"/>
        <v>279843.20000000001</v>
      </c>
      <c r="I71" s="36">
        <f t="shared" si="11"/>
        <v>0</v>
      </c>
      <c r="J71" s="36">
        <f t="shared" si="11"/>
        <v>0</v>
      </c>
      <c r="K71" s="37">
        <v>35</v>
      </c>
      <c r="L71" s="37">
        <v>112910</v>
      </c>
      <c r="M71" s="37">
        <v>34</v>
      </c>
      <c r="N71" s="37">
        <v>108688.9</v>
      </c>
      <c r="O71" s="37">
        <v>34</v>
      </c>
      <c r="P71" s="37">
        <v>108689</v>
      </c>
      <c r="Q71" s="37">
        <v>0</v>
      </c>
      <c r="R71" s="37">
        <v>0</v>
      </c>
      <c r="S71" s="37">
        <v>43</v>
      </c>
      <c r="T71" s="37">
        <v>106686</v>
      </c>
      <c r="U71" s="37">
        <v>39</v>
      </c>
      <c r="V71" s="37">
        <v>92516.43</v>
      </c>
      <c r="W71" s="37">
        <v>39</v>
      </c>
      <c r="X71" s="37">
        <v>92516</v>
      </c>
      <c r="Y71" s="37">
        <v>0</v>
      </c>
      <c r="Z71" s="37">
        <v>0</v>
      </c>
      <c r="AA71" s="37">
        <v>37</v>
      </c>
      <c r="AB71" s="37">
        <v>48826.7</v>
      </c>
      <c r="AC71" s="37">
        <v>35</v>
      </c>
      <c r="AD71" s="37">
        <v>47456.7</v>
      </c>
      <c r="AE71" s="37">
        <v>35</v>
      </c>
      <c r="AF71" s="37">
        <v>47457</v>
      </c>
      <c r="AG71" s="37">
        <v>0</v>
      </c>
      <c r="AH71" s="37">
        <v>0</v>
      </c>
      <c r="AI71" s="37">
        <v>1</v>
      </c>
      <c r="AJ71" s="37">
        <v>840</v>
      </c>
      <c r="AK71" s="37">
        <v>1</v>
      </c>
      <c r="AL71" s="37">
        <v>840</v>
      </c>
      <c r="AM71" s="37">
        <v>0</v>
      </c>
      <c r="AN71" s="37">
        <v>0</v>
      </c>
      <c r="AO71" s="37">
        <v>0</v>
      </c>
      <c r="AP71" s="37">
        <v>0</v>
      </c>
      <c r="AQ71" s="37">
        <v>2</v>
      </c>
      <c r="AR71" s="37">
        <v>1500</v>
      </c>
      <c r="AS71" s="37">
        <v>2</v>
      </c>
      <c r="AT71" s="37">
        <v>1500</v>
      </c>
      <c r="AU71" s="37">
        <v>2</v>
      </c>
      <c r="AV71" s="37">
        <v>1500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37">
        <v>3</v>
      </c>
      <c r="BH71" s="37">
        <v>3461.2</v>
      </c>
      <c r="BI71" s="37">
        <v>3</v>
      </c>
      <c r="BJ71" s="37">
        <v>3461.2</v>
      </c>
      <c r="BK71" s="37">
        <v>3</v>
      </c>
      <c r="BL71" s="37">
        <v>3461.2</v>
      </c>
      <c r="BM71" s="37">
        <v>0</v>
      </c>
      <c r="BN71" s="37">
        <v>0</v>
      </c>
      <c r="BO71" s="37">
        <v>1</v>
      </c>
      <c r="BP71" s="38">
        <v>10320</v>
      </c>
      <c r="BQ71" s="37">
        <v>1</v>
      </c>
      <c r="BR71" s="37">
        <v>10320</v>
      </c>
      <c r="BS71" s="37">
        <v>1</v>
      </c>
      <c r="BT71" s="37">
        <v>10320</v>
      </c>
      <c r="BU71" s="37">
        <v>0</v>
      </c>
      <c r="BV71" s="37">
        <v>0</v>
      </c>
      <c r="BW71" s="37">
        <v>0</v>
      </c>
      <c r="BX71" s="37">
        <v>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2">
        <v>17</v>
      </c>
      <c r="DT71" s="42">
        <v>8864.1200000000008</v>
      </c>
      <c r="DU71" s="42">
        <v>14</v>
      </c>
      <c r="DV71" s="42">
        <v>8470</v>
      </c>
      <c r="DW71" s="42">
        <v>14</v>
      </c>
      <c r="DX71" s="42">
        <v>8470</v>
      </c>
      <c r="DY71" s="42">
        <v>0</v>
      </c>
      <c r="DZ71" s="42">
        <v>0</v>
      </c>
      <c r="EA71" s="41">
        <v>13</v>
      </c>
      <c r="EB71" s="41">
        <v>6210</v>
      </c>
      <c r="EC71" s="41">
        <v>12</v>
      </c>
      <c r="ED71" s="41">
        <v>6130</v>
      </c>
      <c r="EE71" s="41">
        <v>12</v>
      </c>
      <c r="EF71" s="41">
        <v>6130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1</v>
      </c>
      <c r="ER71" s="41">
        <v>1300</v>
      </c>
      <c r="ES71" s="41">
        <v>1</v>
      </c>
      <c r="ET71" s="41">
        <v>1300</v>
      </c>
      <c r="EU71" s="41">
        <v>1</v>
      </c>
      <c r="EV71" s="43">
        <v>1300</v>
      </c>
      <c r="EW71" s="43">
        <v>0</v>
      </c>
      <c r="EX71" s="43">
        <v>0</v>
      </c>
    </row>
    <row r="72" spans="1:154" ht="18" x14ac:dyDescent="0.25">
      <c r="A72" s="34">
        <v>5</v>
      </c>
      <c r="B72" s="58" t="s">
        <v>76</v>
      </c>
      <c r="C72" s="36">
        <f t="shared" si="11"/>
        <v>41</v>
      </c>
      <c r="D72" s="36">
        <f t="shared" si="11"/>
        <v>18456.05</v>
      </c>
      <c r="E72" s="36">
        <f t="shared" si="11"/>
        <v>33</v>
      </c>
      <c r="F72" s="36">
        <f t="shared" si="11"/>
        <v>13866.05</v>
      </c>
      <c r="G72" s="36">
        <f t="shared" si="11"/>
        <v>33</v>
      </c>
      <c r="H72" s="36">
        <f t="shared" si="11"/>
        <v>13866.05</v>
      </c>
      <c r="I72" s="36">
        <f t="shared" si="11"/>
        <v>0</v>
      </c>
      <c r="J72" s="36">
        <f t="shared" si="11"/>
        <v>0</v>
      </c>
      <c r="K72" s="47">
        <v>13</v>
      </c>
      <c r="L72" s="47">
        <v>10466.049999999999</v>
      </c>
      <c r="M72" s="47">
        <v>9</v>
      </c>
      <c r="N72" s="47">
        <v>7216.05</v>
      </c>
      <c r="O72" s="47">
        <v>9</v>
      </c>
      <c r="P72" s="47">
        <v>7216.05</v>
      </c>
      <c r="Q72" s="47">
        <v>0</v>
      </c>
      <c r="R72" s="47">
        <v>0</v>
      </c>
      <c r="S72" s="47">
        <v>2</v>
      </c>
      <c r="T72" s="47">
        <v>1500</v>
      </c>
      <c r="U72" s="47">
        <v>1</v>
      </c>
      <c r="V72" s="47">
        <v>400</v>
      </c>
      <c r="W72" s="47">
        <v>1</v>
      </c>
      <c r="X72" s="47">
        <v>400</v>
      </c>
      <c r="Y72" s="47">
        <v>0</v>
      </c>
      <c r="Z72" s="47">
        <v>0</v>
      </c>
      <c r="AA72" s="47">
        <v>8</v>
      </c>
      <c r="AB72" s="47">
        <v>1780</v>
      </c>
      <c r="AC72" s="47">
        <v>8</v>
      </c>
      <c r="AD72" s="47">
        <v>1780</v>
      </c>
      <c r="AE72" s="47">
        <v>8</v>
      </c>
      <c r="AF72" s="47">
        <v>1780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0</v>
      </c>
      <c r="BC72" s="47">
        <v>0</v>
      </c>
      <c r="BD72" s="47">
        <v>0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0</v>
      </c>
      <c r="CA72" s="47">
        <v>0</v>
      </c>
      <c r="CB72" s="47">
        <v>0</v>
      </c>
      <c r="CC72" s="47">
        <v>0</v>
      </c>
      <c r="CD72" s="47">
        <v>0</v>
      </c>
      <c r="CE72" s="49">
        <v>0</v>
      </c>
      <c r="CF72" s="49">
        <v>0</v>
      </c>
      <c r="CG72" s="49">
        <v>0</v>
      </c>
      <c r="CH72" s="49">
        <v>0</v>
      </c>
      <c r="CI72" s="49">
        <v>0</v>
      </c>
      <c r="CJ72" s="49">
        <v>0</v>
      </c>
      <c r="CK72" s="49">
        <v>0</v>
      </c>
      <c r="CL72" s="49">
        <v>0</v>
      </c>
      <c r="CM72" s="49">
        <v>0</v>
      </c>
      <c r="CN72" s="49">
        <v>0</v>
      </c>
      <c r="CO72" s="49">
        <v>0</v>
      </c>
      <c r="CP72" s="49">
        <v>0</v>
      </c>
      <c r="CQ72" s="49">
        <v>0</v>
      </c>
      <c r="CR72" s="49">
        <v>0</v>
      </c>
      <c r="CS72" s="49">
        <v>0</v>
      </c>
      <c r="CT72" s="49">
        <v>0</v>
      </c>
      <c r="CU72" s="49">
        <v>0</v>
      </c>
      <c r="CV72" s="49">
        <v>0</v>
      </c>
      <c r="CW72" s="49">
        <v>0</v>
      </c>
      <c r="CX72" s="49">
        <v>0</v>
      </c>
      <c r="CY72" s="49">
        <v>0</v>
      </c>
      <c r="CZ72" s="49">
        <v>0</v>
      </c>
      <c r="DA72" s="49">
        <v>0</v>
      </c>
      <c r="DB72" s="49">
        <v>0</v>
      </c>
      <c r="DC72" s="49">
        <v>0</v>
      </c>
      <c r="DD72" s="49">
        <v>0</v>
      </c>
      <c r="DE72" s="49">
        <v>0</v>
      </c>
      <c r="DF72" s="49">
        <v>0</v>
      </c>
      <c r="DG72" s="49">
        <v>0</v>
      </c>
      <c r="DH72" s="49">
        <v>0</v>
      </c>
      <c r="DI72" s="49">
        <v>0</v>
      </c>
      <c r="DJ72" s="49">
        <v>0</v>
      </c>
      <c r="DK72" s="49">
        <v>0</v>
      </c>
      <c r="DL72" s="49">
        <v>0</v>
      </c>
      <c r="DM72" s="49">
        <v>0</v>
      </c>
      <c r="DN72" s="49">
        <v>0</v>
      </c>
      <c r="DO72" s="49">
        <v>0</v>
      </c>
      <c r="DP72" s="49">
        <v>0</v>
      </c>
      <c r="DQ72" s="49">
        <v>0</v>
      </c>
      <c r="DR72" s="49">
        <v>0</v>
      </c>
      <c r="DS72" s="47">
        <v>0</v>
      </c>
      <c r="DT72" s="47">
        <v>0</v>
      </c>
      <c r="DU72" s="47">
        <v>0</v>
      </c>
      <c r="DV72" s="47">
        <v>0</v>
      </c>
      <c r="DW72" s="47">
        <v>0</v>
      </c>
      <c r="DX72" s="47">
        <v>0</v>
      </c>
      <c r="DY72" s="47">
        <v>0</v>
      </c>
      <c r="DZ72" s="47">
        <v>0</v>
      </c>
      <c r="EA72" s="47">
        <v>18</v>
      </c>
      <c r="EB72" s="47">
        <v>4710</v>
      </c>
      <c r="EC72" s="47">
        <v>15</v>
      </c>
      <c r="ED72" s="47">
        <v>4470</v>
      </c>
      <c r="EE72" s="47">
        <v>15</v>
      </c>
      <c r="EF72" s="47">
        <v>4470</v>
      </c>
      <c r="EG72" s="47">
        <v>0</v>
      </c>
      <c r="EH72" s="47">
        <v>0</v>
      </c>
      <c r="EI72" s="49">
        <v>0</v>
      </c>
      <c r="EJ72" s="49">
        <v>0</v>
      </c>
      <c r="EK72" s="49">
        <v>0</v>
      </c>
      <c r="EL72" s="49">
        <v>0</v>
      </c>
      <c r="EM72" s="49">
        <v>0</v>
      </c>
      <c r="EN72" s="49">
        <v>0</v>
      </c>
      <c r="EO72" s="49">
        <v>0</v>
      </c>
      <c r="EP72" s="49">
        <v>0</v>
      </c>
      <c r="EQ72" s="47">
        <v>0</v>
      </c>
      <c r="ER72" s="47">
        <v>0</v>
      </c>
      <c r="ES72" s="47">
        <v>0</v>
      </c>
      <c r="ET72" s="47">
        <v>0</v>
      </c>
      <c r="EU72" s="47">
        <v>0</v>
      </c>
      <c r="EV72" s="43">
        <v>0</v>
      </c>
      <c r="EW72" s="43">
        <v>0</v>
      </c>
      <c r="EX72" s="43">
        <v>0</v>
      </c>
    </row>
    <row r="73" spans="1:154" ht="18" x14ac:dyDescent="0.25">
      <c r="A73" s="34">
        <v>6</v>
      </c>
      <c r="B73" s="58" t="s">
        <v>77</v>
      </c>
      <c r="C73" s="36">
        <f t="shared" si="11"/>
        <v>250</v>
      </c>
      <c r="D73" s="36">
        <f t="shared" si="11"/>
        <v>467120.98</v>
      </c>
      <c r="E73" s="36">
        <f t="shared" si="11"/>
        <v>234</v>
      </c>
      <c r="F73" s="36">
        <f t="shared" si="11"/>
        <v>443779.18</v>
      </c>
      <c r="G73" s="36">
        <f t="shared" si="11"/>
        <v>234</v>
      </c>
      <c r="H73" s="36">
        <f t="shared" si="11"/>
        <v>443779.18</v>
      </c>
      <c r="I73" s="36">
        <f t="shared" si="11"/>
        <v>0</v>
      </c>
      <c r="J73" s="36">
        <f t="shared" si="11"/>
        <v>0</v>
      </c>
      <c r="K73" s="37">
        <v>23</v>
      </c>
      <c r="L73" s="37">
        <v>34453.57</v>
      </c>
      <c r="M73" s="37">
        <v>22</v>
      </c>
      <c r="N73" s="37">
        <v>34453.57</v>
      </c>
      <c r="O73" s="37">
        <v>22</v>
      </c>
      <c r="P73" s="37">
        <v>34453.57</v>
      </c>
      <c r="Q73" s="37"/>
      <c r="R73" s="37"/>
      <c r="S73" s="37">
        <v>10</v>
      </c>
      <c r="T73" s="37">
        <v>24634.68</v>
      </c>
      <c r="U73" s="37">
        <v>10</v>
      </c>
      <c r="V73" s="37">
        <v>24634.68</v>
      </c>
      <c r="W73" s="37">
        <v>10</v>
      </c>
      <c r="X73" s="37">
        <v>24634.68</v>
      </c>
      <c r="Y73" s="37"/>
      <c r="Z73" s="37"/>
      <c r="AA73" s="37">
        <v>52</v>
      </c>
      <c r="AB73" s="37">
        <v>46708.68</v>
      </c>
      <c r="AC73" s="37">
        <v>50</v>
      </c>
      <c r="AD73" s="37">
        <v>45221.98</v>
      </c>
      <c r="AE73" s="37">
        <v>50</v>
      </c>
      <c r="AF73" s="37">
        <v>45221.98</v>
      </c>
      <c r="AG73" s="37"/>
      <c r="AH73" s="37"/>
      <c r="AI73" s="37">
        <v>2</v>
      </c>
      <c r="AJ73" s="37">
        <v>300</v>
      </c>
      <c r="AK73" s="37">
        <v>2</v>
      </c>
      <c r="AL73" s="37">
        <v>300</v>
      </c>
      <c r="AM73" s="37">
        <v>2</v>
      </c>
      <c r="AN73" s="37">
        <v>300</v>
      </c>
      <c r="AO73" s="37"/>
      <c r="AP73" s="37"/>
      <c r="AQ73" s="37">
        <v>0</v>
      </c>
      <c r="AR73" s="37">
        <v>0</v>
      </c>
      <c r="AS73" s="37">
        <v>0</v>
      </c>
      <c r="AT73" s="37">
        <v>0</v>
      </c>
      <c r="AU73" s="37"/>
      <c r="AV73" s="37"/>
      <c r="AW73" s="37"/>
      <c r="AX73" s="37"/>
      <c r="AY73" s="37">
        <v>1</v>
      </c>
      <c r="AZ73" s="37">
        <v>1300</v>
      </c>
      <c r="BA73" s="37">
        <v>1</v>
      </c>
      <c r="BB73" s="37">
        <v>1300</v>
      </c>
      <c r="BC73" s="37">
        <v>1</v>
      </c>
      <c r="BD73" s="37">
        <v>1300</v>
      </c>
      <c r="BE73" s="37"/>
      <c r="BF73" s="37"/>
      <c r="BG73" s="37">
        <v>85</v>
      </c>
      <c r="BH73" s="37">
        <v>308194.84999999998</v>
      </c>
      <c r="BI73" s="37">
        <v>76</v>
      </c>
      <c r="BJ73" s="37">
        <v>288342.75</v>
      </c>
      <c r="BK73" s="37">
        <v>76</v>
      </c>
      <c r="BL73" s="37">
        <v>288342.75</v>
      </c>
      <c r="BM73" s="37"/>
      <c r="BN73" s="37"/>
      <c r="BO73" s="37">
        <v>17</v>
      </c>
      <c r="BP73" s="38">
        <v>16113.2</v>
      </c>
      <c r="BQ73" s="37">
        <v>15</v>
      </c>
      <c r="BR73" s="37">
        <v>14310.2</v>
      </c>
      <c r="BS73" s="37">
        <v>15</v>
      </c>
      <c r="BT73" s="37">
        <v>14310.2</v>
      </c>
      <c r="BU73" s="37"/>
      <c r="BV73" s="37"/>
      <c r="BW73" s="37">
        <v>0</v>
      </c>
      <c r="BX73" s="37">
        <v>0</v>
      </c>
      <c r="BY73" s="41">
        <v>0</v>
      </c>
      <c r="BZ73" s="41">
        <v>0</v>
      </c>
      <c r="CA73" s="41"/>
      <c r="CB73" s="41"/>
      <c r="CC73" s="41"/>
      <c r="CD73" s="41"/>
      <c r="CE73" s="41">
        <v>0</v>
      </c>
      <c r="CF73" s="41">
        <v>0</v>
      </c>
      <c r="CG73" s="41">
        <v>0</v>
      </c>
      <c r="CH73" s="41">
        <v>0</v>
      </c>
      <c r="CI73" s="41"/>
      <c r="CJ73" s="41"/>
      <c r="CK73" s="41"/>
      <c r="CL73" s="41"/>
      <c r="CM73" s="41">
        <v>0</v>
      </c>
      <c r="CN73" s="41">
        <v>0</v>
      </c>
      <c r="CO73" s="41">
        <v>0</v>
      </c>
      <c r="CP73" s="41">
        <v>0</v>
      </c>
      <c r="CQ73" s="41"/>
      <c r="CR73" s="41"/>
      <c r="CS73" s="41"/>
      <c r="CT73" s="41"/>
      <c r="CU73" s="41">
        <v>0</v>
      </c>
      <c r="CV73" s="41">
        <v>0</v>
      </c>
      <c r="CW73" s="41">
        <v>0</v>
      </c>
      <c r="CX73" s="41">
        <v>0</v>
      </c>
      <c r="CY73" s="41"/>
      <c r="CZ73" s="41"/>
      <c r="DA73" s="41"/>
      <c r="DB73" s="41"/>
      <c r="DC73" s="41">
        <v>0</v>
      </c>
      <c r="DD73" s="41">
        <v>0</v>
      </c>
      <c r="DE73" s="41">
        <v>0</v>
      </c>
      <c r="DF73" s="41">
        <v>0</v>
      </c>
      <c r="DG73" s="41"/>
      <c r="DH73" s="41"/>
      <c r="DI73" s="41"/>
      <c r="DJ73" s="41"/>
      <c r="DK73" s="41">
        <v>0</v>
      </c>
      <c r="DL73" s="41">
        <v>0</v>
      </c>
      <c r="DM73" s="41">
        <v>0</v>
      </c>
      <c r="DN73" s="41">
        <v>0</v>
      </c>
      <c r="DO73" s="41"/>
      <c r="DP73" s="41"/>
      <c r="DQ73" s="41"/>
      <c r="DR73" s="41"/>
      <c r="DS73" s="42">
        <v>11</v>
      </c>
      <c r="DT73" s="42">
        <v>8860</v>
      </c>
      <c r="DU73" s="42">
        <v>10</v>
      </c>
      <c r="DV73" s="42">
        <v>8860</v>
      </c>
      <c r="DW73" s="42">
        <v>10</v>
      </c>
      <c r="DX73" s="42">
        <v>8860</v>
      </c>
      <c r="DY73" s="42"/>
      <c r="DZ73" s="42"/>
      <c r="EA73" s="41">
        <v>47</v>
      </c>
      <c r="EB73" s="41">
        <v>19824</v>
      </c>
      <c r="EC73" s="41">
        <v>46</v>
      </c>
      <c r="ED73" s="41">
        <v>19624</v>
      </c>
      <c r="EE73" s="41">
        <v>46</v>
      </c>
      <c r="EF73" s="41">
        <v>19624</v>
      </c>
      <c r="EG73" s="41"/>
      <c r="EH73" s="41"/>
      <c r="EI73" s="41">
        <v>1</v>
      </c>
      <c r="EJ73" s="41">
        <v>5000</v>
      </c>
      <c r="EK73" s="41">
        <v>1</v>
      </c>
      <c r="EL73" s="41">
        <v>5000</v>
      </c>
      <c r="EM73" s="41">
        <v>1</v>
      </c>
      <c r="EN73" s="41">
        <v>5000</v>
      </c>
      <c r="EO73" s="41"/>
      <c r="EP73" s="41"/>
      <c r="EQ73" s="41">
        <v>1</v>
      </c>
      <c r="ER73" s="41">
        <v>1732</v>
      </c>
      <c r="ES73" s="41">
        <v>1</v>
      </c>
      <c r="ET73" s="41">
        <v>1732</v>
      </c>
      <c r="EU73" s="41">
        <v>1</v>
      </c>
      <c r="EV73" s="43">
        <v>1732</v>
      </c>
      <c r="EW73" s="43"/>
      <c r="EX73" s="43"/>
    </row>
    <row r="74" spans="1:154" ht="18" x14ac:dyDescent="0.25">
      <c r="A74" s="51"/>
      <c r="B74" s="51" t="s">
        <v>48</v>
      </c>
      <c r="C74" s="52">
        <f>C73+C72+C71+C70+C69+C68</f>
        <v>648</v>
      </c>
      <c r="D74" s="52">
        <f t="shared" ref="D74:BO74" si="12">D73+D72+D71+D70+D69+D68</f>
        <v>1039727.53</v>
      </c>
      <c r="E74" s="52">
        <f t="shared" si="12"/>
        <v>580</v>
      </c>
      <c r="F74" s="52">
        <f t="shared" si="12"/>
        <v>991218.84</v>
      </c>
      <c r="G74" s="52">
        <f t="shared" si="12"/>
        <v>579</v>
      </c>
      <c r="H74" s="52">
        <f t="shared" si="12"/>
        <v>990378.80999999994</v>
      </c>
      <c r="I74" s="52">
        <f t="shared" si="12"/>
        <v>0</v>
      </c>
      <c r="J74" s="52">
        <f t="shared" si="12"/>
        <v>0</v>
      </c>
      <c r="K74" s="52">
        <f t="shared" si="12"/>
        <v>111</v>
      </c>
      <c r="L74" s="52">
        <f t="shared" si="12"/>
        <v>285546.02</v>
      </c>
      <c r="M74" s="52">
        <f t="shared" si="12"/>
        <v>103</v>
      </c>
      <c r="N74" s="52">
        <f t="shared" si="12"/>
        <v>278066.82</v>
      </c>
      <c r="O74" s="52">
        <f t="shared" si="12"/>
        <v>103</v>
      </c>
      <c r="P74" s="52">
        <f t="shared" si="12"/>
        <v>278066.92</v>
      </c>
      <c r="Q74" s="52">
        <f t="shared" si="12"/>
        <v>0</v>
      </c>
      <c r="R74" s="52">
        <f t="shared" si="12"/>
        <v>0</v>
      </c>
      <c r="S74" s="52">
        <f t="shared" si="12"/>
        <v>87</v>
      </c>
      <c r="T74" s="52">
        <f t="shared" si="12"/>
        <v>179939.16</v>
      </c>
      <c r="U74" s="52">
        <f t="shared" si="12"/>
        <v>82</v>
      </c>
      <c r="V74" s="52">
        <f t="shared" si="12"/>
        <v>164669.59</v>
      </c>
      <c r="W74" s="52">
        <f t="shared" si="12"/>
        <v>82</v>
      </c>
      <c r="X74" s="52">
        <f t="shared" si="12"/>
        <v>164669.16</v>
      </c>
      <c r="Y74" s="52">
        <f t="shared" si="12"/>
        <v>0</v>
      </c>
      <c r="Z74" s="52">
        <f t="shared" si="12"/>
        <v>0</v>
      </c>
      <c r="AA74" s="52">
        <f t="shared" si="12"/>
        <v>154</v>
      </c>
      <c r="AB74" s="52">
        <f t="shared" si="12"/>
        <v>137664.38</v>
      </c>
      <c r="AC74" s="52">
        <f t="shared" si="12"/>
        <v>150</v>
      </c>
      <c r="AD74" s="52">
        <f t="shared" si="12"/>
        <v>134807.67999999999</v>
      </c>
      <c r="AE74" s="52">
        <f t="shared" si="12"/>
        <v>150</v>
      </c>
      <c r="AF74" s="52">
        <f t="shared" si="12"/>
        <v>134807.98000000001</v>
      </c>
      <c r="AG74" s="52">
        <f t="shared" si="12"/>
        <v>0</v>
      </c>
      <c r="AH74" s="52">
        <f t="shared" si="12"/>
        <v>0</v>
      </c>
      <c r="AI74" s="52">
        <f t="shared" si="12"/>
        <v>5</v>
      </c>
      <c r="AJ74" s="52">
        <f t="shared" si="12"/>
        <v>1540</v>
      </c>
      <c r="AK74" s="52">
        <f t="shared" si="12"/>
        <v>4</v>
      </c>
      <c r="AL74" s="52">
        <f t="shared" si="12"/>
        <v>1540</v>
      </c>
      <c r="AM74" s="52">
        <f t="shared" si="12"/>
        <v>3</v>
      </c>
      <c r="AN74" s="52">
        <f t="shared" si="12"/>
        <v>700</v>
      </c>
      <c r="AO74" s="52">
        <f t="shared" si="12"/>
        <v>0</v>
      </c>
      <c r="AP74" s="52">
        <f t="shared" si="12"/>
        <v>0</v>
      </c>
      <c r="AQ74" s="52">
        <f t="shared" si="12"/>
        <v>2</v>
      </c>
      <c r="AR74" s="52">
        <f t="shared" si="12"/>
        <v>1500</v>
      </c>
      <c r="AS74" s="52">
        <f t="shared" si="12"/>
        <v>2</v>
      </c>
      <c r="AT74" s="52">
        <f t="shared" si="12"/>
        <v>1500</v>
      </c>
      <c r="AU74" s="52">
        <f t="shared" si="12"/>
        <v>2</v>
      </c>
      <c r="AV74" s="52">
        <f t="shared" si="12"/>
        <v>1500</v>
      </c>
      <c r="AW74" s="52">
        <f t="shared" si="12"/>
        <v>0</v>
      </c>
      <c r="AX74" s="52">
        <f t="shared" si="12"/>
        <v>0</v>
      </c>
      <c r="AY74" s="52">
        <f t="shared" si="12"/>
        <v>1</v>
      </c>
      <c r="AZ74" s="52">
        <f t="shared" si="12"/>
        <v>1300</v>
      </c>
      <c r="BA74" s="52">
        <f t="shared" si="12"/>
        <v>1</v>
      </c>
      <c r="BB74" s="52">
        <f t="shared" si="12"/>
        <v>1300</v>
      </c>
      <c r="BC74" s="52">
        <f t="shared" si="12"/>
        <v>1</v>
      </c>
      <c r="BD74" s="52">
        <f t="shared" si="12"/>
        <v>1300</v>
      </c>
      <c r="BE74" s="52">
        <f t="shared" si="12"/>
        <v>0</v>
      </c>
      <c r="BF74" s="52">
        <f t="shared" si="12"/>
        <v>0</v>
      </c>
      <c r="BG74" s="52">
        <f t="shared" si="12"/>
        <v>91</v>
      </c>
      <c r="BH74" s="52">
        <f t="shared" si="12"/>
        <v>317189.84999999998</v>
      </c>
      <c r="BI74" s="52">
        <f t="shared" si="12"/>
        <v>82</v>
      </c>
      <c r="BJ74" s="52">
        <f t="shared" si="12"/>
        <v>297337.75</v>
      </c>
      <c r="BK74" s="52">
        <f t="shared" si="12"/>
        <v>82</v>
      </c>
      <c r="BL74" s="52">
        <f t="shared" si="12"/>
        <v>297337.75</v>
      </c>
      <c r="BM74" s="52">
        <f t="shared" si="12"/>
        <v>0</v>
      </c>
      <c r="BN74" s="52">
        <f t="shared" si="12"/>
        <v>0</v>
      </c>
      <c r="BO74" s="52">
        <f t="shared" si="12"/>
        <v>21</v>
      </c>
      <c r="BP74" s="52">
        <f t="shared" ref="BP74:GF74" si="13">BP73+BP72+BP71+BP70+BP69+BP68</f>
        <v>27023.200000000001</v>
      </c>
      <c r="BQ74" s="52">
        <f t="shared" si="13"/>
        <v>19</v>
      </c>
      <c r="BR74" s="52">
        <f t="shared" si="13"/>
        <v>25220.2</v>
      </c>
      <c r="BS74" s="52">
        <f t="shared" si="13"/>
        <v>19</v>
      </c>
      <c r="BT74" s="52">
        <f t="shared" si="13"/>
        <v>25220.2</v>
      </c>
      <c r="BU74" s="52">
        <f t="shared" si="13"/>
        <v>0</v>
      </c>
      <c r="BV74" s="52">
        <f t="shared" si="13"/>
        <v>0</v>
      </c>
      <c r="BW74" s="52">
        <f t="shared" si="13"/>
        <v>0</v>
      </c>
      <c r="BX74" s="52">
        <f t="shared" si="13"/>
        <v>0</v>
      </c>
      <c r="BY74" s="52">
        <f t="shared" si="13"/>
        <v>0</v>
      </c>
      <c r="BZ74" s="52">
        <f t="shared" si="13"/>
        <v>0</v>
      </c>
      <c r="CA74" s="52">
        <f t="shared" si="13"/>
        <v>0</v>
      </c>
      <c r="CB74" s="52">
        <f t="shared" si="13"/>
        <v>0</v>
      </c>
      <c r="CC74" s="52">
        <f t="shared" si="13"/>
        <v>0</v>
      </c>
      <c r="CD74" s="52">
        <f t="shared" si="13"/>
        <v>0</v>
      </c>
      <c r="CE74" s="52">
        <f t="shared" si="13"/>
        <v>0</v>
      </c>
      <c r="CF74" s="52">
        <f t="shared" si="13"/>
        <v>0</v>
      </c>
      <c r="CG74" s="52">
        <f t="shared" si="13"/>
        <v>0</v>
      </c>
      <c r="CH74" s="52">
        <f t="shared" si="13"/>
        <v>0</v>
      </c>
      <c r="CI74" s="52">
        <f t="shared" si="13"/>
        <v>0</v>
      </c>
      <c r="CJ74" s="52">
        <f t="shared" si="13"/>
        <v>0</v>
      </c>
      <c r="CK74" s="52">
        <f t="shared" si="13"/>
        <v>0</v>
      </c>
      <c r="CL74" s="52">
        <f t="shared" si="13"/>
        <v>0</v>
      </c>
      <c r="CM74" s="52">
        <f t="shared" si="13"/>
        <v>0</v>
      </c>
      <c r="CN74" s="52">
        <f t="shared" si="13"/>
        <v>0</v>
      </c>
      <c r="CO74" s="52">
        <f t="shared" si="13"/>
        <v>0</v>
      </c>
      <c r="CP74" s="52">
        <f t="shared" si="13"/>
        <v>0</v>
      </c>
      <c r="CQ74" s="52">
        <f t="shared" si="13"/>
        <v>0</v>
      </c>
      <c r="CR74" s="52">
        <f t="shared" si="13"/>
        <v>0</v>
      </c>
      <c r="CS74" s="52">
        <f t="shared" si="13"/>
        <v>0</v>
      </c>
      <c r="CT74" s="52">
        <f t="shared" si="13"/>
        <v>0</v>
      </c>
      <c r="CU74" s="52">
        <f t="shared" si="13"/>
        <v>0</v>
      </c>
      <c r="CV74" s="52">
        <f t="shared" si="13"/>
        <v>0</v>
      </c>
      <c r="CW74" s="52">
        <f t="shared" si="13"/>
        <v>0</v>
      </c>
      <c r="CX74" s="52">
        <f t="shared" si="13"/>
        <v>0</v>
      </c>
      <c r="CY74" s="52">
        <f t="shared" si="13"/>
        <v>0</v>
      </c>
      <c r="CZ74" s="52">
        <f t="shared" si="13"/>
        <v>0</v>
      </c>
      <c r="DA74" s="52">
        <f t="shared" si="13"/>
        <v>0</v>
      </c>
      <c r="DB74" s="52">
        <f t="shared" si="13"/>
        <v>0</v>
      </c>
      <c r="DC74" s="52">
        <f t="shared" si="13"/>
        <v>0</v>
      </c>
      <c r="DD74" s="52">
        <f t="shared" si="13"/>
        <v>0</v>
      </c>
      <c r="DE74" s="52">
        <f t="shared" si="13"/>
        <v>0</v>
      </c>
      <c r="DF74" s="52">
        <f t="shared" si="13"/>
        <v>0</v>
      </c>
      <c r="DG74" s="52">
        <f t="shared" si="13"/>
        <v>0</v>
      </c>
      <c r="DH74" s="52">
        <f t="shared" si="13"/>
        <v>0</v>
      </c>
      <c r="DI74" s="52">
        <f t="shared" si="13"/>
        <v>0</v>
      </c>
      <c r="DJ74" s="52">
        <f t="shared" si="13"/>
        <v>0</v>
      </c>
      <c r="DK74" s="52">
        <f t="shared" si="13"/>
        <v>0</v>
      </c>
      <c r="DL74" s="52">
        <f t="shared" si="13"/>
        <v>0</v>
      </c>
      <c r="DM74" s="52">
        <f t="shared" si="13"/>
        <v>0</v>
      </c>
      <c r="DN74" s="52">
        <f t="shared" si="13"/>
        <v>0</v>
      </c>
      <c r="DO74" s="52">
        <f t="shared" si="13"/>
        <v>0</v>
      </c>
      <c r="DP74" s="52">
        <f t="shared" si="13"/>
        <v>0</v>
      </c>
      <c r="DQ74" s="52">
        <f t="shared" si="13"/>
        <v>0</v>
      </c>
      <c r="DR74" s="52">
        <f t="shared" si="13"/>
        <v>0</v>
      </c>
      <c r="DS74" s="52">
        <f t="shared" si="13"/>
        <v>34</v>
      </c>
      <c r="DT74" s="52">
        <f t="shared" si="13"/>
        <v>19829.120000000003</v>
      </c>
      <c r="DU74" s="52">
        <f t="shared" si="13"/>
        <v>29</v>
      </c>
      <c r="DV74" s="52">
        <f t="shared" si="13"/>
        <v>19110</v>
      </c>
      <c r="DW74" s="52">
        <f t="shared" si="13"/>
        <v>29</v>
      </c>
      <c r="DX74" s="52">
        <f t="shared" si="13"/>
        <v>19110</v>
      </c>
      <c r="DY74" s="52">
        <f t="shared" si="13"/>
        <v>0</v>
      </c>
      <c r="DZ74" s="52">
        <f t="shared" si="13"/>
        <v>0</v>
      </c>
      <c r="EA74" s="52">
        <f t="shared" si="13"/>
        <v>132</v>
      </c>
      <c r="EB74" s="52">
        <f t="shared" si="13"/>
        <v>43645.8</v>
      </c>
      <c r="EC74" s="52">
        <f t="shared" si="13"/>
        <v>100</v>
      </c>
      <c r="ED74" s="52">
        <f t="shared" si="13"/>
        <v>43125.8</v>
      </c>
      <c r="EE74" s="52">
        <f t="shared" si="13"/>
        <v>100</v>
      </c>
      <c r="EF74" s="52">
        <f t="shared" si="13"/>
        <v>43125.8</v>
      </c>
      <c r="EG74" s="52">
        <f t="shared" si="13"/>
        <v>0</v>
      </c>
      <c r="EH74" s="52">
        <f t="shared" si="13"/>
        <v>0</v>
      </c>
      <c r="EI74" s="52">
        <f t="shared" si="13"/>
        <v>2</v>
      </c>
      <c r="EJ74" s="52">
        <f t="shared" si="13"/>
        <v>5000</v>
      </c>
      <c r="EK74" s="52">
        <f t="shared" si="13"/>
        <v>1</v>
      </c>
      <c r="EL74" s="52">
        <f t="shared" si="13"/>
        <v>5000</v>
      </c>
      <c r="EM74" s="52">
        <f t="shared" si="13"/>
        <v>1</v>
      </c>
      <c r="EN74" s="52">
        <f t="shared" si="13"/>
        <v>5000</v>
      </c>
      <c r="EO74" s="52">
        <f t="shared" si="13"/>
        <v>0</v>
      </c>
      <c r="EP74" s="52">
        <f t="shared" si="13"/>
        <v>0</v>
      </c>
      <c r="EQ74" s="52">
        <f t="shared" si="13"/>
        <v>8</v>
      </c>
      <c r="ER74" s="52">
        <f t="shared" si="13"/>
        <v>19550</v>
      </c>
      <c r="ES74" s="52">
        <f t="shared" si="13"/>
        <v>7</v>
      </c>
      <c r="ET74" s="52">
        <f t="shared" si="13"/>
        <v>19541</v>
      </c>
      <c r="EU74" s="52">
        <f t="shared" si="13"/>
        <v>7</v>
      </c>
      <c r="EV74" s="52">
        <f t="shared" si="13"/>
        <v>19541</v>
      </c>
      <c r="EW74" s="52">
        <f t="shared" si="13"/>
        <v>0</v>
      </c>
      <c r="EX74" s="52">
        <f t="shared" si="13"/>
        <v>0</v>
      </c>
    </row>
    <row r="76" spans="1:154" ht="18.75" thickBot="1" x14ac:dyDescent="0.3">
      <c r="C76" s="71" t="s">
        <v>78</v>
      </c>
    </row>
    <row r="77" spans="1:154" ht="18.75" customHeight="1" thickBot="1" x14ac:dyDescent="0.3">
      <c r="A77" s="14" t="s">
        <v>4</v>
      </c>
      <c r="B77" s="15" t="s">
        <v>5</v>
      </c>
      <c r="C77" s="15" t="s">
        <v>6</v>
      </c>
      <c r="D77" s="15"/>
      <c r="E77" s="15"/>
      <c r="F77" s="15"/>
      <c r="G77" s="15"/>
      <c r="H77" s="15"/>
      <c r="I77" s="15"/>
      <c r="J77" s="15"/>
      <c r="K77" s="16" t="s">
        <v>7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 t="s">
        <v>8</v>
      </c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7" t="s">
        <v>9</v>
      </c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 t="s">
        <v>10</v>
      </c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 t="s">
        <v>11</v>
      </c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 t="s">
        <v>12</v>
      </c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 t="s">
        <v>13</v>
      </c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 t="s">
        <v>14</v>
      </c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</row>
    <row r="78" spans="1:154" ht="21" customHeight="1" thickBot="1" x14ac:dyDescent="0.3">
      <c r="A78" s="14"/>
      <c r="B78" s="54"/>
      <c r="C78" s="15"/>
      <c r="D78" s="15"/>
      <c r="E78" s="15"/>
      <c r="F78" s="15"/>
      <c r="G78" s="15"/>
      <c r="H78" s="15"/>
      <c r="I78" s="15"/>
      <c r="J78" s="15"/>
      <c r="K78" s="17" t="s">
        <v>15</v>
      </c>
      <c r="L78" s="17"/>
      <c r="M78" s="17"/>
      <c r="N78" s="17"/>
      <c r="O78" s="17"/>
      <c r="P78" s="17"/>
      <c r="Q78" s="17"/>
      <c r="R78" s="17"/>
      <c r="S78" s="17" t="s">
        <v>16</v>
      </c>
      <c r="T78" s="17"/>
      <c r="U78" s="17"/>
      <c r="V78" s="17"/>
      <c r="W78" s="17"/>
      <c r="X78" s="17"/>
      <c r="Y78" s="17"/>
      <c r="Z78" s="17"/>
      <c r="AA78" s="17" t="s">
        <v>17</v>
      </c>
      <c r="AB78" s="17"/>
      <c r="AC78" s="17"/>
      <c r="AD78" s="17"/>
      <c r="AE78" s="17"/>
      <c r="AF78" s="17"/>
      <c r="AG78" s="17"/>
      <c r="AH78" s="17"/>
      <c r="AI78" s="17" t="s">
        <v>18</v>
      </c>
      <c r="AJ78" s="17"/>
      <c r="AK78" s="17"/>
      <c r="AL78" s="17"/>
      <c r="AM78" s="17"/>
      <c r="AN78" s="17"/>
      <c r="AO78" s="17"/>
      <c r="AP78" s="17"/>
      <c r="AQ78" s="17" t="s">
        <v>19</v>
      </c>
      <c r="AR78" s="17"/>
      <c r="AS78" s="17"/>
      <c r="AT78" s="17"/>
      <c r="AU78" s="17"/>
      <c r="AV78" s="17"/>
      <c r="AW78" s="17"/>
      <c r="AX78" s="17"/>
      <c r="AY78" s="17" t="s">
        <v>20</v>
      </c>
      <c r="AZ78" s="17"/>
      <c r="BA78" s="17"/>
      <c r="BB78" s="17"/>
      <c r="BC78" s="17"/>
      <c r="BD78" s="17"/>
      <c r="BE78" s="17"/>
      <c r="BF78" s="17"/>
      <c r="BG78" s="17" t="s">
        <v>21</v>
      </c>
      <c r="BH78" s="17"/>
      <c r="BI78" s="17"/>
      <c r="BJ78" s="17"/>
      <c r="BK78" s="17"/>
      <c r="BL78" s="17"/>
      <c r="BM78" s="17"/>
      <c r="BN78" s="17"/>
      <c r="BO78" s="17" t="s">
        <v>20</v>
      </c>
      <c r="BP78" s="17"/>
      <c r="BQ78" s="17"/>
      <c r="BR78" s="17"/>
      <c r="BS78" s="17"/>
      <c r="BT78" s="17"/>
      <c r="BU78" s="17"/>
      <c r="BV78" s="17"/>
      <c r="BW78" s="17" t="s">
        <v>22</v>
      </c>
      <c r="BX78" s="17"/>
      <c r="BY78" s="17"/>
      <c r="BZ78" s="17"/>
      <c r="CA78" s="17"/>
      <c r="CB78" s="17"/>
      <c r="CC78" s="17"/>
      <c r="CD78" s="17"/>
      <c r="CE78" s="17" t="s">
        <v>20</v>
      </c>
      <c r="CF78" s="17"/>
      <c r="CG78" s="17"/>
      <c r="CH78" s="17"/>
      <c r="CI78" s="17"/>
      <c r="CJ78" s="17"/>
      <c r="CK78" s="17"/>
      <c r="CL78" s="17"/>
      <c r="CM78" s="17" t="s">
        <v>23</v>
      </c>
      <c r="CN78" s="17"/>
      <c r="CO78" s="17"/>
      <c r="CP78" s="17"/>
      <c r="CQ78" s="17"/>
      <c r="CR78" s="17"/>
      <c r="CS78" s="17"/>
      <c r="CT78" s="17"/>
      <c r="CU78" s="17" t="s">
        <v>20</v>
      </c>
      <c r="CV78" s="17"/>
      <c r="CW78" s="17"/>
      <c r="CX78" s="17"/>
      <c r="CY78" s="17"/>
      <c r="CZ78" s="17"/>
      <c r="DA78" s="17"/>
      <c r="DB78" s="17"/>
      <c r="DC78" s="17" t="s">
        <v>24</v>
      </c>
      <c r="DD78" s="17"/>
      <c r="DE78" s="17"/>
      <c r="DF78" s="17"/>
      <c r="DG78" s="17"/>
      <c r="DH78" s="17"/>
      <c r="DI78" s="17"/>
      <c r="DJ78" s="17"/>
      <c r="DK78" s="17" t="s">
        <v>20</v>
      </c>
      <c r="DL78" s="17"/>
      <c r="DM78" s="17"/>
      <c r="DN78" s="17"/>
      <c r="DO78" s="17"/>
      <c r="DP78" s="17"/>
      <c r="DQ78" s="17"/>
      <c r="DR78" s="17"/>
      <c r="DS78" s="17" t="s">
        <v>25</v>
      </c>
      <c r="DT78" s="17"/>
      <c r="DU78" s="17"/>
      <c r="DV78" s="17"/>
      <c r="DW78" s="17"/>
      <c r="DX78" s="17"/>
      <c r="DY78" s="17"/>
      <c r="DZ78" s="17"/>
      <c r="EA78" s="17" t="s">
        <v>20</v>
      </c>
      <c r="EB78" s="17"/>
      <c r="EC78" s="17"/>
      <c r="ED78" s="17"/>
      <c r="EE78" s="17"/>
      <c r="EF78" s="17"/>
      <c r="EG78" s="17"/>
      <c r="EH78" s="17"/>
      <c r="EI78" s="17" t="s">
        <v>26</v>
      </c>
      <c r="EJ78" s="17"/>
      <c r="EK78" s="17"/>
      <c r="EL78" s="17"/>
      <c r="EM78" s="17"/>
      <c r="EN78" s="17"/>
      <c r="EO78" s="17"/>
      <c r="EP78" s="17"/>
      <c r="EQ78" s="17" t="s">
        <v>20</v>
      </c>
      <c r="ER78" s="17"/>
      <c r="ES78" s="17"/>
      <c r="ET78" s="17"/>
      <c r="EU78" s="17"/>
      <c r="EV78" s="17"/>
      <c r="EW78" s="17"/>
      <c r="EX78" s="17"/>
    </row>
    <row r="79" spans="1:154" ht="38.25" customHeight="1" thickBot="1" x14ac:dyDescent="0.3">
      <c r="A79" s="14"/>
      <c r="B79" s="54"/>
      <c r="C79" s="19" t="s">
        <v>27</v>
      </c>
      <c r="D79" s="19" t="s">
        <v>28</v>
      </c>
      <c r="E79" s="20" t="s">
        <v>29</v>
      </c>
      <c r="F79" s="20"/>
      <c r="G79" s="20"/>
      <c r="H79" s="20"/>
      <c r="I79" s="20"/>
      <c r="J79" s="20"/>
      <c r="K79" s="19" t="s">
        <v>30</v>
      </c>
      <c r="L79" s="19" t="s">
        <v>31</v>
      </c>
      <c r="M79" s="20" t="s">
        <v>29</v>
      </c>
      <c r="N79" s="20"/>
      <c r="O79" s="20"/>
      <c r="P79" s="20"/>
      <c r="Q79" s="20"/>
      <c r="R79" s="20"/>
      <c r="S79" s="19" t="s">
        <v>32</v>
      </c>
      <c r="T79" s="19" t="s">
        <v>31</v>
      </c>
      <c r="U79" s="20" t="s">
        <v>29</v>
      </c>
      <c r="V79" s="20"/>
      <c r="W79" s="20"/>
      <c r="X79" s="20"/>
      <c r="Y79" s="20"/>
      <c r="Z79" s="20"/>
      <c r="AA79" s="19" t="s">
        <v>32</v>
      </c>
      <c r="AB79" s="19" t="s">
        <v>31</v>
      </c>
      <c r="AC79" s="20" t="s">
        <v>29</v>
      </c>
      <c r="AD79" s="20"/>
      <c r="AE79" s="20"/>
      <c r="AF79" s="20"/>
      <c r="AG79" s="20"/>
      <c r="AH79" s="20"/>
      <c r="AI79" s="19" t="s">
        <v>32</v>
      </c>
      <c r="AJ79" s="19" t="s">
        <v>31</v>
      </c>
      <c r="AK79" s="20" t="s">
        <v>29</v>
      </c>
      <c r="AL79" s="20"/>
      <c r="AM79" s="20"/>
      <c r="AN79" s="20"/>
      <c r="AO79" s="20"/>
      <c r="AP79" s="20"/>
      <c r="AQ79" s="19" t="s">
        <v>32</v>
      </c>
      <c r="AR79" s="19" t="s">
        <v>31</v>
      </c>
      <c r="AS79" s="20" t="s">
        <v>29</v>
      </c>
      <c r="AT79" s="20"/>
      <c r="AU79" s="20"/>
      <c r="AV79" s="20"/>
      <c r="AW79" s="20"/>
      <c r="AX79" s="20"/>
      <c r="AY79" s="19" t="s">
        <v>32</v>
      </c>
      <c r="AZ79" s="19" t="s">
        <v>31</v>
      </c>
      <c r="BA79" s="20" t="s">
        <v>29</v>
      </c>
      <c r="BB79" s="20"/>
      <c r="BC79" s="20"/>
      <c r="BD79" s="20"/>
      <c r="BE79" s="20"/>
      <c r="BF79" s="20"/>
      <c r="BG79" s="19" t="s">
        <v>32</v>
      </c>
      <c r="BH79" s="19" t="s">
        <v>31</v>
      </c>
      <c r="BI79" s="20" t="s">
        <v>29</v>
      </c>
      <c r="BJ79" s="20"/>
      <c r="BK79" s="20"/>
      <c r="BL79" s="20"/>
      <c r="BM79" s="20"/>
      <c r="BN79" s="20"/>
      <c r="BO79" s="19" t="s">
        <v>32</v>
      </c>
      <c r="BP79" s="19" t="s">
        <v>31</v>
      </c>
      <c r="BQ79" s="20" t="s">
        <v>29</v>
      </c>
      <c r="BR79" s="20"/>
      <c r="BS79" s="20"/>
      <c r="BT79" s="20"/>
      <c r="BU79" s="20"/>
      <c r="BV79" s="20"/>
      <c r="BW79" s="19" t="s">
        <v>32</v>
      </c>
      <c r="BX79" s="19" t="s">
        <v>31</v>
      </c>
      <c r="BY79" s="20" t="s">
        <v>29</v>
      </c>
      <c r="BZ79" s="20"/>
      <c r="CA79" s="20"/>
      <c r="CB79" s="20"/>
      <c r="CC79" s="20"/>
      <c r="CD79" s="20"/>
      <c r="CE79" s="19" t="s">
        <v>32</v>
      </c>
      <c r="CF79" s="19" t="s">
        <v>31</v>
      </c>
      <c r="CG79" s="20" t="s">
        <v>29</v>
      </c>
      <c r="CH79" s="20"/>
      <c r="CI79" s="20"/>
      <c r="CJ79" s="20"/>
      <c r="CK79" s="20"/>
      <c r="CL79" s="20"/>
      <c r="CM79" s="19" t="s">
        <v>32</v>
      </c>
      <c r="CN79" s="19" t="s">
        <v>31</v>
      </c>
      <c r="CO79" s="20" t="s">
        <v>29</v>
      </c>
      <c r="CP79" s="20"/>
      <c r="CQ79" s="20"/>
      <c r="CR79" s="20"/>
      <c r="CS79" s="20"/>
      <c r="CT79" s="20"/>
      <c r="CU79" s="19" t="s">
        <v>32</v>
      </c>
      <c r="CV79" s="19" t="s">
        <v>31</v>
      </c>
      <c r="CW79" s="20" t="s">
        <v>29</v>
      </c>
      <c r="CX79" s="20"/>
      <c r="CY79" s="20"/>
      <c r="CZ79" s="20"/>
      <c r="DA79" s="20"/>
      <c r="DB79" s="20"/>
      <c r="DC79" s="19" t="s">
        <v>32</v>
      </c>
      <c r="DD79" s="19" t="s">
        <v>31</v>
      </c>
      <c r="DE79" s="20" t="s">
        <v>29</v>
      </c>
      <c r="DF79" s="20"/>
      <c r="DG79" s="20"/>
      <c r="DH79" s="20"/>
      <c r="DI79" s="20"/>
      <c r="DJ79" s="20"/>
      <c r="DK79" s="19" t="s">
        <v>32</v>
      </c>
      <c r="DL79" s="19" t="s">
        <v>31</v>
      </c>
      <c r="DM79" s="20" t="s">
        <v>29</v>
      </c>
      <c r="DN79" s="20"/>
      <c r="DO79" s="20"/>
      <c r="DP79" s="20"/>
      <c r="DQ79" s="20"/>
      <c r="DR79" s="20"/>
      <c r="DS79" s="19" t="s">
        <v>32</v>
      </c>
      <c r="DT79" s="19" t="s">
        <v>31</v>
      </c>
      <c r="DU79" s="20" t="s">
        <v>29</v>
      </c>
      <c r="DV79" s="20"/>
      <c r="DW79" s="20"/>
      <c r="DX79" s="20"/>
      <c r="DY79" s="20"/>
      <c r="DZ79" s="20"/>
      <c r="EA79" s="19" t="s">
        <v>32</v>
      </c>
      <c r="EB79" s="19" t="s">
        <v>31</v>
      </c>
      <c r="EC79" s="20" t="s">
        <v>29</v>
      </c>
      <c r="ED79" s="20"/>
      <c r="EE79" s="20"/>
      <c r="EF79" s="20"/>
      <c r="EG79" s="20"/>
      <c r="EH79" s="20"/>
      <c r="EI79" s="19" t="s">
        <v>32</v>
      </c>
      <c r="EJ79" s="19" t="s">
        <v>31</v>
      </c>
      <c r="EK79" s="20" t="s">
        <v>29</v>
      </c>
      <c r="EL79" s="20"/>
      <c r="EM79" s="20"/>
      <c r="EN79" s="20"/>
      <c r="EO79" s="20"/>
      <c r="EP79" s="20"/>
      <c r="EQ79" s="19" t="s">
        <v>32</v>
      </c>
      <c r="ER79" s="19" t="s">
        <v>31</v>
      </c>
      <c r="ES79" s="20" t="s">
        <v>29</v>
      </c>
      <c r="ET79" s="20"/>
      <c r="EU79" s="20"/>
      <c r="EV79" s="20"/>
      <c r="EW79" s="20"/>
      <c r="EX79" s="20"/>
    </row>
    <row r="80" spans="1:154" ht="31.5" customHeight="1" thickBot="1" x14ac:dyDescent="0.3">
      <c r="A80" s="14"/>
      <c r="B80" s="54"/>
      <c r="C80" s="19"/>
      <c r="D80" s="19"/>
      <c r="E80" s="19" t="s">
        <v>1</v>
      </c>
      <c r="F80" s="19" t="s">
        <v>33</v>
      </c>
      <c r="G80" s="21" t="s">
        <v>34</v>
      </c>
      <c r="H80" s="21"/>
      <c r="I80" s="21" t="s">
        <v>35</v>
      </c>
      <c r="J80" s="21"/>
      <c r="K80" s="19"/>
      <c r="L80" s="19"/>
      <c r="M80" s="19" t="s">
        <v>1</v>
      </c>
      <c r="N80" s="19" t="s">
        <v>33</v>
      </c>
      <c r="O80" s="19" t="s">
        <v>34</v>
      </c>
      <c r="P80" s="19"/>
      <c r="Q80" s="19" t="s">
        <v>35</v>
      </c>
      <c r="R80" s="19"/>
      <c r="S80" s="19"/>
      <c r="T80" s="19"/>
      <c r="U80" s="19" t="s">
        <v>1</v>
      </c>
      <c r="V80" s="19" t="s">
        <v>33</v>
      </c>
      <c r="W80" s="19" t="s">
        <v>34</v>
      </c>
      <c r="X80" s="19"/>
      <c r="Y80" s="19" t="s">
        <v>35</v>
      </c>
      <c r="Z80" s="19"/>
      <c r="AA80" s="19"/>
      <c r="AB80" s="19"/>
      <c r="AC80" s="19" t="s">
        <v>1</v>
      </c>
      <c r="AD80" s="19" t="s">
        <v>33</v>
      </c>
      <c r="AE80" s="19" t="s">
        <v>34</v>
      </c>
      <c r="AF80" s="19"/>
      <c r="AG80" s="19" t="s">
        <v>35</v>
      </c>
      <c r="AH80" s="19"/>
      <c r="AI80" s="19"/>
      <c r="AJ80" s="19"/>
      <c r="AK80" s="19" t="s">
        <v>1</v>
      </c>
      <c r="AL80" s="19" t="s">
        <v>33</v>
      </c>
      <c r="AM80" s="19" t="s">
        <v>34</v>
      </c>
      <c r="AN80" s="19"/>
      <c r="AO80" s="19" t="s">
        <v>35</v>
      </c>
      <c r="AP80" s="19"/>
      <c r="AQ80" s="19"/>
      <c r="AR80" s="19"/>
      <c r="AS80" s="19" t="s">
        <v>1</v>
      </c>
      <c r="AT80" s="19" t="s">
        <v>33</v>
      </c>
      <c r="AU80" s="22" t="s">
        <v>34</v>
      </c>
      <c r="AV80" s="22"/>
      <c r="AW80" s="22" t="s">
        <v>35</v>
      </c>
      <c r="AX80" s="22"/>
      <c r="AY80" s="19"/>
      <c r="AZ80" s="19"/>
      <c r="BA80" s="19" t="s">
        <v>1</v>
      </c>
      <c r="BB80" s="19" t="s">
        <v>33</v>
      </c>
      <c r="BC80" s="22" t="s">
        <v>34</v>
      </c>
      <c r="BD80" s="22"/>
      <c r="BE80" s="22" t="s">
        <v>35</v>
      </c>
      <c r="BF80" s="22"/>
      <c r="BG80" s="19"/>
      <c r="BH80" s="19"/>
      <c r="BI80" s="19" t="s">
        <v>1</v>
      </c>
      <c r="BJ80" s="19" t="s">
        <v>33</v>
      </c>
      <c r="BK80" s="22" t="s">
        <v>34</v>
      </c>
      <c r="BL80" s="22"/>
      <c r="BM80" s="22" t="s">
        <v>35</v>
      </c>
      <c r="BN80" s="22"/>
      <c r="BO80" s="19"/>
      <c r="BP80" s="19"/>
      <c r="BQ80" s="19" t="s">
        <v>1</v>
      </c>
      <c r="BR80" s="19" t="s">
        <v>33</v>
      </c>
      <c r="BS80" s="22" t="s">
        <v>34</v>
      </c>
      <c r="BT80" s="22"/>
      <c r="BU80" s="22" t="s">
        <v>35</v>
      </c>
      <c r="BV80" s="22"/>
      <c r="BW80" s="19"/>
      <c r="BX80" s="19"/>
      <c r="BY80" s="19" t="s">
        <v>1</v>
      </c>
      <c r="BZ80" s="19" t="s">
        <v>33</v>
      </c>
      <c r="CA80" s="22" t="s">
        <v>34</v>
      </c>
      <c r="CB80" s="22"/>
      <c r="CC80" s="22" t="s">
        <v>35</v>
      </c>
      <c r="CD80" s="22"/>
      <c r="CE80" s="19"/>
      <c r="CF80" s="19"/>
      <c r="CG80" s="19" t="s">
        <v>1</v>
      </c>
      <c r="CH80" s="19" t="s">
        <v>33</v>
      </c>
      <c r="CI80" s="22" t="s">
        <v>34</v>
      </c>
      <c r="CJ80" s="22"/>
      <c r="CK80" s="22" t="s">
        <v>35</v>
      </c>
      <c r="CL80" s="22"/>
      <c r="CM80" s="19"/>
      <c r="CN80" s="19"/>
      <c r="CO80" s="19" t="s">
        <v>1</v>
      </c>
      <c r="CP80" s="19" t="s">
        <v>33</v>
      </c>
      <c r="CQ80" s="22" t="s">
        <v>34</v>
      </c>
      <c r="CR80" s="22"/>
      <c r="CS80" s="22" t="s">
        <v>35</v>
      </c>
      <c r="CT80" s="22"/>
      <c r="CU80" s="19"/>
      <c r="CV80" s="19"/>
      <c r="CW80" s="19" t="s">
        <v>1</v>
      </c>
      <c r="CX80" s="19" t="s">
        <v>33</v>
      </c>
      <c r="CY80" s="22" t="s">
        <v>34</v>
      </c>
      <c r="CZ80" s="22"/>
      <c r="DA80" s="22" t="s">
        <v>35</v>
      </c>
      <c r="DB80" s="22"/>
      <c r="DC80" s="19"/>
      <c r="DD80" s="19"/>
      <c r="DE80" s="19" t="s">
        <v>1</v>
      </c>
      <c r="DF80" s="19" t="s">
        <v>33</v>
      </c>
      <c r="DG80" s="22" t="s">
        <v>34</v>
      </c>
      <c r="DH80" s="22"/>
      <c r="DI80" s="22" t="s">
        <v>35</v>
      </c>
      <c r="DJ80" s="22"/>
      <c r="DK80" s="19"/>
      <c r="DL80" s="19"/>
      <c r="DM80" s="19" t="s">
        <v>1</v>
      </c>
      <c r="DN80" s="19" t="s">
        <v>33</v>
      </c>
      <c r="DO80" s="22" t="s">
        <v>34</v>
      </c>
      <c r="DP80" s="22"/>
      <c r="DQ80" s="22" t="s">
        <v>35</v>
      </c>
      <c r="DR80" s="22"/>
      <c r="DS80" s="19"/>
      <c r="DT80" s="19"/>
      <c r="DU80" s="19" t="s">
        <v>1</v>
      </c>
      <c r="DV80" s="19" t="s">
        <v>33</v>
      </c>
      <c r="DW80" s="22" t="s">
        <v>34</v>
      </c>
      <c r="DX80" s="22"/>
      <c r="DY80" s="22" t="s">
        <v>35</v>
      </c>
      <c r="DZ80" s="22"/>
      <c r="EA80" s="19"/>
      <c r="EB80" s="19"/>
      <c r="EC80" s="19" t="s">
        <v>1</v>
      </c>
      <c r="ED80" s="19" t="s">
        <v>33</v>
      </c>
      <c r="EE80" s="22" t="s">
        <v>34</v>
      </c>
      <c r="EF80" s="22"/>
      <c r="EG80" s="22" t="s">
        <v>35</v>
      </c>
      <c r="EH80" s="22"/>
      <c r="EI80" s="19"/>
      <c r="EJ80" s="19"/>
      <c r="EK80" s="19" t="s">
        <v>1</v>
      </c>
      <c r="EL80" s="19" t="s">
        <v>33</v>
      </c>
      <c r="EM80" s="19" t="s">
        <v>34</v>
      </c>
      <c r="EN80" s="19"/>
      <c r="EO80" s="19" t="s">
        <v>35</v>
      </c>
      <c r="EP80" s="19"/>
      <c r="EQ80" s="19"/>
      <c r="ER80" s="19"/>
      <c r="ES80" s="19" t="s">
        <v>1</v>
      </c>
      <c r="ET80" s="19" t="s">
        <v>33</v>
      </c>
      <c r="EU80" s="19" t="s">
        <v>34</v>
      </c>
      <c r="EV80" s="19"/>
      <c r="EW80" s="19" t="s">
        <v>35</v>
      </c>
      <c r="EX80" s="19"/>
    </row>
    <row r="81" spans="1:154" ht="30.75" customHeight="1" thickBot="1" x14ac:dyDescent="0.3">
      <c r="A81" s="14"/>
      <c r="B81" s="54"/>
      <c r="C81" s="23"/>
      <c r="D81" s="23"/>
      <c r="E81" s="19"/>
      <c r="F81" s="19"/>
      <c r="G81" s="24" t="s">
        <v>1</v>
      </c>
      <c r="H81" s="24" t="s">
        <v>33</v>
      </c>
      <c r="I81" s="24" t="s">
        <v>1</v>
      </c>
      <c r="J81" s="24" t="s">
        <v>33</v>
      </c>
      <c r="K81" s="19"/>
      <c r="L81" s="19"/>
      <c r="M81" s="19"/>
      <c r="N81" s="19"/>
      <c r="O81" s="24" t="s">
        <v>1</v>
      </c>
      <c r="P81" s="24" t="s">
        <v>33</v>
      </c>
      <c r="Q81" s="24" t="s">
        <v>1</v>
      </c>
      <c r="R81" s="24" t="s">
        <v>33</v>
      </c>
      <c r="S81" s="19"/>
      <c r="T81" s="19"/>
      <c r="U81" s="19"/>
      <c r="V81" s="19"/>
      <c r="W81" s="24" t="s">
        <v>1</v>
      </c>
      <c r="X81" s="24" t="s">
        <v>33</v>
      </c>
      <c r="Y81" s="24" t="s">
        <v>1</v>
      </c>
      <c r="Z81" s="24" t="s">
        <v>33</v>
      </c>
      <c r="AA81" s="19"/>
      <c r="AB81" s="19"/>
      <c r="AC81" s="19"/>
      <c r="AD81" s="19"/>
      <c r="AE81" s="24" t="s">
        <v>1</v>
      </c>
      <c r="AF81" s="24" t="s">
        <v>33</v>
      </c>
      <c r="AG81" s="24" t="s">
        <v>1</v>
      </c>
      <c r="AH81" s="24" t="s">
        <v>33</v>
      </c>
      <c r="AI81" s="19"/>
      <c r="AJ81" s="19"/>
      <c r="AK81" s="19"/>
      <c r="AL81" s="19"/>
      <c r="AM81" s="24" t="s">
        <v>1</v>
      </c>
      <c r="AN81" s="24" t="s">
        <v>33</v>
      </c>
      <c r="AO81" s="24" t="s">
        <v>1</v>
      </c>
      <c r="AP81" s="24" t="s">
        <v>33</v>
      </c>
      <c r="AQ81" s="23"/>
      <c r="AR81" s="23"/>
      <c r="AS81" s="19"/>
      <c r="AT81" s="19"/>
      <c r="AU81" s="24" t="s">
        <v>1</v>
      </c>
      <c r="AV81" s="24" t="s">
        <v>33</v>
      </c>
      <c r="AW81" s="24" t="s">
        <v>1</v>
      </c>
      <c r="AX81" s="24" t="s">
        <v>33</v>
      </c>
      <c r="AY81" s="23"/>
      <c r="AZ81" s="23"/>
      <c r="BA81" s="19"/>
      <c r="BB81" s="19"/>
      <c r="BC81" s="24" t="s">
        <v>1</v>
      </c>
      <c r="BD81" s="24" t="s">
        <v>33</v>
      </c>
      <c r="BE81" s="24" t="s">
        <v>1</v>
      </c>
      <c r="BF81" s="24" t="s">
        <v>33</v>
      </c>
      <c r="BG81" s="23"/>
      <c r="BH81" s="23"/>
      <c r="BI81" s="19"/>
      <c r="BJ81" s="19"/>
      <c r="BK81" s="24" t="s">
        <v>1</v>
      </c>
      <c r="BL81" s="24" t="s">
        <v>33</v>
      </c>
      <c r="BM81" s="24" t="s">
        <v>1</v>
      </c>
      <c r="BN81" s="24" t="s">
        <v>33</v>
      </c>
      <c r="BO81" s="23"/>
      <c r="BP81" s="23"/>
      <c r="BQ81" s="19"/>
      <c r="BR81" s="19"/>
      <c r="BS81" s="24" t="s">
        <v>1</v>
      </c>
      <c r="BT81" s="24" t="s">
        <v>33</v>
      </c>
      <c r="BU81" s="24" t="s">
        <v>1</v>
      </c>
      <c r="BV81" s="24" t="s">
        <v>33</v>
      </c>
      <c r="BW81" s="23"/>
      <c r="BX81" s="23"/>
      <c r="BY81" s="19"/>
      <c r="BZ81" s="19"/>
      <c r="CA81" s="24" t="s">
        <v>1</v>
      </c>
      <c r="CB81" s="24" t="s">
        <v>33</v>
      </c>
      <c r="CC81" s="24" t="s">
        <v>1</v>
      </c>
      <c r="CD81" s="24" t="s">
        <v>33</v>
      </c>
      <c r="CE81" s="23"/>
      <c r="CF81" s="23"/>
      <c r="CG81" s="19"/>
      <c r="CH81" s="19"/>
      <c r="CI81" s="24" t="s">
        <v>1</v>
      </c>
      <c r="CJ81" s="24" t="s">
        <v>33</v>
      </c>
      <c r="CK81" s="24" t="s">
        <v>1</v>
      </c>
      <c r="CL81" s="24" t="s">
        <v>33</v>
      </c>
      <c r="CM81" s="23"/>
      <c r="CN81" s="23"/>
      <c r="CO81" s="19"/>
      <c r="CP81" s="19"/>
      <c r="CQ81" s="24" t="s">
        <v>1</v>
      </c>
      <c r="CR81" s="24" t="s">
        <v>33</v>
      </c>
      <c r="CS81" s="24" t="s">
        <v>1</v>
      </c>
      <c r="CT81" s="24" t="s">
        <v>33</v>
      </c>
      <c r="CU81" s="23"/>
      <c r="CV81" s="23"/>
      <c r="CW81" s="19"/>
      <c r="CX81" s="19"/>
      <c r="CY81" s="24" t="s">
        <v>1</v>
      </c>
      <c r="CZ81" s="24" t="s">
        <v>33</v>
      </c>
      <c r="DA81" s="24" t="s">
        <v>1</v>
      </c>
      <c r="DB81" s="24" t="s">
        <v>33</v>
      </c>
      <c r="DC81" s="23"/>
      <c r="DD81" s="23"/>
      <c r="DE81" s="19"/>
      <c r="DF81" s="19"/>
      <c r="DG81" s="24" t="s">
        <v>1</v>
      </c>
      <c r="DH81" s="24" t="s">
        <v>33</v>
      </c>
      <c r="DI81" s="24" t="s">
        <v>1</v>
      </c>
      <c r="DJ81" s="24" t="s">
        <v>33</v>
      </c>
      <c r="DK81" s="23"/>
      <c r="DL81" s="23"/>
      <c r="DM81" s="19"/>
      <c r="DN81" s="19"/>
      <c r="DO81" s="24" t="s">
        <v>1</v>
      </c>
      <c r="DP81" s="24" t="s">
        <v>33</v>
      </c>
      <c r="DQ81" s="24" t="s">
        <v>1</v>
      </c>
      <c r="DR81" s="24" t="s">
        <v>33</v>
      </c>
      <c r="DS81" s="23"/>
      <c r="DT81" s="23"/>
      <c r="DU81" s="19"/>
      <c r="DV81" s="19"/>
      <c r="DW81" s="24" t="s">
        <v>1</v>
      </c>
      <c r="DX81" s="24" t="s">
        <v>33</v>
      </c>
      <c r="DY81" s="24" t="s">
        <v>1</v>
      </c>
      <c r="DZ81" s="24" t="s">
        <v>33</v>
      </c>
      <c r="EA81" s="23"/>
      <c r="EB81" s="23"/>
      <c r="EC81" s="19"/>
      <c r="ED81" s="19"/>
      <c r="EE81" s="24" t="s">
        <v>1</v>
      </c>
      <c r="EF81" s="24" t="s">
        <v>33</v>
      </c>
      <c r="EG81" s="24" t="s">
        <v>1</v>
      </c>
      <c r="EH81" s="24" t="s">
        <v>33</v>
      </c>
      <c r="EI81" s="19"/>
      <c r="EJ81" s="19"/>
      <c r="EK81" s="19"/>
      <c r="EL81" s="19"/>
      <c r="EM81" s="24" t="s">
        <v>1</v>
      </c>
      <c r="EN81" s="24" t="s">
        <v>33</v>
      </c>
      <c r="EO81" s="24" t="s">
        <v>1</v>
      </c>
      <c r="EP81" s="24" t="s">
        <v>33</v>
      </c>
      <c r="EQ81" s="19"/>
      <c r="ER81" s="19"/>
      <c r="ES81" s="19"/>
      <c r="ET81" s="19"/>
      <c r="EU81" s="24" t="s">
        <v>1</v>
      </c>
      <c r="EV81" s="24" t="s">
        <v>33</v>
      </c>
      <c r="EW81" s="24" t="s">
        <v>1</v>
      </c>
      <c r="EX81" s="24" t="s">
        <v>33</v>
      </c>
    </row>
    <row r="82" spans="1:154" s="28" customFormat="1" ht="15.75" thickBot="1" x14ac:dyDescent="0.3">
      <c r="A82" s="25">
        <v>1</v>
      </c>
      <c r="B82" s="26">
        <v>2</v>
      </c>
      <c r="C82" s="27">
        <v>3</v>
      </c>
      <c r="D82" s="27">
        <v>4</v>
      </c>
      <c r="E82" s="27">
        <v>5</v>
      </c>
      <c r="F82" s="27">
        <v>6</v>
      </c>
      <c r="G82" s="27">
        <v>7</v>
      </c>
      <c r="H82" s="27">
        <v>8</v>
      </c>
      <c r="I82" s="27">
        <v>9</v>
      </c>
      <c r="J82" s="27">
        <v>10</v>
      </c>
      <c r="K82" s="27">
        <v>11</v>
      </c>
      <c r="L82" s="27">
        <v>12</v>
      </c>
      <c r="M82" s="27">
        <v>13</v>
      </c>
      <c r="N82" s="27">
        <v>14</v>
      </c>
      <c r="O82" s="27">
        <v>15</v>
      </c>
      <c r="P82" s="27">
        <v>16</v>
      </c>
      <c r="Q82" s="27">
        <v>17</v>
      </c>
      <c r="R82" s="27">
        <v>18</v>
      </c>
      <c r="S82" s="27">
        <v>19</v>
      </c>
      <c r="T82" s="27">
        <v>20</v>
      </c>
      <c r="U82" s="27">
        <v>21</v>
      </c>
      <c r="V82" s="27">
        <v>22</v>
      </c>
      <c r="W82" s="27">
        <v>23</v>
      </c>
      <c r="X82" s="27">
        <v>24</v>
      </c>
      <c r="Y82" s="27">
        <v>25</v>
      </c>
      <c r="Z82" s="27">
        <v>26</v>
      </c>
      <c r="AA82" s="27">
        <v>27</v>
      </c>
      <c r="AB82" s="27">
        <v>28</v>
      </c>
      <c r="AC82" s="27">
        <v>29</v>
      </c>
      <c r="AD82" s="27">
        <v>30</v>
      </c>
      <c r="AE82" s="27">
        <v>31</v>
      </c>
      <c r="AF82" s="27">
        <v>32</v>
      </c>
      <c r="AG82" s="27">
        <v>33</v>
      </c>
      <c r="AH82" s="27">
        <v>34</v>
      </c>
      <c r="AI82" s="27">
        <v>35</v>
      </c>
      <c r="AJ82" s="27">
        <v>36</v>
      </c>
      <c r="AK82" s="27">
        <v>37</v>
      </c>
      <c r="AL82" s="27">
        <v>38</v>
      </c>
      <c r="AM82" s="27">
        <v>39</v>
      </c>
      <c r="AN82" s="27">
        <v>40</v>
      </c>
      <c r="AO82" s="27">
        <v>41</v>
      </c>
      <c r="AP82" s="27">
        <v>42</v>
      </c>
      <c r="AQ82" s="27">
        <v>43</v>
      </c>
      <c r="AR82" s="27">
        <v>44</v>
      </c>
      <c r="AS82" s="27">
        <v>45</v>
      </c>
      <c r="AT82" s="27">
        <v>46</v>
      </c>
      <c r="AU82" s="27">
        <v>47</v>
      </c>
      <c r="AV82" s="27">
        <v>48</v>
      </c>
      <c r="AW82" s="27">
        <v>49</v>
      </c>
      <c r="AX82" s="27">
        <v>50</v>
      </c>
      <c r="AY82" s="27">
        <v>51</v>
      </c>
      <c r="AZ82" s="27">
        <v>52</v>
      </c>
      <c r="BA82" s="27">
        <v>53</v>
      </c>
      <c r="BB82" s="27">
        <v>54</v>
      </c>
      <c r="BC82" s="27">
        <v>55</v>
      </c>
      <c r="BD82" s="27">
        <v>56</v>
      </c>
      <c r="BE82" s="27">
        <v>57</v>
      </c>
      <c r="BF82" s="27">
        <v>58</v>
      </c>
      <c r="BG82" s="27">
        <v>59</v>
      </c>
      <c r="BH82" s="27">
        <v>60</v>
      </c>
      <c r="BI82" s="27">
        <v>61</v>
      </c>
      <c r="BJ82" s="27">
        <v>62</v>
      </c>
      <c r="BK82" s="27">
        <v>63</v>
      </c>
      <c r="BL82" s="27">
        <v>64</v>
      </c>
      <c r="BM82" s="27">
        <v>65</v>
      </c>
      <c r="BN82" s="27">
        <v>66</v>
      </c>
      <c r="BO82" s="27">
        <v>67</v>
      </c>
      <c r="BP82" s="27">
        <v>68</v>
      </c>
      <c r="BQ82" s="27">
        <v>69</v>
      </c>
      <c r="BR82" s="27">
        <v>70</v>
      </c>
      <c r="BS82" s="27">
        <v>71</v>
      </c>
      <c r="BT82" s="27">
        <v>72</v>
      </c>
      <c r="BU82" s="27">
        <v>73</v>
      </c>
      <c r="BV82" s="27">
        <v>74</v>
      </c>
      <c r="BW82" s="27">
        <v>75</v>
      </c>
      <c r="BX82" s="27">
        <v>76</v>
      </c>
      <c r="BY82" s="27">
        <v>77</v>
      </c>
      <c r="BZ82" s="27">
        <v>78</v>
      </c>
      <c r="CA82" s="27">
        <v>79</v>
      </c>
      <c r="CB82" s="27">
        <v>80</v>
      </c>
      <c r="CC82" s="27">
        <v>81</v>
      </c>
      <c r="CD82" s="27">
        <v>82</v>
      </c>
      <c r="CE82" s="27">
        <v>83</v>
      </c>
      <c r="CF82" s="27">
        <v>84</v>
      </c>
      <c r="CG82" s="27">
        <v>85</v>
      </c>
      <c r="CH82" s="27">
        <v>86</v>
      </c>
      <c r="CI82" s="27">
        <v>87</v>
      </c>
      <c r="CJ82" s="27">
        <v>88</v>
      </c>
      <c r="CK82" s="27">
        <v>89</v>
      </c>
      <c r="CL82" s="27">
        <v>90</v>
      </c>
      <c r="CM82" s="27">
        <v>91</v>
      </c>
      <c r="CN82" s="27">
        <v>92</v>
      </c>
      <c r="CO82" s="27">
        <v>93</v>
      </c>
      <c r="CP82" s="27">
        <v>94</v>
      </c>
      <c r="CQ82" s="27">
        <v>95</v>
      </c>
      <c r="CR82" s="27">
        <v>96</v>
      </c>
      <c r="CS82" s="27">
        <v>97</v>
      </c>
      <c r="CT82" s="27">
        <v>98</v>
      </c>
      <c r="CU82" s="27">
        <v>99</v>
      </c>
      <c r="CV82" s="27">
        <v>100</v>
      </c>
      <c r="CW82" s="27">
        <v>101</v>
      </c>
      <c r="CX82" s="27">
        <v>102</v>
      </c>
      <c r="CY82" s="27">
        <v>103</v>
      </c>
      <c r="CZ82" s="27">
        <v>104</v>
      </c>
      <c r="DA82" s="27">
        <v>105</v>
      </c>
      <c r="DB82" s="27">
        <v>106</v>
      </c>
      <c r="DC82" s="27">
        <v>107</v>
      </c>
      <c r="DD82" s="27">
        <v>108</v>
      </c>
      <c r="DE82" s="27">
        <v>109</v>
      </c>
      <c r="DF82" s="27">
        <v>110</v>
      </c>
      <c r="DG82" s="27">
        <v>111</v>
      </c>
      <c r="DH82" s="27">
        <v>112</v>
      </c>
      <c r="DI82" s="27">
        <v>113</v>
      </c>
      <c r="DJ82" s="27">
        <v>114</v>
      </c>
      <c r="DK82" s="27">
        <v>115</v>
      </c>
      <c r="DL82" s="27">
        <v>116</v>
      </c>
      <c r="DM82" s="27">
        <v>117</v>
      </c>
      <c r="DN82" s="27">
        <v>118</v>
      </c>
      <c r="DO82" s="27">
        <v>119</v>
      </c>
      <c r="DP82" s="27">
        <v>120</v>
      </c>
      <c r="DQ82" s="27">
        <v>121</v>
      </c>
      <c r="DR82" s="27">
        <v>122</v>
      </c>
      <c r="DS82" s="27">
        <v>123</v>
      </c>
      <c r="DT82" s="27">
        <v>124</v>
      </c>
      <c r="DU82" s="27">
        <v>125</v>
      </c>
      <c r="DV82" s="27">
        <v>126</v>
      </c>
      <c r="DW82" s="27">
        <v>127</v>
      </c>
      <c r="DX82" s="27">
        <v>128</v>
      </c>
      <c r="DY82" s="27">
        <v>129</v>
      </c>
      <c r="DZ82" s="27">
        <v>130</v>
      </c>
      <c r="EA82" s="27">
        <v>131</v>
      </c>
      <c r="EB82" s="27">
        <v>132</v>
      </c>
      <c r="EC82" s="27">
        <v>133</v>
      </c>
      <c r="ED82" s="27">
        <v>134</v>
      </c>
      <c r="EE82" s="27">
        <v>135</v>
      </c>
      <c r="EF82" s="27">
        <v>136</v>
      </c>
      <c r="EG82" s="27">
        <v>137</v>
      </c>
      <c r="EH82" s="27">
        <v>138</v>
      </c>
      <c r="EI82" s="27">
        <v>139</v>
      </c>
      <c r="EJ82" s="27">
        <v>140</v>
      </c>
      <c r="EK82" s="27">
        <v>141</v>
      </c>
      <c r="EL82" s="27">
        <v>142</v>
      </c>
      <c r="EM82" s="27">
        <v>143</v>
      </c>
      <c r="EN82" s="27">
        <v>144</v>
      </c>
      <c r="EO82" s="27">
        <v>145</v>
      </c>
      <c r="EP82" s="27">
        <v>146</v>
      </c>
      <c r="EQ82" s="27">
        <v>147</v>
      </c>
      <c r="ER82" s="27">
        <v>148</v>
      </c>
      <c r="ES82" s="27">
        <v>149</v>
      </c>
      <c r="ET82" s="27">
        <v>150</v>
      </c>
      <c r="EU82" s="27">
        <v>151</v>
      </c>
      <c r="EV82" s="27">
        <v>152</v>
      </c>
      <c r="EW82" s="27">
        <v>153</v>
      </c>
      <c r="EX82" s="27">
        <v>154</v>
      </c>
    </row>
    <row r="83" spans="1:154" ht="18" x14ac:dyDescent="0.25">
      <c r="A83" s="29">
        <v>1</v>
      </c>
      <c r="B83" s="74" t="s">
        <v>79</v>
      </c>
      <c r="C83" s="31">
        <f t="shared" ref="C83:J87" si="14">K83+S83+AA83+AI83+AQ83+AY83+BG83+BO83+BW83+CE83+CM83+CU83+DC83+DK83+DS83+EA83+EI83+EQ83</f>
        <v>44</v>
      </c>
      <c r="D83" s="31">
        <f t="shared" si="14"/>
        <v>90897</v>
      </c>
      <c r="E83" s="31">
        <f t="shared" si="14"/>
        <v>44</v>
      </c>
      <c r="F83" s="31">
        <f t="shared" si="14"/>
        <v>90897</v>
      </c>
      <c r="G83" s="31">
        <f t="shared" si="14"/>
        <v>44</v>
      </c>
      <c r="H83" s="31">
        <f t="shared" si="14"/>
        <v>90897</v>
      </c>
      <c r="I83" s="31">
        <f t="shared" si="14"/>
        <v>0</v>
      </c>
      <c r="J83" s="31">
        <f t="shared" si="14"/>
        <v>0</v>
      </c>
      <c r="K83" s="31">
        <v>22</v>
      </c>
      <c r="L83" s="31">
        <v>48484</v>
      </c>
      <c r="M83" s="31">
        <v>22</v>
      </c>
      <c r="N83" s="31">
        <v>48484</v>
      </c>
      <c r="O83" s="31">
        <v>22</v>
      </c>
      <c r="P83" s="31">
        <v>48484</v>
      </c>
      <c r="Q83" s="31"/>
      <c r="R83" s="31"/>
      <c r="S83" s="31">
        <v>11</v>
      </c>
      <c r="T83" s="31">
        <v>33458</v>
      </c>
      <c r="U83" s="31">
        <v>11</v>
      </c>
      <c r="V83" s="31">
        <v>33458</v>
      </c>
      <c r="W83" s="31">
        <v>11</v>
      </c>
      <c r="X83" s="31">
        <v>33458</v>
      </c>
      <c r="Y83" s="31"/>
      <c r="Z83" s="31"/>
      <c r="AA83" s="31">
        <v>11</v>
      </c>
      <c r="AB83" s="31">
        <v>8955</v>
      </c>
      <c r="AC83" s="31">
        <v>11</v>
      </c>
      <c r="AD83" s="31">
        <v>8955</v>
      </c>
      <c r="AE83" s="31">
        <v>11</v>
      </c>
      <c r="AF83" s="31">
        <v>8955</v>
      </c>
      <c r="AG83" s="31"/>
      <c r="AH83" s="31"/>
      <c r="AI83" s="31"/>
      <c r="AJ83" s="31"/>
      <c r="AK83" s="31"/>
      <c r="AL83" s="31"/>
      <c r="AM83" s="32"/>
      <c r="AN83" s="32"/>
      <c r="AO83" s="32"/>
      <c r="AP83" s="32"/>
      <c r="AQ83" s="32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</row>
    <row r="84" spans="1:154" ht="18" x14ac:dyDescent="0.25">
      <c r="A84" s="34">
        <v>2</v>
      </c>
      <c r="B84" s="62" t="s">
        <v>80</v>
      </c>
      <c r="C84" s="36">
        <f t="shared" si="14"/>
        <v>58</v>
      </c>
      <c r="D84" s="36">
        <f t="shared" si="14"/>
        <v>38280</v>
      </c>
      <c r="E84" s="36">
        <f t="shared" si="14"/>
        <v>58</v>
      </c>
      <c r="F84" s="36">
        <f t="shared" si="14"/>
        <v>38280</v>
      </c>
      <c r="G84" s="36">
        <f t="shared" si="14"/>
        <v>58</v>
      </c>
      <c r="H84" s="36">
        <f t="shared" si="14"/>
        <v>38280</v>
      </c>
      <c r="I84" s="36">
        <f t="shared" si="14"/>
        <v>0</v>
      </c>
      <c r="J84" s="36">
        <f t="shared" si="14"/>
        <v>0</v>
      </c>
      <c r="K84" s="37">
        <v>7</v>
      </c>
      <c r="L84" s="37">
        <v>10080</v>
      </c>
      <c r="M84" s="37">
        <v>7</v>
      </c>
      <c r="N84" s="37">
        <v>10080</v>
      </c>
      <c r="O84" s="37">
        <v>7</v>
      </c>
      <c r="P84" s="37">
        <v>10080</v>
      </c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>
        <v>19</v>
      </c>
      <c r="AB84" s="37">
        <v>8410</v>
      </c>
      <c r="AC84" s="37">
        <v>19</v>
      </c>
      <c r="AD84" s="37">
        <v>8410</v>
      </c>
      <c r="AE84" s="37">
        <v>19</v>
      </c>
      <c r="AF84" s="37">
        <v>8410</v>
      </c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8"/>
      <c r="BQ84" s="37"/>
      <c r="BR84" s="37"/>
      <c r="BS84" s="37"/>
      <c r="BT84" s="37"/>
      <c r="BU84" s="37"/>
      <c r="BV84" s="37"/>
      <c r="BW84" s="37"/>
      <c r="BX84" s="37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40"/>
      <c r="DN84" s="41"/>
      <c r="DO84" s="41"/>
      <c r="DP84" s="41"/>
      <c r="DQ84" s="41"/>
      <c r="DR84" s="41"/>
      <c r="DS84" s="41">
        <v>6</v>
      </c>
      <c r="DT84" s="41">
        <v>5000</v>
      </c>
      <c r="DU84" s="41">
        <v>6</v>
      </c>
      <c r="DV84" s="41">
        <v>5000</v>
      </c>
      <c r="DW84" s="41">
        <v>6</v>
      </c>
      <c r="DX84" s="41">
        <v>5000</v>
      </c>
      <c r="DY84" s="41"/>
      <c r="DZ84" s="41"/>
      <c r="EA84" s="41">
        <v>23</v>
      </c>
      <c r="EB84" s="41">
        <v>13290</v>
      </c>
      <c r="EC84" s="41">
        <v>23</v>
      </c>
      <c r="ED84" s="41">
        <v>13290</v>
      </c>
      <c r="EE84" s="41">
        <v>23</v>
      </c>
      <c r="EF84" s="41">
        <v>13290</v>
      </c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>
        <v>3</v>
      </c>
      <c r="ER84" s="41">
        <v>1500</v>
      </c>
      <c r="ES84" s="41">
        <v>3</v>
      </c>
      <c r="ET84" s="41">
        <v>1500</v>
      </c>
      <c r="EU84" s="41">
        <v>3</v>
      </c>
      <c r="EV84" s="43">
        <v>1500</v>
      </c>
      <c r="EW84" s="43"/>
      <c r="EX84" s="43"/>
    </row>
    <row r="85" spans="1:154" ht="18" x14ac:dyDescent="0.25">
      <c r="A85" s="34">
        <v>3</v>
      </c>
      <c r="B85" s="62" t="s">
        <v>81</v>
      </c>
      <c r="C85" s="36">
        <f t="shared" si="14"/>
        <v>29</v>
      </c>
      <c r="D85" s="36">
        <f t="shared" si="14"/>
        <v>19855</v>
      </c>
      <c r="E85" s="36">
        <f t="shared" si="14"/>
        <v>29</v>
      </c>
      <c r="F85" s="36">
        <f t="shared" si="14"/>
        <v>19755</v>
      </c>
      <c r="G85" s="36">
        <f t="shared" si="14"/>
        <v>29</v>
      </c>
      <c r="H85" s="36">
        <f t="shared" si="14"/>
        <v>19755</v>
      </c>
      <c r="I85" s="36">
        <f t="shared" si="14"/>
        <v>0</v>
      </c>
      <c r="J85" s="36">
        <f t="shared" si="14"/>
        <v>0</v>
      </c>
      <c r="K85" s="47">
        <v>4</v>
      </c>
      <c r="L85" s="47">
        <v>3600</v>
      </c>
      <c r="M85" s="47">
        <v>4</v>
      </c>
      <c r="N85" s="47">
        <v>3600</v>
      </c>
      <c r="O85" s="47">
        <v>4</v>
      </c>
      <c r="P85" s="47">
        <v>3600</v>
      </c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>
        <v>9</v>
      </c>
      <c r="AB85" s="47">
        <v>6165</v>
      </c>
      <c r="AC85" s="47">
        <v>9</v>
      </c>
      <c r="AD85" s="47">
        <v>6165</v>
      </c>
      <c r="AE85" s="47">
        <v>9</v>
      </c>
      <c r="AF85" s="47">
        <v>6165</v>
      </c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75"/>
      <c r="BQ85" s="47"/>
      <c r="BR85" s="47"/>
      <c r="BS85" s="47"/>
      <c r="BT85" s="47"/>
      <c r="BU85" s="47"/>
      <c r="BV85" s="47"/>
      <c r="BW85" s="47"/>
      <c r="BX85" s="47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>
        <v>1</v>
      </c>
      <c r="DT85" s="49">
        <v>1000</v>
      </c>
      <c r="DU85" s="49">
        <v>1</v>
      </c>
      <c r="DV85" s="49">
        <v>1000</v>
      </c>
      <c r="DW85" s="49">
        <v>1</v>
      </c>
      <c r="DX85" s="49">
        <v>1000</v>
      </c>
      <c r="DY85" s="49"/>
      <c r="DZ85" s="49"/>
      <c r="EA85" s="49">
        <v>14</v>
      </c>
      <c r="EB85" s="49">
        <v>7590</v>
      </c>
      <c r="EC85" s="49">
        <v>14</v>
      </c>
      <c r="ED85" s="49">
        <v>7490</v>
      </c>
      <c r="EE85" s="49">
        <v>14</v>
      </c>
      <c r="EF85" s="49">
        <v>7490</v>
      </c>
      <c r="EG85" s="49"/>
      <c r="EH85" s="49"/>
      <c r="EI85" s="49">
        <v>1</v>
      </c>
      <c r="EJ85" s="49">
        <v>1500</v>
      </c>
      <c r="EK85" s="49">
        <v>1</v>
      </c>
      <c r="EL85" s="49">
        <v>1500</v>
      </c>
      <c r="EM85" s="49">
        <v>1</v>
      </c>
      <c r="EN85" s="49">
        <v>1500</v>
      </c>
      <c r="EO85" s="49"/>
      <c r="EP85" s="49"/>
      <c r="EQ85" s="49"/>
      <c r="ER85" s="49"/>
      <c r="ES85" s="49"/>
      <c r="ET85" s="49"/>
      <c r="EU85" s="49"/>
      <c r="EV85" s="43"/>
      <c r="EW85" s="43"/>
      <c r="EX85" s="43"/>
    </row>
    <row r="86" spans="1:154" ht="18" x14ac:dyDescent="0.25">
      <c r="A86" s="34">
        <v>4</v>
      </c>
      <c r="B86" s="62" t="s">
        <v>82</v>
      </c>
      <c r="C86" s="36">
        <f t="shared" si="14"/>
        <v>71</v>
      </c>
      <c r="D86" s="36">
        <f t="shared" si="14"/>
        <v>48330</v>
      </c>
      <c r="E86" s="36">
        <f t="shared" si="14"/>
        <v>67</v>
      </c>
      <c r="F86" s="36">
        <f t="shared" si="14"/>
        <v>46230</v>
      </c>
      <c r="G86" s="36">
        <f t="shared" si="14"/>
        <v>47</v>
      </c>
      <c r="H86" s="36">
        <f t="shared" si="14"/>
        <v>36020</v>
      </c>
      <c r="I86" s="36">
        <f t="shared" si="14"/>
        <v>0</v>
      </c>
      <c r="J86" s="36">
        <f t="shared" si="14"/>
        <v>0</v>
      </c>
      <c r="K86" s="47">
        <v>9</v>
      </c>
      <c r="L86" s="47">
        <v>12470</v>
      </c>
      <c r="M86" s="47">
        <v>8</v>
      </c>
      <c r="N86" s="47">
        <v>10970</v>
      </c>
      <c r="O86" s="47">
        <v>8</v>
      </c>
      <c r="P86" s="47">
        <v>10970</v>
      </c>
      <c r="Q86" s="47"/>
      <c r="R86" s="47"/>
      <c r="S86" s="47">
        <v>4</v>
      </c>
      <c r="T86" s="47">
        <v>3650</v>
      </c>
      <c r="U86" s="47">
        <v>4</v>
      </c>
      <c r="V86" s="47">
        <v>3650</v>
      </c>
      <c r="W86" s="47">
        <v>4</v>
      </c>
      <c r="X86" s="47">
        <v>3650</v>
      </c>
      <c r="Y86" s="47"/>
      <c r="Z86" s="47"/>
      <c r="AA86" s="47">
        <v>23</v>
      </c>
      <c r="AB86" s="47">
        <v>10810</v>
      </c>
      <c r="AC86" s="47">
        <v>20</v>
      </c>
      <c r="AD86" s="47">
        <v>10210</v>
      </c>
      <c r="AE86" s="47"/>
      <c r="AF86" s="47"/>
      <c r="AG86" s="47"/>
      <c r="AH86" s="47"/>
      <c r="AI86" s="47">
        <v>1</v>
      </c>
      <c r="AJ86" s="47">
        <v>1800</v>
      </c>
      <c r="AK86" s="47">
        <v>1</v>
      </c>
      <c r="AL86" s="47">
        <v>1800</v>
      </c>
      <c r="AM86" s="47">
        <v>1</v>
      </c>
      <c r="AN86" s="47">
        <v>1800</v>
      </c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>
        <v>2</v>
      </c>
      <c r="BH86" s="47">
        <v>3100</v>
      </c>
      <c r="BI86" s="47">
        <v>2</v>
      </c>
      <c r="BJ86" s="47">
        <v>3100</v>
      </c>
      <c r="BK86" s="47">
        <v>2</v>
      </c>
      <c r="BL86" s="47">
        <v>3100</v>
      </c>
      <c r="BM86" s="47"/>
      <c r="BN86" s="47"/>
      <c r="BO86" s="47">
        <v>1</v>
      </c>
      <c r="BP86" s="75">
        <v>4000</v>
      </c>
      <c r="BQ86" s="47">
        <v>1</v>
      </c>
      <c r="BR86" s="47">
        <v>4000</v>
      </c>
      <c r="BS86" s="47">
        <v>1</v>
      </c>
      <c r="BT86" s="47">
        <v>4000</v>
      </c>
      <c r="BU86" s="47"/>
      <c r="BV86" s="47"/>
      <c r="BW86" s="47"/>
      <c r="BX86" s="47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>
        <v>1</v>
      </c>
      <c r="DT86" s="49">
        <v>2000</v>
      </c>
      <c r="DU86" s="49">
        <v>1</v>
      </c>
      <c r="DV86" s="49">
        <v>2000</v>
      </c>
      <c r="DW86" s="49">
        <v>1</v>
      </c>
      <c r="DX86" s="49">
        <v>2000</v>
      </c>
      <c r="DY86" s="49"/>
      <c r="DZ86" s="49"/>
      <c r="EA86" s="49">
        <v>30</v>
      </c>
      <c r="EB86" s="49">
        <v>10500</v>
      </c>
      <c r="EC86" s="49">
        <v>30</v>
      </c>
      <c r="ED86" s="49">
        <v>10500</v>
      </c>
      <c r="EE86" s="49">
        <v>30</v>
      </c>
      <c r="EF86" s="49">
        <v>10500</v>
      </c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3"/>
      <c r="EW86" s="43"/>
      <c r="EX86" s="43"/>
    </row>
    <row r="87" spans="1:154" ht="18" x14ac:dyDescent="0.25">
      <c r="A87" s="34">
        <v>5</v>
      </c>
      <c r="B87" s="62" t="s">
        <v>83</v>
      </c>
      <c r="C87" s="36">
        <f t="shared" si="14"/>
        <v>34</v>
      </c>
      <c r="D87" s="36">
        <f t="shared" si="14"/>
        <v>16400</v>
      </c>
      <c r="E87" s="36">
        <f t="shared" si="14"/>
        <v>34</v>
      </c>
      <c r="F87" s="36">
        <f t="shared" si="14"/>
        <v>16400</v>
      </c>
      <c r="G87" s="36">
        <f t="shared" si="14"/>
        <v>34</v>
      </c>
      <c r="H87" s="36">
        <f t="shared" si="14"/>
        <v>16400</v>
      </c>
      <c r="I87" s="36">
        <f t="shared" si="14"/>
        <v>0</v>
      </c>
      <c r="J87" s="36">
        <f t="shared" si="14"/>
        <v>0</v>
      </c>
      <c r="K87" s="47">
        <v>10</v>
      </c>
      <c r="L87" s="47">
        <v>7900</v>
      </c>
      <c r="M87" s="47">
        <v>10</v>
      </c>
      <c r="N87" s="47">
        <v>7900</v>
      </c>
      <c r="O87" s="47">
        <v>10</v>
      </c>
      <c r="P87" s="47">
        <v>7900</v>
      </c>
      <c r="Q87" s="47"/>
      <c r="R87" s="47"/>
      <c r="S87" s="47">
        <v>1</v>
      </c>
      <c r="T87" s="47">
        <v>700</v>
      </c>
      <c r="U87" s="47">
        <v>1</v>
      </c>
      <c r="V87" s="47">
        <v>700</v>
      </c>
      <c r="W87" s="47">
        <v>1</v>
      </c>
      <c r="X87" s="47">
        <v>700</v>
      </c>
      <c r="Y87" s="47"/>
      <c r="Z87" s="47"/>
      <c r="AA87" s="47">
        <v>13</v>
      </c>
      <c r="AB87" s="47">
        <v>4600</v>
      </c>
      <c r="AC87" s="47">
        <v>13</v>
      </c>
      <c r="AD87" s="47">
        <v>4600</v>
      </c>
      <c r="AE87" s="47">
        <v>13</v>
      </c>
      <c r="AF87" s="47">
        <v>4600</v>
      </c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>
        <v>1</v>
      </c>
      <c r="AR87" s="47">
        <v>800</v>
      </c>
      <c r="AS87" s="47">
        <v>1</v>
      </c>
      <c r="AT87" s="47">
        <v>800</v>
      </c>
      <c r="AU87" s="47">
        <v>1</v>
      </c>
      <c r="AV87" s="47">
        <v>800</v>
      </c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7"/>
      <c r="DT87" s="47"/>
      <c r="DU87" s="47"/>
      <c r="DV87" s="47"/>
      <c r="DW87" s="47"/>
      <c r="DX87" s="47"/>
      <c r="DY87" s="47"/>
      <c r="DZ87" s="47"/>
      <c r="EA87" s="47">
        <v>9</v>
      </c>
      <c r="EB87" s="47">
        <v>2400</v>
      </c>
      <c r="EC87" s="47">
        <v>9</v>
      </c>
      <c r="ED87" s="47">
        <v>2400</v>
      </c>
      <c r="EE87" s="47">
        <v>9</v>
      </c>
      <c r="EF87" s="47">
        <v>2400</v>
      </c>
      <c r="EG87" s="47"/>
      <c r="EH87" s="47"/>
      <c r="EI87" s="49"/>
      <c r="EJ87" s="49"/>
      <c r="EK87" s="49"/>
      <c r="EL87" s="49"/>
      <c r="EM87" s="49"/>
      <c r="EN87" s="49"/>
      <c r="EO87" s="49"/>
      <c r="EP87" s="49"/>
      <c r="EQ87" s="47"/>
      <c r="ER87" s="47"/>
      <c r="ES87" s="47"/>
      <c r="ET87" s="47"/>
      <c r="EU87" s="47"/>
      <c r="EV87" s="43"/>
      <c r="EW87" s="43"/>
      <c r="EX87" s="43"/>
    </row>
    <row r="88" spans="1:154" ht="18" x14ac:dyDescent="0.25">
      <c r="A88" s="51"/>
      <c r="B88" s="51" t="s">
        <v>48</v>
      </c>
      <c r="C88" s="52">
        <f>C87+C86+C85+C84+C83</f>
        <v>236</v>
      </c>
      <c r="D88" s="52">
        <f t="shared" ref="D88:BO88" si="15">D87+D86+D85+D84+D83</f>
        <v>213762</v>
      </c>
      <c r="E88" s="52">
        <f t="shared" si="15"/>
        <v>232</v>
      </c>
      <c r="F88" s="52">
        <f t="shared" si="15"/>
        <v>211562</v>
      </c>
      <c r="G88" s="52">
        <f t="shared" si="15"/>
        <v>212</v>
      </c>
      <c r="H88" s="52">
        <f t="shared" si="15"/>
        <v>201352</v>
      </c>
      <c r="I88" s="52">
        <f t="shared" si="15"/>
        <v>0</v>
      </c>
      <c r="J88" s="52">
        <f t="shared" si="15"/>
        <v>0</v>
      </c>
      <c r="K88" s="52">
        <f t="shared" si="15"/>
        <v>52</v>
      </c>
      <c r="L88" s="52">
        <f t="shared" si="15"/>
        <v>82534</v>
      </c>
      <c r="M88" s="52">
        <f t="shared" si="15"/>
        <v>51</v>
      </c>
      <c r="N88" s="52">
        <f t="shared" si="15"/>
        <v>81034</v>
      </c>
      <c r="O88" s="52">
        <f t="shared" si="15"/>
        <v>51</v>
      </c>
      <c r="P88" s="52">
        <f t="shared" si="15"/>
        <v>81034</v>
      </c>
      <c r="Q88" s="52">
        <f t="shared" si="15"/>
        <v>0</v>
      </c>
      <c r="R88" s="52">
        <f t="shared" si="15"/>
        <v>0</v>
      </c>
      <c r="S88" s="52">
        <f t="shared" si="15"/>
        <v>16</v>
      </c>
      <c r="T88" s="52">
        <f t="shared" si="15"/>
        <v>37808</v>
      </c>
      <c r="U88" s="52">
        <f t="shared" si="15"/>
        <v>16</v>
      </c>
      <c r="V88" s="52">
        <f t="shared" si="15"/>
        <v>37808</v>
      </c>
      <c r="W88" s="52">
        <f t="shared" si="15"/>
        <v>16</v>
      </c>
      <c r="X88" s="52">
        <f t="shared" si="15"/>
        <v>37808</v>
      </c>
      <c r="Y88" s="52">
        <f t="shared" si="15"/>
        <v>0</v>
      </c>
      <c r="Z88" s="52">
        <f t="shared" si="15"/>
        <v>0</v>
      </c>
      <c r="AA88" s="52">
        <f t="shared" si="15"/>
        <v>75</v>
      </c>
      <c r="AB88" s="52">
        <f t="shared" si="15"/>
        <v>38940</v>
      </c>
      <c r="AC88" s="52">
        <f t="shared" si="15"/>
        <v>72</v>
      </c>
      <c r="AD88" s="52">
        <f t="shared" si="15"/>
        <v>38340</v>
      </c>
      <c r="AE88" s="52">
        <f t="shared" si="15"/>
        <v>52</v>
      </c>
      <c r="AF88" s="52">
        <f t="shared" si="15"/>
        <v>28130</v>
      </c>
      <c r="AG88" s="52">
        <f t="shared" si="15"/>
        <v>0</v>
      </c>
      <c r="AH88" s="52">
        <f t="shared" si="15"/>
        <v>0</v>
      </c>
      <c r="AI88" s="52">
        <f t="shared" si="15"/>
        <v>1</v>
      </c>
      <c r="AJ88" s="52">
        <f t="shared" si="15"/>
        <v>1800</v>
      </c>
      <c r="AK88" s="52">
        <f t="shared" si="15"/>
        <v>1</v>
      </c>
      <c r="AL88" s="52">
        <f t="shared" si="15"/>
        <v>1800</v>
      </c>
      <c r="AM88" s="52">
        <f t="shared" si="15"/>
        <v>1</v>
      </c>
      <c r="AN88" s="52">
        <f t="shared" si="15"/>
        <v>1800</v>
      </c>
      <c r="AO88" s="52">
        <f t="shared" si="15"/>
        <v>0</v>
      </c>
      <c r="AP88" s="52">
        <f t="shared" si="15"/>
        <v>0</v>
      </c>
      <c r="AQ88" s="52">
        <f t="shared" si="15"/>
        <v>1</v>
      </c>
      <c r="AR88" s="52">
        <f t="shared" si="15"/>
        <v>800</v>
      </c>
      <c r="AS88" s="52">
        <f t="shared" si="15"/>
        <v>1</v>
      </c>
      <c r="AT88" s="52">
        <f t="shared" si="15"/>
        <v>800</v>
      </c>
      <c r="AU88" s="52">
        <f t="shared" si="15"/>
        <v>1</v>
      </c>
      <c r="AV88" s="52">
        <f t="shared" si="15"/>
        <v>800</v>
      </c>
      <c r="AW88" s="52">
        <f t="shared" si="15"/>
        <v>0</v>
      </c>
      <c r="AX88" s="52">
        <f t="shared" si="15"/>
        <v>0</v>
      </c>
      <c r="AY88" s="52">
        <f t="shared" si="15"/>
        <v>0</v>
      </c>
      <c r="AZ88" s="52">
        <f t="shared" si="15"/>
        <v>0</v>
      </c>
      <c r="BA88" s="52">
        <f t="shared" si="15"/>
        <v>0</v>
      </c>
      <c r="BB88" s="52">
        <f t="shared" si="15"/>
        <v>0</v>
      </c>
      <c r="BC88" s="52">
        <f t="shared" si="15"/>
        <v>0</v>
      </c>
      <c r="BD88" s="52">
        <f t="shared" si="15"/>
        <v>0</v>
      </c>
      <c r="BE88" s="52">
        <f t="shared" si="15"/>
        <v>0</v>
      </c>
      <c r="BF88" s="52">
        <f t="shared" si="15"/>
        <v>0</v>
      </c>
      <c r="BG88" s="52">
        <f t="shared" si="15"/>
        <v>2</v>
      </c>
      <c r="BH88" s="52">
        <f t="shared" si="15"/>
        <v>3100</v>
      </c>
      <c r="BI88" s="52">
        <f t="shared" si="15"/>
        <v>2</v>
      </c>
      <c r="BJ88" s="52">
        <f t="shared" si="15"/>
        <v>3100</v>
      </c>
      <c r="BK88" s="52">
        <f t="shared" si="15"/>
        <v>2</v>
      </c>
      <c r="BL88" s="52">
        <f t="shared" si="15"/>
        <v>3100</v>
      </c>
      <c r="BM88" s="52">
        <f t="shared" si="15"/>
        <v>0</v>
      </c>
      <c r="BN88" s="52">
        <f t="shared" si="15"/>
        <v>0</v>
      </c>
      <c r="BO88" s="52">
        <f t="shared" si="15"/>
        <v>1</v>
      </c>
      <c r="BP88" s="52">
        <f t="shared" ref="BP88:GF88" si="16">BP87+BP86+BP85+BP84+BP83</f>
        <v>4000</v>
      </c>
      <c r="BQ88" s="52">
        <f t="shared" si="16"/>
        <v>1</v>
      </c>
      <c r="BR88" s="52">
        <f t="shared" si="16"/>
        <v>4000</v>
      </c>
      <c r="BS88" s="52">
        <f t="shared" si="16"/>
        <v>1</v>
      </c>
      <c r="BT88" s="52">
        <f t="shared" si="16"/>
        <v>4000</v>
      </c>
      <c r="BU88" s="52">
        <f t="shared" si="16"/>
        <v>0</v>
      </c>
      <c r="BV88" s="52">
        <f t="shared" si="16"/>
        <v>0</v>
      </c>
      <c r="BW88" s="52">
        <f t="shared" si="16"/>
        <v>0</v>
      </c>
      <c r="BX88" s="52">
        <f t="shared" si="16"/>
        <v>0</v>
      </c>
      <c r="BY88" s="52">
        <f t="shared" si="16"/>
        <v>0</v>
      </c>
      <c r="BZ88" s="52">
        <f t="shared" si="16"/>
        <v>0</v>
      </c>
      <c r="CA88" s="52">
        <f t="shared" si="16"/>
        <v>0</v>
      </c>
      <c r="CB88" s="52">
        <f t="shared" si="16"/>
        <v>0</v>
      </c>
      <c r="CC88" s="52">
        <f t="shared" si="16"/>
        <v>0</v>
      </c>
      <c r="CD88" s="52">
        <f t="shared" si="16"/>
        <v>0</v>
      </c>
      <c r="CE88" s="52">
        <f t="shared" si="16"/>
        <v>0</v>
      </c>
      <c r="CF88" s="52">
        <f t="shared" si="16"/>
        <v>0</v>
      </c>
      <c r="CG88" s="52">
        <f t="shared" si="16"/>
        <v>0</v>
      </c>
      <c r="CH88" s="52">
        <f t="shared" si="16"/>
        <v>0</v>
      </c>
      <c r="CI88" s="52">
        <f t="shared" si="16"/>
        <v>0</v>
      </c>
      <c r="CJ88" s="52">
        <f t="shared" si="16"/>
        <v>0</v>
      </c>
      <c r="CK88" s="52">
        <f t="shared" si="16"/>
        <v>0</v>
      </c>
      <c r="CL88" s="52">
        <f t="shared" si="16"/>
        <v>0</v>
      </c>
      <c r="CM88" s="52">
        <f t="shared" si="16"/>
        <v>0</v>
      </c>
      <c r="CN88" s="52">
        <f t="shared" si="16"/>
        <v>0</v>
      </c>
      <c r="CO88" s="52">
        <f t="shared" si="16"/>
        <v>0</v>
      </c>
      <c r="CP88" s="52">
        <f t="shared" si="16"/>
        <v>0</v>
      </c>
      <c r="CQ88" s="52">
        <f t="shared" si="16"/>
        <v>0</v>
      </c>
      <c r="CR88" s="52">
        <f t="shared" si="16"/>
        <v>0</v>
      </c>
      <c r="CS88" s="52">
        <f t="shared" si="16"/>
        <v>0</v>
      </c>
      <c r="CT88" s="52">
        <f t="shared" si="16"/>
        <v>0</v>
      </c>
      <c r="CU88" s="52">
        <f t="shared" si="16"/>
        <v>0</v>
      </c>
      <c r="CV88" s="52">
        <f t="shared" si="16"/>
        <v>0</v>
      </c>
      <c r="CW88" s="52">
        <f t="shared" si="16"/>
        <v>0</v>
      </c>
      <c r="CX88" s="52">
        <f t="shared" si="16"/>
        <v>0</v>
      </c>
      <c r="CY88" s="52">
        <f t="shared" si="16"/>
        <v>0</v>
      </c>
      <c r="CZ88" s="52">
        <f t="shared" si="16"/>
        <v>0</v>
      </c>
      <c r="DA88" s="52">
        <f t="shared" si="16"/>
        <v>0</v>
      </c>
      <c r="DB88" s="52">
        <f t="shared" si="16"/>
        <v>0</v>
      </c>
      <c r="DC88" s="52">
        <f t="shared" si="16"/>
        <v>0</v>
      </c>
      <c r="DD88" s="52">
        <f t="shared" si="16"/>
        <v>0</v>
      </c>
      <c r="DE88" s="52">
        <f t="shared" si="16"/>
        <v>0</v>
      </c>
      <c r="DF88" s="52">
        <f t="shared" si="16"/>
        <v>0</v>
      </c>
      <c r="DG88" s="52">
        <f t="shared" si="16"/>
        <v>0</v>
      </c>
      <c r="DH88" s="52">
        <f t="shared" si="16"/>
        <v>0</v>
      </c>
      <c r="DI88" s="52">
        <f t="shared" si="16"/>
        <v>0</v>
      </c>
      <c r="DJ88" s="52">
        <f t="shared" si="16"/>
        <v>0</v>
      </c>
      <c r="DK88" s="52">
        <f t="shared" si="16"/>
        <v>0</v>
      </c>
      <c r="DL88" s="52">
        <f t="shared" si="16"/>
        <v>0</v>
      </c>
      <c r="DM88" s="52">
        <f t="shared" si="16"/>
        <v>0</v>
      </c>
      <c r="DN88" s="52">
        <f t="shared" si="16"/>
        <v>0</v>
      </c>
      <c r="DO88" s="52">
        <f t="shared" si="16"/>
        <v>0</v>
      </c>
      <c r="DP88" s="52">
        <f t="shared" si="16"/>
        <v>0</v>
      </c>
      <c r="DQ88" s="52">
        <f t="shared" si="16"/>
        <v>0</v>
      </c>
      <c r="DR88" s="52">
        <f t="shared" si="16"/>
        <v>0</v>
      </c>
      <c r="DS88" s="52">
        <f t="shared" si="16"/>
        <v>8</v>
      </c>
      <c r="DT88" s="52">
        <f t="shared" si="16"/>
        <v>8000</v>
      </c>
      <c r="DU88" s="52">
        <f t="shared" si="16"/>
        <v>8</v>
      </c>
      <c r="DV88" s="52">
        <f t="shared" si="16"/>
        <v>8000</v>
      </c>
      <c r="DW88" s="52">
        <f t="shared" si="16"/>
        <v>8</v>
      </c>
      <c r="DX88" s="52">
        <f t="shared" si="16"/>
        <v>8000</v>
      </c>
      <c r="DY88" s="52">
        <f t="shared" si="16"/>
        <v>0</v>
      </c>
      <c r="DZ88" s="52">
        <f t="shared" si="16"/>
        <v>0</v>
      </c>
      <c r="EA88" s="52">
        <f t="shared" si="16"/>
        <v>76</v>
      </c>
      <c r="EB88" s="52">
        <f t="shared" si="16"/>
        <v>33780</v>
      </c>
      <c r="EC88" s="52">
        <f t="shared" si="16"/>
        <v>76</v>
      </c>
      <c r="ED88" s="52">
        <f t="shared" si="16"/>
        <v>33680</v>
      </c>
      <c r="EE88" s="52">
        <f t="shared" si="16"/>
        <v>76</v>
      </c>
      <c r="EF88" s="52">
        <f t="shared" si="16"/>
        <v>33680</v>
      </c>
      <c r="EG88" s="52">
        <f t="shared" si="16"/>
        <v>0</v>
      </c>
      <c r="EH88" s="52">
        <f t="shared" si="16"/>
        <v>0</v>
      </c>
      <c r="EI88" s="52">
        <f t="shared" si="16"/>
        <v>1</v>
      </c>
      <c r="EJ88" s="52">
        <f t="shared" si="16"/>
        <v>1500</v>
      </c>
      <c r="EK88" s="52">
        <f t="shared" si="16"/>
        <v>1</v>
      </c>
      <c r="EL88" s="52">
        <f t="shared" si="16"/>
        <v>1500</v>
      </c>
      <c r="EM88" s="52">
        <f t="shared" si="16"/>
        <v>1</v>
      </c>
      <c r="EN88" s="52">
        <f t="shared" si="16"/>
        <v>1500</v>
      </c>
      <c r="EO88" s="52">
        <f t="shared" si="16"/>
        <v>0</v>
      </c>
      <c r="EP88" s="52">
        <f t="shared" si="16"/>
        <v>0</v>
      </c>
      <c r="EQ88" s="52">
        <f t="shared" si="16"/>
        <v>3</v>
      </c>
      <c r="ER88" s="52">
        <f t="shared" si="16"/>
        <v>1500</v>
      </c>
      <c r="ES88" s="52">
        <f t="shared" si="16"/>
        <v>3</v>
      </c>
      <c r="ET88" s="52">
        <f t="shared" si="16"/>
        <v>1500</v>
      </c>
      <c r="EU88" s="52">
        <f t="shared" si="16"/>
        <v>3</v>
      </c>
      <c r="EV88" s="52">
        <f t="shared" si="16"/>
        <v>1500</v>
      </c>
      <c r="EW88" s="52">
        <f t="shared" si="16"/>
        <v>0</v>
      </c>
      <c r="EX88" s="52">
        <f t="shared" si="16"/>
        <v>0</v>
      </c>
    </row>
    <row r="90" spans="1:154" ht="18.75" thickBot="1" x14ac:dyDescent="0.3">
      <c r="C90" s="71" t="s">
        <v>84</v>
      </c>
    </row>
    <row r="91" spans="1:154" ht="15.75" customHeight="1" thickBot="1" x14ac:dyDescent="0.3">
      <c r="A91" s="14" t="s">
        <v>4</v>
      </c>
      <c r="B91" s="15" t="s">
        <v>5</v>
      </c>
      <c r="C91" s="15" t="s">
        <v>6</v>
      </c>
      <c r="D91" s="15"/>
      <c r="E91" s="15"/>
      <c r="F91" s="15"/>
      <c r="G91" s="15"/>
      <c r="H91" s="15"/>
      <c r="I91" s="15"/>
      <c r="J91" s="15"/>
      <c r="K91" s="16" t="s">
        <v>7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 t="s">
        <v>8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7" t="s">
        <v>9</v>
      </c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 t="s">
        <v>10</v>
      </c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 t="s">
        <v>11</v>
      </c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 t="s">
        <v>12</v>
      </c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 t="s">
        <v>13</v>
      </c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 t="s">
        <v>14</v>
      </c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</row>
    <row r="92" spans="1:154" ht="21" customHeight="1" thickBot="1" x14ac:dyDescent="0.3">
      <c r="A92" s="14"/>
      <c r="B92" s="54"/>
      <c r="C92" s="15"/>
      <c r="D92" s="15"/>
      <c r="E92" s="15"/>
      <c r="F92" s="15"/>
      <c r="G92" s="15"/>
      <c r="H92" s="15"/>
      <c r="I92" s="15"/>
      <c r="J92" s="15"/>
      <c r="K92" s="17" t="s">
        <v>15</v>
      </c>
      <c r="L92" s="17"/>
      <c r="M92" s="17"/>
      <c r="N92" s="17"/>
      <c r="O92" s="17"/>
      <c r="P92" s="17"/>
      <c r="Q92" s="17"/>
      <c r="R92" s="17"/>
      <c r="S92" s="17" t="s">
        <v>16</v>
      </c>
      <c r="T92" s="17"/>
      <c r="U92" s="17"/>
      <c r="V92" s="17"/>
      <c r="W92" s="17"/>
      <c r="X92" s="17"/>
      <c r="Y92" s="17"/>
      <c r="Z92" s="17"/>
      <c r="AA92" s="17" t="s">
        <v>17</v>
      </c>
      <c r="AB92" s="17"/>
      <c r="AC92" s="17"/>
      <c r="AD92" s="17"/>
      <c r="AE92" s="17"/>
      <c r="AF92" s="17"/>
      <c r="AG92" s="17"/>
      <c r="AH92" s="17"/>
      <c r="AI92" s="17" t="s">
        <v>18</v>
      </c>
      <c r="AJ92" s="17"/>
      <c r="AK92" s="17"/>
      <c r="AL92" s="17"/>
      <c r="AM92" s="17"/>
      <c r="AN92" s="17"/>
      <c r="AO92" s="17"/>
      <c r="AP92" s="17"/>
      <c r="AQ92" s="17" t="s">
        <v>19</v>
      </c>
      <c r="AR92" s="17"/>
      <c r="AS92" s="17"/>
      <c r="AT92" s="17"/>
      <c r="AU92" s="17"/>
      <c r="AV92" s="17"/>
      <c r="AW92" s="17"/>
      <c r="AX92" s="17"/>
      <c r="AY92" s="17" t="s">
        <v>20</v>
      </c>
      <c r="AZ92" s="17"/>
      <c r="BA92" s="17"/>
      <c r="BB92" s="17"/>
      <c r="BC92" s="17"/>
      <c r="BD92" s="17"/>
      <c r="BE92" s="17"/>
      <c r="BF92" s="17"/>
      <c r="BG92" s="17" t="s">
        <v>21</v>
      </c>
      <c r="BH92" s="17"/>
      <c r="BI92" s="17"/>
      <c r="BJ92" s="17"/>
      <c r="BK92" s="17"/>
      <c r="BL92" s="17"/>
      <c r="BM92" s="17"/>
      <c r="BN92" s="17"/>
      <c r="BO92" s="17" t="s">
        <v>20</v>
      </c>
      <c r="BP92" s="17"/>
      <c r="BQ92" s="17"/>
      <c r="BR92" s="17"/>
      <c r="BS92" s="17"/>
      <c r="BT92" s="17"/>
      <c r="BU92" s="17"/>
      <c r="BV92" s="17"/>
      <c r="BW92" s="17" t="s">
        <v>22</v>
      </c>
      <c r="BX92" s="17"/>
      <c r="BY92" s="17"/>
      <c r="BZ92" s="17"/>
      <c r="CA92" s="17"/>
      <c r="CB92" s="17"/>
      <c r="CC92" s="17"/>
      <c r="CD92" s="17"/>
      <c r="CE92" s="17" t="s">
        <v>20</v>
      </c>
      <c r="CF92" s="17"/>
      <c r="CG92" s="17"/>
      <c r="CH92" s="17"/>
      <c r="CI92" s="17"/>
      <c r="CJ92" s="17"/>
      <c r="CK92" s="17"/>
      <c r="CL92" s="17"/>
      <c r="CM92" s="17" t="s">
        <v>23</v>
      </c>
      <c r="CN92" s="17"/>
      <c r="CO92" s="17"/>
      <c r="CP92" s="17"/>
      <c r="CQ92" s="17"/>
      <c r="CR92" s="17"/>
      <c r="CS92" s="17"/>
      <c r="CT92" s="17"/>
      <c r="CU92" s="17" t="s">
        <v>20</v>
      </c>
      <c r="CV92" s="17"/>
      <c r="CW92" s="17"/>
      <c r="CX92" s="17"/>
      <c r="CY92" s="17"/>
      <c r="CZ92" s="17"/>
      <c r="DA92" s="17"/>
      <c r="DB92" s="17"/>
      <c r="DC92" s="17" t="s">
        <v>24</v>
      </c>
      <c r="DD92" s="17"/>
      <c r="DE92" s="17"/>
      <c r="DF92" s="17"/>
      <c r="DG92" s="17"/>
      <c r="DH92" s="17"/>
      <c r="DI92" s="17"/>
      <c r="DJ92" s="17"/>
      <c r="DK92" s="17" t="s">
        <v>20</v>
      </c>
      <c r="DL92" s="17"/>
      <c r="DM92" s="17"/>
      <c r="DN92" s="17"/>
      <c r="DO92" s="17"/>
      <c r="DP92" s="17"/>
      <c r="DQ92" s="17"/>
      <c r="DR92" s="17"/>
      <c r="DS92" s="17" t="s">
        <v>25</v>
      </c>
      <c r="DT92" s="17"/>
      <c r="DU92" s="17"/>
      <c r="DV92" s="17"/>
      <c r="DW92" s="17"/>
      <c r="DX92" s="17"/>
      <c r="DY92" s="17"/>
      <c r="DZ92" s="17"/>
      <c r="EA92" s="17" t="s">
        <v>20</v>
      </c>
      <c r="EB92" s="17"/>
      <c r="EC92" s="17"/>
      <c r="ED92" s="17"/>
      <c r="EE92" s="17"/>
      <c r="EF92" s="17"/>
      <c r="EG92" s="17"/>
      <c r="EH92" s="17"/>
      <c r="EI92" s="17" t="s">
        <v>26</v>
      </c>
      <c r="EJ92" s="17"/>
      <c r="EK92" s="17"/>
      <c r="EL92" s="17"/>
      <c r="EM92" s="17"/>
      <c r="EN92" s="17"/>
      <c r="EO92" s="17"/>
      <c r="EP92" s="17"/>
      <c r="EQ92" s="17" t="s">
        <v>20</v>
      </c>
      <c r="ER92" s="17"/>
      <c r="ES92" s="17"/>
      <c r="ET92" s="17"/>
      <c r="EU92" s="17"/>
      <c r="EV92" s="17"/>
      <c r="EW92" s="17"/>
      <c r="EX92" s="17"/>
    </row>
    <row r="93" spans="1:154" ht="30" customHeight="1" thickBot="1" x14ac:dyDescent="0.3">
      <c r="A93" s="14"/>
      <c r="B93" s="54"/>
      <c r="C93" s="19" t="s">
        <v>27</v>
      </c>
      <c r="D93" s="19" t="s">
        <v>28</v>
      </c>
      <c r="E93" s="19" t="s">
        <v>29</v>
      </c>
      <c r="F93" s="19"/>
      <c r="G93" s="19"/>
      <c r="H93" s="19"/>
      <c r="I93" s="19"/>
      <c r="J93" s="19"/>
      <c r="K93" s="19" t="s">
        <v>30</v>
      </c>
      <c r="L93" s="19" t="s">
        <v>31</v>
      </c>
      <c r="M93" s="19" t="s">
        <v>29</v>
      </c>
      <c r="N93" s="19"/>
      <c r="O93" s="19"/>
      <c r="P93" s="19"/>
      <c r="Q93" s="19"/>
      <c r="R93" s="19"/>
      <c r="S93" s="19" t="s">
        <v>32</v>
      </c>
      <c r="T93" s="19" t="s">
        <v>31</v>
      </c>
      <c r="U93" s="19" t="s">
        <v>29</v>
      </c>
      <c r="V93" s="19"/>
      <c r="W93" s="19"/>
      <c r="X93" s="19"/>
      <c r="Y93" s="19"/>
      <c r="Z93" s="19"/>
      <c r="AA93" s="19" t="s">
        <v>32</v>
      </c>
      <c r="AB93" s="19" t="s">
        <v>31</v>
      </c>
      <c r="AC93" s="19" t="s">
        <v>29</v>
      </c>
      <c r="AD93" s="19"/>
      <c r="AE93" s="19"/>
      <c r="AF93" s="19"/>
      <c r="AG93" s="19"/>
      <c r="AH93" s="19"/>
      <c r="AI93" s="19" t="s">
        <v>32</v>
      </c>
      <c r="AJ93" s="19" t="s">
        <v>31</v>
      </c>
      <c r="AK93" s="19" t="s">
        <v>29</v>
      </c>
      <c r="AL93" s="19"/>
      <c r="AM93" s="19"/>
      <c r="AN93" s="19"/>
      <c r="AO93" s="19"/>
      <c r="AP93" s="19"/>
      <c r="AQ93" s="19" t="s">
        <v>32</v>
      </c>
      <c r="AR93" s="19" t="s">
        <v>31</v>
      </c>
      <c r="AS93" s="19" t="s">
        <v>29</v>
      </c>
      <c r="AT93" s="19"/>
      <c r="AU93" s="19"/>
      <c r="AV93" s="19"/>
      <c r="AW93" s="19"/>
      <c r="AX93" s="19"/>
      <c r="AY93" s="19" t="s">
        <v>32</v>
      </c>
      <c r="AZ93" s="19" t="s">
        <v>31</v>
      </c>
      <c r="BA93" s="19" t="s">
        <v>29</v>
      </c>
      <c r="BB93" s="19"/>
      <c r="BC93" s="19"/>
      <c r="BD93" s="19"/>
      <c r="BE93" s="19"/>
      <c r="BF93" s="19"/>
      <c r="BG93" s="19" t="s">
        <v>32</v>
      </c>
      <c r="BH93" s="19" t="s">
        <v>31</v>
      </c>
      <c r="BI93" s="19" t="s">
        <v>29</v>
      </c>
      <c r="BJ93" s="19"/>
      <c r="BK93" s="19"/>
      <c r="BL93" s="19"/>
      <c r="BM93" s="19"/>
      <c r="BN93" s="19"/>
      <c r="BO93" s="19" t="s">
        <v>32</v>
      </c>
      <c r="BP93" s="19" t="s">
        <v>31</v>
      </c>
      <c r="BQ93" s="19" t="s">
        <v>29</v>
      </c>
      <c r="BR93" s="19"/>
      <c r="BS93" s="19"/>
      <c r="BT93" s="19"/>
      <c r="BU93" s="19"/>
      <c r="BV93" s="19"/>
      <c r="BW93" s="19" t="s">
        <v>32</v>
      </c>
      <c r="BX93" s="19" t="s">
        <v>31</v>
      </c>
      <c r="BY93" s="19" t="s">
        <v>29</v>
      </c>
      <c r="BZ93" s="19"/>
      <c r="CA93" s="19"/>
      <c r="CB93" s="19"/>
      <c r="CC93" s="19"/>
      <c r="CD93" s="19"/>
      <c r="CE93" s="19" t="s">
        <v>32</v>
      </c>
      <c r="CF93" s="19" t="s">
        <v>31</v>
      </c>
      <c r="CG93" s="19" t="s">
        <v>29</v>
      </c>
      <c r="CH93" s="19"/>
      <c r="CI93" s="19"/>
      <c r="CJ93" s="19"/>
      <c r="CK93" s="19"/>
      <c r="CL93" s="19"/>
      <c r="CM93" s="19" t="s">
        <v>32</v>
      </c>
      <c r="CN93" s="19" t="s">
        <v>31</v>
      </c>
      <c r="CO93" s="19" t="s">
        <v>29</v>
      </c>
      <c r="CP93" s="19"/>
      <c r="CQ93" s="19"/>
      <c r="CR93" s="19"/>
      <c r="CS93" s="19"/>
      <c r="CT93" s="19"/>
      <c r="CU93" s="19" t="s">
        <v>32</v>
      </c>
      <c r="CV93" s="19" t="s">
        <v>31</v>
      </c>
      <c r="CW93" s="19" t="s">
        <v>29</v>
      </c>
      <c r="CX93" s="19"/>
      <c r="CY93" s="19"/>
      <c r="CZ93" s="19"/>
      <c r="DA93" s="19"/>
      <c r="DB93" s="19"/>
      <c r="DC93" s="19" t="s">
        <v>32</v>
      </c>
      <c r="DD93" s="19" t="s">
        <v>31</v>
      </c>
      <c r="DE93" s="19" t="s">
        <v>29</v>
      </c>
      <c r="DF93" s="19"/>
      <c r="DG93" s="19"/>
      <c r="DH93" s="19"/>
      <c r="DI93" s="19"/>
      <c r="DJ93" s="19"/>
      <c r="DK93" s="19" t="s">
        <v>32</v>
      </c>
      <c r="DL93" s="19" t="s">
        <v>31</v>
      </c>
      <c r="DM93" s="19" t="s">
        <v>29</v>
      </c>
      <c r="DN93" s="19"/>
      <c r="DO93" s="19"/>
      <c r="DP93" s="19"/>
      <c r="DQ93" s="19"/>
      <c r="DR93" s="19"/>
      <c r="DS93" s="19" t="s">
        <v>32</v>
      </c>
      <c r="DT93" s="19" t="s">
        <v>31</v>
      </c>
      <c r="DU93" s="19" t="s">
        <v>29</v>
      </c>
      <c r="DV93" s="19"/>
      <c r="DW93" s="19"/>
      <c r="DX93" s="19"/>
      <c r="DY93" s="19"/>
      <c r="DZ93" s="19"/>
      <c r="EA93" s="19" t="s">
        <v>32</v>
      </c>
      <c r="EB93" s="19" t="s">
        <v>31</v>
      </c>
      <c r="EC93" s="21" t="s">
        <v>29</v>
      </c>
      <c r="ED93" s="19"/>
      <c r="EE93" s="19"/>
      <c r="EF93" s="19"/>
      <c r="EG93" s="19"/>
      <c r="EH93" s="19"/>
      <c r="EI93" s="19" t="s">
        <v>32</v>
      </c>
      <c r="EJ93" s="19" t="s">
        <v>31</v>
      </c>
      <c r="EK93" s="19" t="s">
        <v>29</v>
      </c>
      <c r="EL93" s="19"/>
      <c r="EM93" s="19"/>
      <c r="EN93" s="19"/>
      <c r="EO93" s="19"/>
      <c r="EP93" s="19"/>
      <c r="EQ93" s="19" t="s">
        <v>32</v>
      </c>
      <c r="ER93" s="19" t="s">
        <v>31</v>
      </c>
      <c r="ES93" s="19" t="s">
        <v>29</v>
      </c>
      <c r="ET93" s="19"/>
      <c r="EU93" s="19"/>
      <c r="EV93" s="19"/>
      <c r="EW93" s="19"/>
      <c r="EX93" s="19"/>
    </row>
    <row r="94" spans="1:154" ht="31.5" customHeight="1" thickBot="1" x14ac:dyDescent="0.3">
      <c r="A94" s="14"/>
      <c r="B94" s="54"/>
      <c r="C94" s="19"/>
      <c r="D94" s="19"/>
      <c r="E94" s="19" t="s">
        <v>1</v>
      </c>
      <c r="F94" s="19" t="s">
        <v>33</v>
      </c>
      <c r="G94" s="21" t="s">
        <v>34</v>
      </c>
      <c r="H94" s="21"/>
      <c r="I94" s="21" t="s">
        <v>35</v>
      </c>
      <c r="J94" s="21"/>
      <c r="K94" s="19"/>
      <c r="L94" s="19"/>
      <c r="M94" s="19" t="s">
        <v>1</v>
      </c>
      <c r="N94" s="19" t="s">
        <v>33</v>
      </c>
      <c r="O94" s="19" t="s">
        <v>34</v>
      </c>
      <c r="P94" s="19"/>
      <c r="Q94" s="19" t="s">
        <v>35</v>
      </c>
      <c r="R94" s="19"/>
      <c r="S94" s="19"/>
      <c r="T94" s="19"/>
      <c r="U94" s="19" t="s">
        <v>1</v>
      </c>
      <c r="V94" s="19" t="s">
        <v>33</v>
      </c>
      <c r="W94" s="19" t="s">
        <v>34</v>
      </c>
      <c r="X94" s="19"/>
      <c r="Y94" s="19" t="s">
        <v>35</v>
      </c>
      <c r="Z94" s="19"/>
      <c r="AA94" s="19"/>
      <c r="AB94" s="19"/>
      <c r="AC94" s="19" t="s">
        <v>1</v>
      </c>
      <c r="AD94" s="19" t="s">
        <v>33</v>
      </c>
      <c r="AE94" s="19" t="s">
        <v>34</v>
      </c>
      <c r="AF94" s="19"/>
      <c r="AG94" s="19" t="s">
        <v>35</v>
      </c>
      <c r="AH94" s="19"/>
      <c r="AI94" s="19"/>
      <c r="AJ94" s="19"/>
      <c r="AK94" s="19" t="s">
        <v>1</v>
      </c>
      <c r="AL94" s="19" t="s">
        <v>33</v>
      </c>
      <c r="AM94" s="19" t="s">
        <v>34</v>
      </c>
      <c r="AN94" s="19"/>
      <c r="AO94" s="19" t="s">
        <v>35</v>
      </c>
      <c r="AP94" s="19"/>
      <c r="AQ94" s="19"/>
      <c r="AR94" s="19"/>
      <c r="AS94" s="19" t="s">
        <v>1</v>
      </c>
      <c r="AT94" s="19" t="s">
        <v>33</v>
      </c>
      <c r="AU94" s="22" t="s">
        <v>34</v>
      </c>
      <c r="AV94" s="22"/>
      <c r="AW94" s="22" t="s">
        <v>35</v>
      </c>
      <c r="AX94" s="22"/>
      <c r="AY94" s="19"/>
      <c r="AZ94" s="19"/>
      <c r="BA94" s="19" t="s">
        <v>1</v>
      </c>
      <c r="BB94" s="19" t="s">
        <v>33</v>
      </c>
      <c r="BC94" s="22" t="s">
        <v>34</v>
      </c>
      <c r="BD94" s="22"/>
      <c r="BE94" s="22" t="s">
        <v>35</v>
      </c>
      <c r="BF94" s="22"/>
      <c r="BG94" s="19"/>
      <c r="BH94" s="19"/>
      <c r="BI94" s="19" t="s">
        <v>1</v>
      </c>
      <c r="BJ94" s="19" t="s">
        <v>33</v>
      </c>
      <c r="BK94" s="22" t="s">
        <v>34</v>
      </c>
      <c r="BL94" s="22"/>
      <c r="BM94" s="22" t="s">
        <v>35</v>
      </c>
      <c r="BN94" s="22"/>
      <c r="BO94" s="19"/>
      <c r="BP94" s="19"/>
      <c r="BQ94" s="19" t="s">
        <v>1</v>
      </c>
      <c r="BR94" s="19" t="s">
        <v>33</v>
      </c>
      <c r="BS94" s="22" t="s">
        <v>34</v>
      </c>
      <c r="BT94" s="22"/>
      <c r="BU94" s="22" t="s">
        <v>35</v>
      </c>
      <c r="BV94" s="22"/>
      <c r="BW94" s="19"/>
      <c r="BX94" s="19"/>
      <c r="BY94" s="19" t="s">
        <v>1</v>
      </c>
      <c r="BZ94" s="19" t="s">
        <v>33</v>
      </c>
      <c r="CA94" s="22" t="s">
        <v>34</v>
      </c>
      <c r="CB94" s="22"/>
      <c r="CC94" s="22" t="s">
        <v>35</v>
      </c>
      <c r="CD94" s="22"/>
      <c r="CE94" s="19"/>
      <c r="CF94" s="19"/>
      <c r="CG94" s="19" t="s">
        <v>1</v>
      </c>
      <c r="CH94" s="19" t="s">
        <v>33</v>
      </c>
      <c r="CI94" s="22" t="s">
        <v>34</v>
      </c>
      <c r="CJ94" s="22"/>
      <c r="CK94" s="22" t="s">
        <v>35</v>
      </c>
      <c r="CL94" s="22"/>
      <c r="CM94" s="19"/>
      <c r="CN94" s="19"/>
      <c r="CO94" s="19" t="s">
        <v>1</v>
      </c>
      <c r="CP94" s="19" t="s">
        <v>33</v>
      </c>
      <c r="CQ94" s="22" t="s">
        <v>34</v>
      </c>
      <c r="CR94" s="22"/>
      <c r="CS94" s="22" t="s">
        <v>35</v>
      </c>
      <c r="CT94" s="22"/>
      <c r="CU94" s="19"/>
      <c r="CV94" s="19"/>
      <c r="CW94" s="19" t="s">
        <v>1</v>
      </c>
      <c r="CX94" s="19" t="s">
        <v>33</v>
      </c>
      <c r="CY94" s="22" t="s">
        <v>34</v>
      </c>
      <c r="CZ94" s="22"/>
      <c r="DA94" s="22" t="s">
        <v>35</v>
      </c>
      <c r="DB94" s="22"/>
      <c r="DC94" s="19"/>
      <c r="DD94" s="19"/>
      <c r="DE94" s="19" t="s">
        <v>1</v>
      </c>
      <c r="DF94" s="19" t="s">
        <v>33</v>
      </c>
      <c r="DG94" s="22" t="s">
        <v>34</v>
      </c>
      <c r="DH94" s="22"/>
      <c r="DI94" s="22" t="s">
        <v>35</v>
      </c>
      <c r="DJ94" s="22"/>
      <c r="DK94" s="19"/>
      <c r="DL94" s="19"/>
      <c r="DM94" s="19" t="s">
        <v>1</v>
      </c>
      <c r="DN94" s="19" t="s">
        <v>33</v>
      </c>
      <c r="DO94" s="22" t="s">
        <v>34</v>
      </c>
      <c r="DP94" s="22"/>
      <c r="DQ94" s="22" t="s">
        <v>35</v>
      </c>
      <c r="DR94" s="22"/>
      <c r="DS94" s="19"/>
      <c r="DT94" s="19"/>
      <c r="DU94" s="19" t="s">
        <v>1</v>
      </c>
      <c r="DV94" s="19" t="s">
        <v>33</v>
      </c>
      <c r="DW94" s="22" t="s">
        <v>34</v>
      </c>
      <c r="DX94" s="22"/>
      <c r="DY94" s="22" t="s">
        <v>35</v>
      </c>
      <c r="DZ94" s="22"/>
      <c r="EA94" s="19"/>
      <c r="EB94" s="19"/>
      <c r="EC94" s="19" t="s">
        <v>1</v>
      </c>
      <c r="ED94" s="19" t="s">
        <v>33</v>
      </c>
      <c r="EE94" s="22" t="s">
        <v>34</v>
      </c>
      <c r="EF94" s="22"/>
      <c r="EG94" s="22" t="s">
        <v>35</v>
      </c>
      <c r="EH94" s="22"/>
      <c r="EI94" s="19"/>
      <c r="EJ94" s="19"/>
      <c r="EK94" s="19" t="s">
        <v>1</v>
      </c>
      <c r="EL94" s="19" t="s">
        <v>33</v>
      </c>
      <c r="EM94" s="19" t="s">
        <v>34</v>
      </c>
      <c r="EN94" s="19"/>
      <c r="EO94" s="19" t="s">
        <v>35</v>
      </c>
      <c r="EP94" s="19"/>
      <c r="EQ94" s="19"/>
      <c r="ER94" s="19"/>
      <c r="ES94" s="19" t="s">
        <v>1</v>
      </c>
      <c r="ET94" s="19" t="s">
        <v>33</v>
      </c>
      <c r="EU94" s="19" t="s">
        <v>34</v>
      </c>
      <c r="EV94" s="19"/>
      <c r="EW94" s="19" t="s">
        <v>35</v>
      </c>
      <c r="EX94" s="19"/>
    </row>
    <row r="95" spans="1:154" ht="31.5" customHeight="1" thickBot="1" x14ac:dyDescent="0.3">
      <c r="A95" s="14"/>
      <c r="B95" s="54"/>
      <c r="C95" s="23"/>
      <c r="D95" s="23"/>
      <c r="E95" s="19"/>
      <c r="F95" s="19"/>
      <c r="G95" s="24" t="s">
        <v>1</v>
      </c>
      <c r="H95" s="24" t="s">
        <v>33</v>
      </c>
      <c r="I95" s="24" t="s">
        <v>1</v>
      </c>
      <c r="J95" s="24" t="s">
        <v>33</v>
      </c>
      <c r="K95" s="19"/>
      <c r="L95" s="19"/>
      <c r="M95" s="19"/>
      <c r="N95" s="19"/>
      <c r="O95" s="24" t="s">
        <v>1</v>
      </c>
      <c r="P95" s="24" t="s">
        <v>33</v>
      </c>
      <c r="Q95" s="24" t="s">
        <v>1</v>
      </c>
      <c r="R95" s="24" t="s">
        <v>33</v>
      </c>
      <c r="S95" s="19"/>
      <c r="T95" s="19"/>
      <c r="U95" s="19"/>
      <c r="V95" s="19"/>
      <c r="W95" s="24" t="s">
        <v>1</v>
      </c>
      <c r="X95" s="24" t="s">
        <v>33</v>
      </c>
      <c r="Y95" s="24" t="s">
        <v>1</v>
      </c>
      <c r="Z95" s="24" t="s">
        <v>33</v>
      </c>
      <c r="AA95" s="19"/>
      <c r="AB95" s="19"/>
      <c r="AC95" s="19"/>
      <c r="AD95" s="19"/>
      <c r="AE95" s="24" t="s">
        <v>1</v>
      </c>
      <c r="AF95" s="24" t="s">
        <v>33</v>
      </c>
      <c r="AG95" s="24" t="s">
        <v>1</v>
      </c>
      <c r="AH95" s="24" t="s">
        <v>33</v>
      </c>
      <c r="AI95" s="19"/>
      <c r="AJ95" s="19"/>
      <c r="AK95" s="19"/>
      <c r="AL95" s="19"/>
      <c r="AM95" s="24" t="s">
        <v>1</v>
      </c>
      <c r="AN95" s="24" t="s">
        <v>33</v>
      </c>
      <c r="AO95" s="24" t="s">
        <v>1</v>
      </c>
      <c r="AP95" s="24" t="s">
        <v>33</v>
      </c>
      <c r="AQ95" s="23"/>
      <c r="AR95" s="23"/>
      <c r="AS95" s="19"/>
      <c r="AT95" s="19"/>
      <c r="AU95" s="24" t="s">
        <v>1</v>
      </c>
      <c r="AV95" s="24" t="s">
        <v>33</v>
      </c>
      <c r="AW95" s="24" t="s">
        <v>1</v>
      </c>
      <c r="AX95" s="24" t="s">
        <v>33</v>
      </c>
      <c r="AY95" s="23"/>
      <c r="AZ95" s="23"/>
      <c r="BA95" s="19"/>
      <c r="BB95" s="19"/>
      <c r="BC95" s="24" t="s">
        <v>1</v>
      </c>
      <c r="BD95" s="24" t="s">
        <v>33</v>
      </c>
      <c r="BE95" s="24" t="s">
        <v>1</v>
      </c>
      <c r="BF95" s="24" t="s">
        <v>33</v>
      </c>
      <c r="BG95" s="23"/>
      <c r="BH95" s="23"/>
      <c r="BI95" s="19"/>
      <c r="BJ95" s="19"/>
      <c r="BK95" s="24" t="s">
        <v>1</v>
      </c>
      <c r="BL95" s="24" t="s">
        <v>33</v>
      </c>
      <c r="BM95" s="24" t="s">
        <v>1</v>
      </c>
      <c r="BN95" s="24" t="s">
        <v>33</v>
      </c>
      <c r="BO95" s="23"/>
      <c r="BP95" s="23"/>
      <c r="BQ95" s="19"/>
      <c r="BR95" s="19"/>
      <c r="BS95" s="24" t="s">
        <v>1</v>
      </c>
      <c r="BT95" s="24" t="s">
        <v>33</v>
      </c>
      <c r="BU95" s="24" t="s">
        <v>1</v>
      </c>
      <c r="BV95" s="24" t="s">
        <v>33</v>
      </c>
      <c r="BW95" s="23"/>
      <c r="BX95" s="23"/>
      <c r="BY95" s="19"/>
      <c r="BZ95" s="19"/>
      <c r="CA95" s="24" t="s">
        <v>1</v>
      </c>
      <c r="CB95" s="24" t="s">
        <v>33</v>
      </c>
      <c r="CC95" s="24" t="s">
        <v>1</v>
      </c>
      <c r="CD95" s="24" t="s">
        <v>33</v>
      </c>
      <c r="CE95" s="23"/>
      <c r="CF95" s="23"/>
      <c r="CG95" s="19"/>
      <c r="CH95" s="19"/>
      <c r="CI95" s="24" t="s">
        <v>1</v>
      </c>
      <c r="CJ95" s="24" t="s">
        <v>33</v>
      </c>
      <c r="CK95" s="24" t="s">
        <v>1</v>
      </c>
      <c r="CL95" s="24" t="s">
        <v>33</v>
      </c>
      <c r="CM95" s="23"/>
      <c r="CN95" s="23"/>
      <c r="CO95" s="19"/>
      <c r="CP95" s="19"/>
      <c r="CQ95" s="24" t="s">
        <v>1</v>
      </c>
      <c r="CR95" s="24" t="s">
        <v>33</v>
      </c>
      <c r="CS95" s="24" t="s">
        <v>1</v>
      </c>
      <c r="CT95" s="24" t="s">
        <v>33</v>
      </c>
      <c r="CU95" s="23"/>
      <c r="CV95" s="23"/>
      <c r="CW95" s="19"/>
      <c r="CX95" s="19"/>
      <c r="CY95" s="24" t="s">
        <v>1</v>
      </c>
      <c r="CZ95" s="24" t="s">
        <v>33</v>
      </c>
      <c r="DA95" s="24" t="s">
        <v>1</v>
      </c>
      <c r="DB95" s="24" t="s">
        <v>33</v>
      </c>
      <c r="DC95" s="23"/>
      <c r="DD95" s="23"/>
      <c r="DE95" s="19"/>
      <c r="DF95" s="19"/>
      <c r="DG95" s="24" t="s">
        <v>1</v>
      </c>
      <c r="DH95" s="24" t="s">
        <v>33</v>
      </c>
      <c r="DI95" s="24" t="s">
        <v>1</v>
      </c>
      <c r="DJ95" s="24" t="s">
        <v>33</v>
      </c>
      <c r="DK95" s="23"/>
      <c r="DL95" s="23"/>
      <c r="DM95" s="19"/>
      <c r="DN95" s="19"/>
      <c r="DO95" s="24" t="s">
        <v>1</v>
      </c>
      <c r="DP95" s="24" t="s">
        <v>33</v>
      </c>
      <c r="DQ95" s="24" t="s">
        <v>1</v>
      </c>
      <c r="DR95" s="24" t="s">
        <v>33</v>
      </c>
      <c r="DS95" s="23"/>
      <c r="DT95" s="23"/>
      <c r="DU95" s="19"/>
      <c r="DV95" s="19"/>
      <c r="DW95" s="24" t="s">
        <v>1</v>
      </c>
      <c r="DX95" s="24" t="s">
        <v>33</v>
      </c>
      <c r="DY95" s="24" t="s">
        <v>1</v>
      </c>
      <c r="DZ95" s="24" t="s">
        <v>33</v>
      </c>
      <c r="EA95" s="23"/>
      <c r="EB95" s="23"/>
      <c r="EC95" s="19"/>
      <c r="ED95" s="19"/>
      <c r="EE95" s="24" t="s">
        <v>1</v>
      </c>
      <c r="EF95" s="24" t="s">
        <v>33</v>
      </c>
      <c r="EG95" s="24" t="s">
        <v>1</v>
      </c>
      <c r="EH95" s="24" t="s">
        <v>33</v>
      </c>
      <c r="EI95" s="19"/>
      <c r="EJ95" s="19"/>
      <c r="EK95" s="19"/>
      <c r="EL95" s="19"/>
      <c r="EM95" s="24" t="s">
        <v>1</v>
      </c>
      <c r="EN95" s="24" t="s">
        <v>33</v>
      </c>
      <c r="EO95" s="24" t="s">
        <v>1</v>
      </c>
      <c r="EP95" s="24" t="s">
        <v>33</v>
      </c>
      <c r="EQ95" s="19"/>
      <c r="ER95" s="19"/>
      <c r="ES95" s="19"/>
      <c r="ET95" s="19"/>
      <c r="EU95" s="24" t="s">
        <v>1</v>
      </c>
      <c r="EV95" s="24" t="s">
        <v>33</v>
      </c>
      <c r="EW95" s="24" t="s">
        <v>1</v>
      </c>
      <c r="EX95" s="24" t="s">
        <v>33</v>
      </c>
    </row>
    <row r="96" spans="1:154" s="28" customFormat="1" ht="15.75" thickBot="1" x14ac:dyDescent="0.3">
      <c r="A96" s="59">
        <v>1</v>
      </c>
      <c r="B96" s="60">
        <v>2</v>
      </c>
      <c r="C96" s="59">
        <v>3</v>
      </c>
      <c r="D96" s="59">
        <v>4</v>
      </c>
      <c r="E96" s="59">
        <v>5</v>
      </c>
      <c r="F96" s="59">
        <v>6</v>
      </c>
      <c r="G96" s="59">
        <v>7</v>
      </c>
      <c r="H96" s="59">
        <v>8</v>
      </c>
      <c r="I96" s="59">
        <v>9</v>
      </c>
      <c r="J96" s="59">
        <v>10</v>
      </c>
      <c r="K96" s="59">
        <v>11</v>
      </c>
      <c r="L96" s="59">
        <v>12</v>
      </c>
      <c r="M96" s="59">
        <v>13</v>
      </c>
      <c r="N96" s="59">
        <v>14</v>
      </c>
      <c r="O96" s="59">
        <v>15</v>
      </c>
      <c r="P96" s="59">
        <v>16</v>
      </c>
      <c r="Q96" s="59">
        <v>17</v>
      </c>
      <c r="R96" s="59">
        <v>18</v>
      </c>
      <c r="S96" s="59">
        <v>19</v>
      </c>
      <c r="T96" s="59">
        <v>20</v>
      </c>
      <c r="U96" s="59">
        <v>21</v>
      </c>
      <c r="V96" s="59">
        <v>22</v>
      </c>
      <c r="W96" s="59">
        <v>23</v>
      </c>
      <c r="X96" s="59">
        <v>24</v>
      </c>
      <c r="Y96" s="59">
        <v>25</v>
      </c>
      <c r="Z96" s="59">
        <v>26</v>
      </c>
      <c r="AA96" s="59">
        <v>27</v>
      </c>
      <c r="AB96" s="59">
        <v>28</v>
      </c>
      <c r="AC96" s="59">
        <v>29</v>
      </c>
      <c r="AD96" s="59">
        <v>30</v>
      </c>
      <c r="AE96" s="59">
        <v>31</v>
      </c>
      <c r="AF96" s="59">
        <v>32</v>
      </c>
      <c r="AG96" s="59">
        <v>33</v>
      </c>
      <c r="AH96" s="59">
        <v>34</v>
      </c>
      <c r="AI96" s="59">
        <v>35</v>
      </c>
      <c r="AJ96" s="59">
        <v>36</v>
      </c>
      <c r="AK96" s="59">
        <v>37</v>
      </c>
      <c r="AL96" s="59">
        <v>38</v>
      </c>
      <c r="AM96" s="59">
        <v>39</v>
      </c>
      <c r="AN96" s="59">
        <v>40</v>
      </c>
      <c r="AO96" s="59">
        <v>41</v>
      </c>
      <c r="AP96" s="59">
        <v>42</v>
      </c>
      <c r="AQ96" s="59">
        <v>43</v>
      </c>
      <c r="AR96" s="59">
        <v>44</v>
      </c>
      <c r="AS96" s="59">
        <v>45</v>
      </c>
      <c r="AT96" s="59">
        <v>46</v>
      </c>
      <c r="AU96" s="59">
        <v>47</v>
      </c>
      <c r="AV96" s="59">
        <v>48</v>
      </c>
      <c r="AW96" s="59">
        <v>49</v>
      </c>
      <c r="AX96" s="59">
        <v>50</v>
      </c>
      <c r="AY96" s="59">
        <v>51</v>
      </c>
      <c r="AZ96" s="59">
        <v>52</v>
      </c>
      <c r="BA96" s="59">
        <v>53</v>
      </c>
      <c r="BB96" s="59">
        <v>54</v>
      </c>
      <c r="BC96" s="59">
        <v>55</v>
      </c>
      <c r="BD96" s="59">
        <v>56</v>
      </c>
      <c r="BE96" s="59">
        <v>57</v>
      </c>
      <c r="BF96" s="59">
        <v>58</v>
      </c>
      <c r="BG96" s="59">
        <v>59</v>
      </c>
      <c r="BH96" s="59">
        <v>60</v>
      </c>
      <c r="BI96" s="59">
        <v>61</v>
      </c>
      <c r="BJ96" s="59">
        <v>62</v>
      </c>
      <c r="BK96" s="59">
        <v>63</v>
      </c>
      <c r="BL96" s="59">
        <v>64</v>
      </c>
      <c r="BM96" s="59">
        <v>65</v>
      </c>
      <c r="BN96" s="59">
        <v>66</v>
      </c>
      <c r="BO96" s="59">
        <v>67</v>
      </c>
      <c r="BP96" s="59">
        <v>68</v>
      </c>
      <c r="BQ96" s="59">
        <v>69</v>
      </c>
      <c r="BR96" s="59">
        <v>70</v>
      </c>
      <c r="BS96" s="59">
        <v>71</v>
      </c>
      <c r="BT96" s="59">
        <v>72</v>
      </c>
      <c r="BU96" s="59">
        <v>73</v>
      </c>
      <c r="BV96" s="59">
        <v>74</v>
      </c>
      <c r="BW96" s="59">
        <v>75</v>
      </c>
      <c r="BX96" s="59">
        <v>76</v>
      </c>
      <c r="BY96" s="59">
        <v>77</v>
      </c>
      <c r="BZ96" s="59">
        <v>78</v>
      </c>
      <c r="CA96" s="59">
        <v>79</v>
      </c>
      <c r="CB96" s="59">
        <v>80</v>
      </c>
      <c r="CC96" s="59">
        <v>81</v>
      </c>
      <c r="CD96" s="59">
        <v>82</v>
      </c>
      <c r="CE96" s="59">
        <v>83</v>
      </c>
      <c r="CF96" s="59">
        <v>84</v>
      </c>
      <c r="CG96" s="59">
        <v>85</v>
      </c>
      <c r="CH96" s="59">
        <v>86</v>
      </c>
      <c r="CI96" s="59">
        <v>87</v>
      </c>
      <c r="CJ96" s="59">
        <v>88</v>
      </c>
      <c r="CK96" s="59">
        <v>89</v>
      </c>
      <c r="CL96" s="59">
        <v>90</v>
      </c>
      <c r="CM96" s="59">
        <v>91</v>
      </c>
      <c r="CN96" s="59">
        <v>92</v>
      </c>
      <c r="CO96" s="59">
        <v>93</v>
      </c>
      <c r="CP96" s="59">
        <v>94</v>
      </c>
      <c r="CQ96" s="59">
        <v>95</v>
      </c>
      <c r="CR96" s="59">
        <v>96</v>
      </c>
      <c r="CS96" s="59">
        <v>97</v>
      </c>
      <c r="CT96" s="59">
        <v>98</v>
      </c>
      <c r="CU96" s="59">
        <v>99</v>
      </c>
      <c r="CV96" s="59">
        <v>100</v>
      </c>
      <c r="CW96" s="59">
        <v>101</v>
      </c>
      <c r="CX96" s="59">
        <v>102</v>
      </c>
      <c r="CY96" s="59">
        <v>103</v>
      </c>
      <c r="CZ96" s="59">
        <v>104</v>
      </c>
      <c r="DA96" s="59">
        <v>105</v>
      </c>
      <c r="DB96" s="59">
        <v>106</v>
      </c>
      <c r="DC96" s="59">
        <v>107</v>
      </c>
      <c r="DD96" s="59">
        <v>108</v>
      </c>
      <c r="DE96" s="59">
        <v>109</v>
      </c>
      <c r="DF96" s="59">
        <v>110</v>
      </c>
      <c r="DG96" s="59">
        <v>111</v>
      </c>
      <c r="DH96" s="59">
        <v>112</v>
      </c>
      <c r="DI96" s="59">
        <v>113</v>
      </c>
      <c r="DJ96" s="59">
        <v>114</v>
      </c>
      <c r="DK96" s="59">
        <v>115</v>
      </c>
      <c r="DL96" s="59">
        <v>116</v>
      </c>
      <c r="DM96" s="59">
        <v>117</v>
      </c>
      <c r="DN96" s="59">
        <v>118</v>
      </c>
      <c r="DO96" s="59">
        <v>119</v>
      </c>
      <c r="DP96" s="59">
        <v>120</v>
      </c>
      <c r="DQ96" s="59">
        <v>121</v>
      </c>
      <c r="DR96" s="59">
        <v>122</v>
      </c>
      <c r="DS96" s="59">
        <v>123</v>
      </c>
      <c r="DT96" s="59">
        <v>124</v>
      </c>
      <c r="DU96" s="59">
        <v>125</v>
      </c>
      <c r="DV96" s="59">
        <v>126</v>
      </c>
      <c r="DW96" s="59">
        <v>127</v>
      </c>
      <c r="DX96" s="59">
        <v>128</v>
      </c>
      <c r="DY96" s="59">
        <v>129</v>
      </c>
      <c r="DZ96" s="59">
        <v>130</v>
      </c>
      <c r="EA96" s="59">
        <v>131</v>
      </c>
      <c r="EB96" s="59">
        <v>132</v>
      </c>
      <c r="EC96" s="59">
        <v>133</v>
      </c>
      <c r="ED96" s="59">
        <v>134</v>
      </c>
      <c r="EE96" s="59">
        <v>135</v>
      </c>
      <c r="EF96" s="59">
        <v>136</v>
      </c>
      <c r="EG96" s="59">
        <v>137</v>
      </c>
      <c r="EH96" s="59">
        <v>138</v>
      </c>
      <c r="EI96" s="59">
        <v>139</v>
      </c>
      <c r="EJ96" s="59">
        <v>140</v>
      </c>
      <c r="EK96" s="59">
        <v>141</v>
      </c>
      <c r="EL96" s="59">
        <v>142</v>
      </c>
      <c r="EM96" s="59">
        <v>143</v>
      </c>
      <c r="EN96" s="59">
        <v>144</v>
      </c>
      <c r="EO96" s="59">
        <v>145</v>
      </c>
      <c r="EP96" s="59">
        <v>146</v>
      </c>
      <c r="EQ96" s="59">
        <v>147</v>
      </c>
      <c r="ER96" s="59">
        <v>148</v>
      </c>
      <c r="ES96" s="59">
        <v>149</v>
      </c>
      <c r="ET96" s="59">
        <v>150</v>
      </c>
      <c r="EU96" s="59">
        <v>151</v>
      </c>
      <c r="EV96" s="59">
        <v>152</v>
      </c>
      <c r="EW96" s="59">
        <v>153</v>
      </c>
      <c r="EX96" s="59">
        <v>154</v>
      </c>
    </row>
    <row r="97" spans="1:154" ht="18" x14ac:dyDescent="0.25">
      <c r="A97" s="74">
        <v>2</v>
      </c>
      <c r="B97" s="74" t="s">
        <v>84</v>
      </c>
      <c r="C97" s="31">
        <f t="shared" ref="C97:J101" si="17">K97+S97+AA97+AI97+AQ97+AY97+BG97+BO97+BW97+CE97+CM97+CU97+DC97+DK97+DS97+EA97+EI97+EQ97</f>
        <v>42</v>
      </c>
      <c r="D97" s="31">
        <f t="shared" si="17"/>
        <v>44221.760000000002</v>
      </c>
      <c r="E97" s="31">
        <f t="shared" si="17"/>
        <v>39</v>
      </c>
      <c r="F97" s="31">
        <f t="shared" si="17"/>
        <v>42474</v>
      </c>
      <c r="G97" s="31">
        <f t="shared" si="17"/>
        <v>39</v>
      </c>
      <c r="H97" s="31">
        <f t="shared" si="17"/>
        <v>42473.58</v>
      </c>
      <c r="I97" s="31">
        <f t="shared" si="17"/>
        <v>0</v>
      </c>
      <c r="J97" s="31">
        <f t="shared" si="17"/>
        <v>0</v>
      </c>
      <c r="K97" s="76">
        <v>12</v>
      </c>
      <c r="L97" s="76">
        <v>22248</v>
      </c>
      <c r="M97" s="76">
        <v>12</v>
      </c>
      <c r="N97" s="76">
        <v>22248</v>
      </c>
      <c r="O97" s="76">
        <v>12</v>
      </c>
      <c r="P97" s="76">
        <v>22247.58</v>
      </c>
      <c r="Q97" s="76">
        <v>0</v>
      </c>
      <c r="R97" s="76">
        <v>0</v>
      </c>
      <c r="S97" s="76">
        <v>11</v>
      </c>
      <c r="T97" s="76">
        <v>11720.76</v>
      </c>
      <c r="U97" s="76">
        <v>10</v>
      </c>
      <c r="V97" s="76">
        <v>10473</v>
      </c>
      <c r="W97" s="76">
        <v>10</v>
      </c>
      <c r="X97" s="76">
        <v>10473</v>
      </c>
      <c r="Y97" s="76">
        <v>0</v>
      </c>
      <c r="Z97" s="76">
        <v>0</v>
      </c>
      <c r="AA97" s="76">
        <v>11</v>
      </c>
      <c r="AB97" s="76">
        <v>5320</v>
      </c>
      <c r="AC97" s="76">
        <v>11</v>
      </c>
      <c r="AD97" s="76">
        <v>5320</v>
      </c>
      <c r="AE97" s="76">
        <v>11</v>
      </c>
      <c r="AF97" s="76">
        <v>5320</v>
      </c>
      <c r="AG97" s="76">
        <v>0</v>
      </c>
      <c r="AH97" s="76"/>
      <c r="AI97" s="76">
        <v>1</v>
      </c>
      <c r="AJ97" s="76">
        <v>140</v>
      </c>
      <c r="AK97" s="76">
        <v>1</v>
      </c>
      <c r="AL97" s="76">
        <v>140</v>
      </c>
      <c r="AM97" s="76">
        <v>1</v>
      </c>
      <c r="AN97" s="76">
        <v>140</v>
      </c>
      <c r="AO97" s="76">
        <v>0</v>
      </c>
      <c r="AP97" s="76">
        <v>0</v>
      </c>
      <c r="AQ97" s="76">
        <v>0</v>
      </c>
      <c r="AR97" s="76">
        <v>0</v>
      </c>
      <c r="AS97" s="76">
        <v>0</v>
      </c>
      <c r="AT97" s="76">
        <v>0</v>
      </c>
      <c r="AU97" s="76">
        <v>0</v>
      </c>
      <c r="AV97" s="76">
        <v>0</v>
      </c>
      <c r="AW97" s="76">
        <v>0</v>
      </c>
      <c r="AX97" s="76">
        <v>0</v>
      </c>
      <c r="AY97" s="76">
        <v>0</v>
      </c>
      <c r="AZ97" s="76">
        <v>0</v>
      </c>
      <c r="BA97" s="76">
        <v>0</v>
      </c>
      <c r="BB97" s="76">
        <v>0</v>
      </c>
      <c r="BC97" s="76">
        <v>0</v>
      </c>
      <c r="BD97" s="76">
        <v>0</v>
      </c>
      <c r="BE97" s="76">
        <v>0</v>
      </c>
      <c r="BF97" s="76">
        <v>0</v>
      </c>
      <c r="BG97" s="76">
        <v>1</v>
      </c>
      <c r="BH97" s="76">
        <v>1743</v>
      </c>
      <c r="BI97" s="76">
        <v>1</v>
      </c>
      <c r="BJ97" s="76">
        <v>1743</v>
      </c>
      <c r="BK97" s="76">
        <v>1</v>
      </c>
      <c r="BL97" s="76">
        <v>1743</v>
      </c>
      <c r="BM97" s="76">
        <v>0</v>
      </c>
      <c r="BN97" s="76">
        <v>0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0</v>
      </c>
      <c r="BU97" s="76">
        <v>0</v>
      </c>
      <c r="BV97" s="76">
        <v>0</v>
      </c>
      <c r="BW97" s="76">
        <v>0</v>
      </c>
      <c r="BX97" s="76">
        <v>0</v>
      </c>
      <c r="BY97" s="76">
        <v>0</v>
      </c>
      <c r="BZ97" s="76">
        <v>0</v>
      </c>
      <c r="CA97" s="76">
        <v>0</v>
      </c>
      <c r="CB97" s="76">
        <v>0</v>
      </c>
      <c r="CC97" s="76">
        <v>0</v>
      </c>
      <c r="CD97" s="76">
        <v>0</v>
      </c>
      <c r="CE97" s="76">
        <v>0</v>
      </c>
      <c r="CF97" s="76">
        <v>0</v>
      </c>
      <c r="CG97" s="76">
        <v>0</v>
      </c>
      <c r="CH97" s="76">
        <v>0</v>
      </c>
      <c r="CI97" s="76">
        <v>0</v>
      </c>
      <c r="CJ97" s="76">
        <v>0</v>
      </c>
      <c r="CK97" s="76">
        <v>0</v>
      </c>
      <c r="CL97" s="76">
        <v>0</v>
      </c>
      <c r="CM97" s="76">
        <v>0</v>
      </c>
      <c r="CN97" s="76">
        <v>0</v>
      </c>
      <c r="CO97" s="76">
        <v>0</v>
      </c>
      <c r="CP97" s="76">
        <v>0</v>
      </c>
      <c r="CQ97" s="76">
        <v>0</v>
      </c>
      <c r="CR97" s="76">
        <v>0</v>
      </c>
      <c r="CS97" s="76">
        <v>0</v>
      </c>
      <c r="CT97" s="76">
        <v>0</v>
      </c>
      <c r="CU97" s="76">
        <v>0</v>
      </c>
      <c r="CV97" s="76">
        <v>0</v>
      </c>
      <c r="CW97" s="76">
        <v>0</v>
      </c>
      <c r="CX97" s="76">
        <v>0</v>
      </c>
      <c r="CY97" s="76">
        <v>0</v>
      </c>
      <c r="CZ97" s="76">
        <v>0</v>
      </c>
      <c r="DA97" s="76">
        <v>0</v>
      </c>
      <c r="DB97" s="76">
        <v>0</v>
      </c>
      <c r="DC97" s="76">
        <v>0</v>
      </c>
      <c r="DD97" s="76">
        <v>0</v>
      </c>
      <c r="DE97" s="76">
        <v>0</v>
      </c>
      <c r="DF97" s="76">
        <v>0</v>
      </c>
      <c r="DG97" s="76">
        <v>0</v>
      </c>
      <c r="DH97" s="76">
        <v>0</v>
      </c>
      <c r="DI97" s="76">
        <v>0</v>
      </c>
      <c r="DJ97" s="76">
        <v>0</v>
      </c>
      <c r="DK97" s="76">
        <v>0</v>
      </c>
      <c r="DL97" s="76">
        <v>0</v>
      </c>
      <c r="DM97" s="76">
        <v>0</v>
      </c>
      <c r="DN97" s="76">
        <v>0</v>
      </c>
      <c r="DO97" s="76">
        <v>0</v>
      </c>
      <c r="DP97" s="76">
        <v>0</v>
      </c>
      <c r="DQ97" s="76">
        <v>0</v>
      </c>
      <c r="DR97" s="76">
        <v>0</v>
      </c>
      <c r="DS97" s="76">
        <v>3</v>
      </c>
      <c r="DT97" s="76">
        <v>2400</v>
      </c>
      <c r="DU97" s="76">
        <v>3</v>
      </c>
      <c r="DV97" s="76">
        <v>2400</v>
      </c>
      <c r="DW97" s="76">
        <v>3</v>
      </c>
      <c r="DX97" s="76">
        <v>2400</v>
      </c>
      <c r="DY97" s="76">
        <v>0</v>
      </c>
      <c r="DZ97" s="76">
        <v>0</v>
      </c>
      <c r="EA97" s="76">
        <v>3</v>
      </c>
      <c r="EB97" s="76">
        <v>650</v>
      </c>
      <c r="EC97" s="76">
        <v>1</v>
      </c>
      <c r="ED97" s="76">
        <v>150</v>
      </c>
      <c r="EE97" s="76">
        <v>1</v>
      </c>
      <c r="EF97" s="76">
        <v>150</v>
      </c>
      <c r="EG97" s="76">
        <v>0</v>
      </c>
      <c r="EH97" s="76">
        <v>0</v>
      </c>
      <c r="EI97" s="76">
        <v>0</v>
      </c>
      <c r="EJ97" s="76">
        <v>0</v>
      </c>
      <c r="EK97" s="76">
        <v>0</v>
      </c>
      <c r="EL97" s="76">
        <v>0</v>
      </c>
      <c r="EM97" s="76">
        <v>0</v>
      </c>
      <c r="EN97" s="76">
        <v>0</v>
      </c>
      <c r="EO97" s="76">
        <v>0</v>
      </c>
      <c r="EP97" s="76">
        <v>0</v>
      </c>
      <c r="EQ97" s="76">
        <v>0</v>
      </c>
      <c r="ER97" s="76">
        <v>0</v>
      </c>
      <c r="ES97" s="76">
        <v>0</v>
      </c>
      <c r="ET97" s="76">
        <v>0</v>
      </c>
      <c r="EU97" s="76">
        <v>0</v>
      </c>
      <c r="EV97" s="76">
        <v>0</v>
      </c>
      <c r="EW97" s="76">
        <v>0</v>
      </c>
      <c r="EX97" s="76">
        <v>0</v>
      </c>
    </row>
    <row r="98" spans="1:154" ht="18" x14ac:dyDescent="0.25">
      <c r="A98" s="34">
        <v>3</v>
      </c>
      <c r="B98" s="58" t="s">
        <v>85</v>
      </c>
      <c r="C98" s="36">
        <f t="shared" si="17"/>
        <v>20</v>
      </c>
      <c r="D98" s="36">
        <f t="shared" si="17"/>
        <v>19750</v>
      </c>
      <c r="E98" s="36">
        <f t="shared" si="17"/>
        <v>20</v>
      </c>
      <c r="F98" s="36">
        <f t="shared" si="17"/>
        <v>19750</v>
      </c>
      <c r="G98" s="36">
        <f t="shared" si="17"/>
        <v>20</v>
      </c>
      <c r="H98" s="36">
        <f t="shared" si="17"/>
        <v>19750</v>
      </c>
      <c r="I98" s="36">
        <f t="shared" si="17"/>
        <v>0</v>
      </c>
      <c r="J98" s="36">
        <f t="shared" si="17"/>
        <v>0</v>
      </c>
      <c r="K98" s="34">
        <v>5</v>
      </c>
      <c r="L98" s="34">
        <v>8200</v>
      </c>
      <c r="M98" s="34">
        <v>5</v>
      </c>
      <c r="N98" s="34">
        <v>8200</v>
      </c>
      <c r="O98" s="34">
        <v>5</v>
      </c>
      <c r="P98" s="34">
        <v>8200</v>
      </c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>
        <v>7</v>
      </c>
      <c r="AB98" s="34">
        <v>3010</v>
      </c>
      <c r="AC98" s="34">
        <v>7</v>
      </c>
      <c r="AD98" s="34">
        <v>3010</v>
      </c>
      <c r="AE98" s="34">
        <v>7</v>
      </c>
      <c r="AF98" s="34">
        <v>3010</v>
      </c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>
        <v>1</v>
      </c>
      <c r="AR98" s="34">
        <v>500</v>
      </c>
      <c r="AS98" s="34">
        <v>1</v>
      </c>
      <c r="AT98" s="34">
        <v>500</v>
      </c>
      <c r="AU98" s="34">
        <v>1</v>
      </c>
      <c r="AV98" s="34">
        <v>500</v>
      </c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>
        <v>1</v>
      </c>
      <c r="BH98" s="34">
        <v>3000</v>
      </c>
      <c r="BI98" s="34">
        <v>1</v>
      </c>
      <c r="BJ98" s="34">
        <v>3000</v>
      </c>
      <c r="BK98" s="34">
        <v>1</v>
      </c>
      <c r="BL98" s="34">
        <v>3000</v>
      </c>
      <c r="BM98" s="34"/>
      <c r="BN98" s="34"/>
      <c r="BO98" s="34"/>
      <c r="BP98" s="77"/>
      <c r="BQ98" s="34"/>
      <c r="BR98" s="34"/>
      <c r="BS98" s="34"/>
      <c r="BT98" s="34"/>
      <c r="BU98" s="34"/>
      <c r="BV98" s="34"/>
      <c r="BW98" s="34"/>
      <c r="BX98" s="34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>
        <v>2</v>
      </c>
      <c r="DT98" s="78">
        <v>3000</v>
      </c>
      <c r="DU98" s="78">
        <v>2</v>
      </c>
      <c r="DV98" s="78">
        <v>3000</v>
      </c>
      <c r="DW98" s="78">
        <v>2</v>
      </c>
      <c r="DX98" s="78">
        <v>3000</v>
      </c>
      <c r="DY98" s="78"/>
      <c r="DZ98" s="78"/>
      <c r="EA98" s="78">
        <v>4</v>
      </c>
      <c r="EB98" s="78">
        <v>2040</v>
      </c>
      <c r="EC98" s="78">
        <v>4</v>
      </c>
      <c r="ED98" s="78">
        <v>2040</v>
      </c>
      <c r="EE98" s="78">
        <v>4</v>
      </c>
      <c r="EF98" s="78">
        <v>2040</v>
      </c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43"/>
      <c r="EW98" s="43"/>
      <c r="EX98" s="43"/>
    </row>
    <row r="99" spans="1:154" ht="18" x14ac:dyDescent="0.25">
      <c r="A99" s="34">
        <v>4</v>
      </c>
      <c r="B99" s="58" t="s">
        <v>86</v>
      </c>
      <c r="C99" s="36">
        <f t="shared" si="17"/>
        <v>23</v>
      </c>
      <c r="D99" s="36">
        <f t="shared" si="17"/>
        <v>9015</v>
      </c>
      <c r="E99" s="36">
        <f t="shared" si="17"/>
        <v>23</v>
      </c>
      <c r="F99" s="36">
        <f t="shared" si="17"/>
        <v>9015</v>
      </c>
      <c r="G99" s="36">
        <f t="shared" si="17"/>
        <v>19</v>
      </c>
      <c r="H99" s="36">
        <f t="shared" si="17"/>
        <v>7525</v>
      </c>
      <c r="I99" s="36">
        <f t="shared" si="17"/>
        <v>4</v>
      </c>
      <c r="J99" s="36">
        <f t="shared" si="17"/>
        <v>1490</v>
      </c>
      <c r="K99" s="34">
        <v>10</v>
      </c>
      <c r="L99" s="34">
        <v>5040</v>
      </c>
      <c r="M99" s="34">
        <v>10</v>
      </c>
      <c r="N99" s="34">
        <v>5040</v>
      </c>
      <c r="O99" s="34">
        <v>9</v>
      </c>
      <c r="P99" s="34">
        <v>3775</v>
      </c>
      <c r="Q99" s="34">
        <v>1</v>
      </c>
      <c r="R99" s="34">
        <v>1265</v>
      </c>
      <c r="S99" s="34">
        <v>1</v>
      </c>
      <c r="T99" s="34">
        <v>1000</v>
      </c>
      <c r="U99" s="34">
        <v>1</v>
      </c>
      <c r="V99" s="34">
        <v>1000</v>
      </c>
      <c r="W99" s="34">
        <v>1</v>
      </c>
      <c r="X99" s="34">
        <v>1000</v>
      </c>
      <c r="Y99" s="34">
        <v>0</v>
      </c>
      <c r="Z99" s="34">
        <v>0</v>
      </c>
      <c r="AA99" s="34">
        <v>3</v>
      </c>
      <c r="AB99" s="34">
        <v>225</v>
      </c>
      <c r="AC99" s="34">
        <v>3</v>
      </c>
      <c r="AD99" s="34">
        <v>225</v>
      </c>
      <c r="AE99" s="34">
        <v>0</v>
      </c>
      <c r="AF99" s="34">
        <v>0</v>
      </c>
      <c r="AG99" s="34">
        <v>3</v>
      </c>
      <c r="AH99" s="34">
        <v>225</v>
      </c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77"/>
      <c r="BQ99" s="34"/>
      <c r="BR99" s="34"/>
      <c r="BS99" s="34"/>
      <c r="BT99" s="34"/>
      <c r="BU99" s="34"/>
      <c r="BV99" s="34"/>
      <c r="BW99" s="34"/>
      <c r="BX99" s="34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>
        <v>2</v>
      </c>
      <c r="DT99" s="78">
        <v>800</v>
      </c>
      <c r="DU99" s="78">
        <v>2</v>
      </c>
      <c r="DV99" s="78">
        <v>800</v>
      </c>
      <c r="DW99" s="78">
        <v>2</v>
      </c>
      <c r="DX99" s="78">
        <v>800</v>
      </c>
      <c r="DY99" s="78"/>
      <c r="DZ99" s="78"/>
      <c r="EA99" s="78">
        <v>7</v>
      </c>
      <c r="EB99" s="78">
        <v>1950</v>
      </c>
      <c r="EC99" s="78">
        <v>7</v>
      </c>
      <c r="ED99" s="78">
        <v>1950</v>
      </c>
      <c r="EE99" s="78">
        <v>7</v>
      </c>
      <c r="EF99" s="78">
        <v>1950</v>
      </c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43"/>
      <c r="EW99" s="43"/>
      <c r="EX99" s="43"/>
    </row>
    <row r="100" spans="1:154" ht="18" x14ac:dyDescent="0.25">
      <c r="A100" s="34">
        <v>5</v>
      </c>
      <c r="B100" s="58" t="s">
        <v>87</v>
      </c>
      <c r="C100" s="36">
        <f t="shared" si="17"/>
        <v>14</v>
      </c>
      <c r="D100" s="36">
        <f t="shared" si="17"/>
        <v>5315</v>
      </c>
      <c r="E100" s="36">
        <f t="shared" si="17"/>
        <v>14</v>
      </c>
      <c r="F100" s="36">
        <f t="shared" si="17"/>
        <v>5315</v>
      </c>
      <c r="G100" s="36">
        <f t="shared" si="17"/>
        <v>14</v>
      </c>
      <c r="H100" s="36">
        <f t="shared" si="17"/>
        <v>5315</v>
      </c>
      <c r="I100" s="36">
        <f t="shared" si="17"/>
        <v>0</v>
      </c>
      <c r="J100" s="36">
        <f t="shared" si="17"/>
        <v>0</v>
      </c>
      <c r="K100" s="79">
        <v>3</v>
      </c>
      <c r="L100" s="79">
        <v>850</v>
      </c>
      <c r="M100" s="79">
        <v>3</v>
      </c>
      <c r="N100" s="79">
        <v>850</v>
      </c>
      <c r="O100" s="79">
        <v>3</v>
      </c>
      <c r="P100" s="79">
        <v>850</v>
      </c>
      <c r="Q100" s="79">
        <v>0</v>
      </c>
      <c r="R100" s="79">
        <v>0</v>
      </c>
      <c r="S100" s="79">
        <v>3</v>
      </c>
      <c r="T100" s="79">
        <v>105</v>
      </c>
      <c r="U100" s="79">
        <v>3</v>
      </c>
      <c r="V100" s="79">
        <v>105</v>
      </c>
      <c r="W100" s="79">
        <v>3</v>
      </c>
      <c r="X100" s="79">
        <v>105</v>
      </c>
      <c r="Y100" s="79">
        <v>0</v>
      </c>
      <c r="Z100" s="79">
        <v>0</v>
      </c>
      <c r="AA100" s="79">
        <v>5</v>
      </c>
      <c r="AB100" s="79">
        <v>860</v>
      </c>
      <c r="AC100" s="79">
        <v>5</v>
      </c>
      <c r="AD100" s="79">
        <v>860</v>
      </c>
      <c r="AE100" s="79">
        <v>5</v>
      </c>
      <c r="AF100" s="79">
        <v>860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80">
        <v>1</v>
      </c>
      <c r="BH100" s="79">
        <v>2000</v>
      </c>
      <c r="BI100" s="79">
        <v>1</v>
      </c>
      <c r="BJ100" s="79">
        <v>2000</v>
      </c>
      <c r="BK100" s="79">
        <v>1</v>
      </c>
      <c r="BL100" s="79">
        <v>2000</v>
      </c>
      <c r="BM100" s="79">
        <v>0</v>
      </c>
      <c r="BN100" s="79">
        <v>0</v>
      </c>
      <c r="BO100" s="79">
        <v>1</v>
      </c>
      <c r="BP100" s="79">
        <v>500</v>
      </c>
      <c r="BQ100" s="79">
        <v>1</v>
      </c>
      <c r="BR100" s="79">
        <v>500</v>
      </c>
      <c r="BS100" s="79">
        <v>1</v>
      </c>
      <c r="BT100" s="79">
        <v>500</v>
      </c>
      <c r="BU100" s="79">
        <v>0</v>
      </c>
      <c r="BV100" s="79">
        <v>0</v>
      </c>
      <c r="BW100" s="81">
        <v>0</v>
      </c>
      <c r="BX100" s="81">
        <v>0</v>
      </c>
      <c r="BY100" s="81">
        <v>0</v>
      </c>
      <c r="BZ100" s="81">
        <v>0</v>
      </c>
      <c r="CA100" s="81">
        <v>0</v>
      </c>
      <c r="CB100" s="81">
        <v>0</v>
      </c>
      <c r="CC100" s="81">
        <v>0</v>
      </c>
      <c r="CD100" s="81">
        <v>0</v>
      </c>
      <c r="CE100" s="78">
        <v>0</v>
      </c>
      <c r="CF100" s="78">
        <v>0</v>
      </c>
      <c r="CG100" s="78">
        <v>0</v>
      </c>
      <c r="CH100" s="78">
        <v>0</v>
      </c>
      <c r="CI100" s="78">
        <v>0</v>
      </c>
      <c r="CJ100" s="78">
        <v>0</v>
      </c>
      <c r="CK100" s="78">
        <v>0</v>
      </c>
      <c r="CL100" s="78">
        <v>0</v>
      </c>
      <c r="CM100" s="78">
        <v>0</v>
      </c>
      <c r="CN100" s="78">
        <v>0</v>
      </c>
      <c r="CO100" s="78">
        <v>0</v>
      </c>
      <c r="CP100" s="78">
        <v>0</v>
      </c>
      <c r="CQ100" s="78">
        <v>0</v>
      </c>
      <c r="CR100" s="78">
        <v>0</v>
      </c>
      <c r="CS100" s="78">
        <v>0</v>
      </c>
      <c r="CT100" s="78">
        <v>0</v>
      </c>
      <c r="CU100" s="78">
        <v>0</v>
      </c>
      <c r="CV100" s="78">
        <v>0</v>
      </c>
      <c r="CW100" s="78">
        <v>0</v>
      </c>
      <c r="CX100" s="78">
        <v>0</v>
      </c>
      <c r="CY100" s="78">
        <v>0</v>
      </c>
      <c r="CZ100" s="78">
        <v>0</v>
      </c>
      <c r="DA100" s="78">
        <v>0</v>
      </c>
      <c r="DB100" s="78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  <c r="DZ100" s="79">
        <v>0</v>
      </c>
      <c r="EA100" s="79">
        <v>1</v>
      </c>
      <c r="EB100" s="79">
        <v>1000</v>
      </c>
      <c r="EC100" s="79">
        <v>1</v>
      </c>
      <c r="ED100" s="79">
        <v>1000</v>
      </c>
      <c r="EE100" s="79">
        <v>1</v>
      </c>
      <c r="EF100" s="79">
        <v>1000</v>
      </c>
      <c r="EG100" s="79">
        <v>0</v>
      </c>
      <c r="EH100" s="79">
        <v>0</v>
      </c>
      <c r="EI100" s="78">
        <v>0</v>
      </c>
      <c r="EJ100" s="78">
        <v>0</v>
      </c>
      <c r="EK100" s="78">
        <v>0</v>
      </c>
      <c r="EL100" s="78">
        <v>0</v>
      </c>
      <c r="EM100" s="78">
        <v>0</v>
      </c>
      <c r="EN100" s="78">
        <v>0</v>
      </c>
      <c r="EO100" s="78">
        <v>0</v>
      </c>
      <c r="EP100" s="78">
        <v>0</v>
      </c>
      <c r="EQ100" s="81">
        <v>0</v>
      </c>
      <c r="ER100" s="81">
        <v>0</v>
      </c>
      <c r="ES100" s="81">
        <v>0</v>
      </c>
      <c r="ET100" s="81">
        <v>0</v>
      </c>
      <c r="EU100" s="81">
        <v>0</v>
      </c>
      <c r="EV100" s="43">
        <v>0</v>
      </c>
      <c r="EW100" s="43">
        <v>0</v>
      </c>
      <c r="EX100" s="43">
        <v>0</v>
      </c>
    </row>
    <row r="101" spans="1:154" ht="18" x14ac:dyDescent="0.25">
      <c r="A101" s="34">
        <v>6</v>
      </c>
      <c r="B101" s="58" t="s">
        <v>88</v>
      </c>
      <c r="C101" s="36">
        <f t="shared" si="17"/>
        <v>11</v>
      </c>
      <c r="D101" s="36">
        <f t="shared" si="17"/>
        <v>10868.37</v>
      </c>
      <c r="E101" s="36">
        <f t="shared" si="17"/>
        <v>0</v>
      </c>
      <c r="F101" s="36">
        <f t="shared" si="17"/>
        <v>0</v>
      </c>
      <c r="G101" s="36">
        <f t="shared" si="17"/>
        <v>0</v>
      </c>
      <c r="H101" s="36">
        <f t="shared" si="17"/>
        <v>0</v>
      </c>
      <c r="I101" s="36">
        <f t="shared" si="17"/>
        <v>0</v>
      </c>
      <c r="J101" s="36">
        <f t="shared" si="17"/>
        <v>0</v>
      </c>
      <c r="K101" s="79">
        <v>7</v>
      </c>
      <c r="L101" s="79">
        <v>10030.370000000001</v>
      </c>
      <c r="M101" s="79">
        <v>0</v>
      </c>
      <c r="N101" s="79">
        <v>0</v>
      </c>
      <c r="O101" s="79">
        <v>0</v>
      </c>
      <c r="P101" s="79">
        <v>0</v>
      </c>
      <c r="Q101" s="79">
        <v>0</v>
      </c>
      <c r="R101" s="79">
        <v>0</v>
      </c>
      <c r="S101" s="79">
        <v>0</v>
      </c>
      <c r="T101" s="79">
        <v>0</v>
      </c>
      <c r="U101" s="79">
        <v>0</v>
      </c>
      <c r="V101" s="79">
        <v>0</v>
      </c>
      <c r="W101" s="79">
        <v>0</v>
      </c>
      <c r="X101" s="79">
        <v>0</v>
      </c>
      <c r="Y101" s="79">
        <v>0</v>
      </c>
      <c r="Z101" s="79">
        <v>0</v>
      </c>
      <c r="AA101" s="79">
        <v>3</v>
      </c>
      <c r="AB101" s="79">
        <v>738</v>
      </c>
      <c r="AC101" s="79">
        <v>0</v>
      </c>
      <c r="AD101" s="79">
        <v>0</v>
      </c>
      <c r="AE101" s="79">
        <v>0</v>
      </c>
      <c r="AF101" s="79">
        <v>0</v>
      </c>
      <c r="AG101" s="79">
        <v>0</v>
      </c>
      <c r="AH101" s="79">
        <v>0</v>
      </c>
      <c r="AI101" s="79">
        <v>0</v>
      </c>
      <c r="AJ101" s="79">
        <v>0</v>
      </c>
      <c r="AK101" s="79">
        <v>0</v>
      </c>
      <c r="AL101" s="79">
        <v>0</v>
      </c>
      <c r="AM101" s="79">
        <v>0</v>
      </c>
      <c r="AN101" s="79">
        <v>0</v>
      </c>
      <c r="AO101" s="79">
        <v>0</v>
      </c>
      <c r="AP101" s="79">
        <v>0</v>
      </c>
      <c r="AQ101" s="79">
        <v>0</v>
      </c>
      <c r="AR101" s="79">
        <v>0</v>
      </c>
      <c r="AS101" s="79">
        <v>0</v>
      </c>
      <c r="AT101" s="79">
        <v>0</v>
      </c>
      <c r="AU101" s="79">
        <v>0</v>
      </c>
      <c r="AV101" s="79">
        <v>0</v>
      </c>
      <c r="AW101" s="79">
        <v>0</v>
      </c>
      <c r="AX101" s="79">
        <v>0</v>
      </c>
      <c r="AY101" s="79">
        <v>0</v>
      </c>
      <c r="AZ101" s="79">
        <v>0</v>
      </c>
      <c r="BA101" s="79">
        <v>0</v>
      </c>
      <c r="BB101" s="79">
        <v>0</v>
      </c>
      <c r="BC101" s="79">
        <v>0</v>
      </c>
      <c r="BD101" s="79">
        <v>0</v>
      </c>
      <c r="BE101" s="79">
        <v>0</v>
      </c>
      <c r="BF101" s="79">
        <v>0</v>
      </c>
      <c r="BG101" s="79">
        <v>0</v>
      </c>
      <c r="BH101" s="79">
        <v>0</v>
      </c>
      <c r="BI101" s="79">
        <v>0</v>
      </c>
      <c r="BJ101" s="79">
        <v>0</v>
      </c>
      <c r="BK101" s="79">
        <v>0</v>
      </c>
      <c r="BL101" s="79">
        <v>0</v>
      </c>
      <c r="BM101" s="79">
        <v>0</v>
      </c>
      <c r="BN101" s="79">
        <v>0</v>
      </c>
      <c r="BO101" s="79">
        <v>0</v>
      </c>
      <c r="BP101" s="79">
        <v>0</v>
      </c>
      <c r="BQ101" s="79">
        <v>0</v>
      </c>
      <c r="BR101" s="79">
        <v>0</v>
      </c>
      <c r="BS101" s="79">
        <v>0</v>
      </c>
      <c r="BT101" s="79">
        <v>0</v>
      </c>
      <c r="BU101" s="79">
        <v>0</v>
      </c>
      <c r="BV101" s="79">
        <v>0</v>
      </c>
      <c r="BW101" s="79">
        <v>0</v>
      </c>
      <c r="BX101" s="79">
        <v>0</v>
      </c>
      <c r="BY101" s="79">
        <v>0</v>
      </c>
      <c r="BZ101" s="79">
        <v>0</v>
      </c>
      <c r="CA101" s="79">
        <v>0</v>
      </c>
      <c r="CB101" s="79">
        <v>0</v>
      </c>
      <c r="CC101" s="79">
        <v>0</v>
      </c>
      <c r="CD101" s="79">
        <v>0</v>
      </c>
      <c r="CE101" s="79">
        <v>0</v>
      </c>
      <c r="CF101" s="79">
        <v>0</v>
      </c>
      <c r="CG101" s="79">
        <v>0</v>
      </c>
      <c r="CH101" s="79">
        <v>0</v>
      </c>
      <c r="CI101" s="79">
        <v>0</v>
      </c>
      <c r="CJ101" s="79">
        <v>0</v>
      </c>
      <c r="CK101" s="79">
        <v>0</v>
      </c>
      <c r="CL101" s="79">
        <v>0</v>
      </c>
      <c r="CM101" s="79">
        <v>0</v>
      </c>
      <c r="CN101" s="79">
        <v>0</v>
      </c>
      <c r="CO101" s="79">
        <v>0</v>
      </c>
      <c r="CP101" s="79">
        <v>0</v>
      </c>
      <c r="CQ101" s="79">
        <v>0</v>
      </c>
      <c r="CR101" s="79">
        <v>0</v>
      </c>
      <c r="CS101" s="79">
        <v>0</v>
      </c>
      <c r="CT101" s="79">
        <v>0</v>
      </c>
      <c r="CU101" s="79">
        <v>0</v>
      </c>
      <c r="CV101" s="79">
        <v>0</v>
      </c>
      <c r="CW101" s="79">
        <v>0</v>
      </c>
      <c r="CX101" s="79">
        <v>0</v>
      </c>
      <c r="CY101" s="79">
        <v>0</v>
      </c>
      <c r="CZ101" s="79">
        <v>0</v>
      </c>
      <c r="DA101" s="79">
        <v>0</v>
      </c>
      <c r="DB101" s="79">
        <v>0</v>
      </c>
      <c r="DC101" s="79">
        <v>0</v>
      </c>
      <c r="DD101" s="79">
        <v>0</v>
      </c>
      <c r="DE101" s="79">
        <v>0</v>
      </c>
      <c r="DF101" s="79">
        <v>0</v>
      </c>
      <c r="DG101" s="79">
        <v>0</v>
      </c>
      <c r="DH101" s="79">
        <v>0</v>
      </c>
      <c r="DI101" s="79">
        <v>0</v>
      </c>
      <c r="DJ101" s="79">
        <v>0</v>
      </c>
      <c r="DK101" s="79">
        <v>0</v>
      </c>
      <c r="DL101" s="79">
        <v>0</v>
      </c>
      <c r="DM101" s="79">
        <v>0</v>
      </c>
      <c r="DN101" s="79">
        <v>0</v>
      </c>
      <c r="DO101" s="79">
        <v>0</v>
      </c>
      <c r="DP101" s="79">
        <v>0</v>
      </c>
      <c r="DQ101" s="79">
        <v>0</v>
      </c>
      <c r="DR101" s="79">
        <v>0</v>
      </c>
      <c r="DS101" s="79">
        <v>0</v>
      </c>
      <c r="DT101" s="79">
        <v>0</v>
      </c>
      <c r="DU101" s="79">
        <v>0</v>
      </c>
      <c r="DV101" s="79">
        <v>0</v>
      </c>
      <c r="DW101" s="79">
        <v>0</v>
      </c>
      <c r="DX101" s="79">
        <v>0</v>
      </c>
      <c r="DY101" s="79">
        <v>0</v>
      </c>
      <c r="DZ101" s="79">
        <v>0</v>
      </c>
      <c r="EA101" s="79">
        <v>1</v>
      </c>
      <c r="EB101" s="79">
        <v>100</v>
      </c>
      <c r="EC101" s="79">
        <v>0</v>
      </c>
      <c r="ED101" s="79">
        <v>0</v>
      </c>
      <c r="EE101" s="79">
        <v>0</v>
      </c>
      <c r="EF101" s="79">
        <v>0</v>
      </c>
      <c r="EG101" s="79">
        <v>0</v>
      </c>
      <c r="EH101" s="79">
        <v>0</v>
      </c>
      <c r="EI101" s="79">
        <v>0</v>
      </c>
      <c r="EJ101" s="79">
        <v>0</v>
      </c>
      <c r="EK101" s="79">
        <v>0</v>
      </c>
      <c r="EL101" s="79">
        <v>0</v>
      </c>
      <c r="EM101" s="79">
        <v>0</v>
      </c>
      <c r="EN101" s="79">
        <v>0</v>
      </c>
      <c r="EO101" s="79">
        <v>0</v>
      </c>
      <c r="EP101" s="79">
        <v>0</v>
      </c>
      <c r="EQ101" s="79">
        <v>0</v>
      </c>
      <c r="ER101" s="79">
        <v>0</v>
      </c>
      <c r="ES101" s="79">
        <v>0</v>
      </c>
      <c r="ET101" s="79">
        <v>0</v>
      </c>
      <c r="EU101" s="79">
        <v>0</v>
      </c>
      <c r="EV101" s="79">
        <v>0</v>
      </c>
      <c r="EW101" s="79">
        <v>0</v>
      </c>
      <c r="EX101" s="79">
        <v>0</v>
      </c>
    </row>
    <row r="102" spans="1:154" ht="18" x14ac:dyDescent="0.25">
      <c r="A102" s="51"/>
      <c r="B102" s="51" t="s">
        <v>48</v>
      </c>
      <c r="C102" s="83">
        <f>C97+C98+C99+C100+C101</f>
        <v>110</v>
      </c>
      <c r="D102" s="83">
        <f t="shared" ref="D102:EA102" si="18">D97+D98+D99+D100+D101</f>
        <v>89170.13</v>
      </c>
      <c r="E102" s="83">
        <f t="shared" si="18"/>
        <v>96</v>
      </c>
      <c r="F102" s="83">
        <f t="shared" si="18"/>
        <v>76554</v>
      </c>
      <c r="G102" s="83">
        <f t="shared" si="18"/>
        <v>92</v>
      </c>
      <c r="H102" s="83">
        <f t="shared" si="18"/>
        <v>75063.58</v>
      </c>
      <c r="I102" s="83">
        <f t="shared" si="18"/>
        <v>4</v>
      </c>
      <c r="J102" s="83">
        <f t="shared" si="18"/>
        <v>1490</v>
      </c>
      <c r="K102" s="83">
        <f t="shared" si="18"/>
        <v>37</v>
      </c>
      <c r="L102" s="83">
        <f t="shared" si="18"/>
        <v>46368.37</v>
      </c>
      <c r="M102" s="83">
        <f t="shared" si="18"/>
        <v>30</v>
      </c>
      <c r="N102" s="83">
        <f t="shared" si="18"/>
        <v>36338</v>
      </c>
      <c r="O102" s="83">
        <f t="shared" si="18"/>
        <v>29</v>
      </c>
      <c r="P102" s="83">
        <f t="shared" si="18"/>
        <v>35072.58</v>
      </c>
      <c r="Q102" s="83">
        <f t="shared" si="18"/>
        <v>1</v>
      </c>
      <c r="R102" s="83">
        <f t="shared" si="18"/>
        <v>1265</v>
      </c>
      <c r="S102" s="83">
        <f t="shared" si="18"/>
        <v>15</v>
      </c>
      <c r="T102" s="83">
        <f t="shared" si="18"/>
        <v>12825.76</v>
      </c>
      <c r="U102" s="83">
        <f t="shared" si="18"/>
        <v>14</v>
      </c>
      <c r="V102" s="83">
        <f t="shared" si="18"/>
        <v>11578</v>
      </c>
      <c r="W102" s="83">
        <f t="shared" si="18"/>
        <v>14</v>
      </c>
      <c r="X102" s="83">
        <f t="shared" si="18"/>
        <v>11578</v>
      </c>
      <c r="Y102" s="83">
        <f t="shared" si="18"/>
        <v>0</v>
      </c>
      <c r="Z102" s="83">
        <f t="shared" si="18"/>
        <v>0</v>
      </c>
      <c r="AA102" s="83">
        <f t="shared" si="18"/>
        <v>29</v>
      </c>
      <c r="AB102" s="83">
        <f t="shared" si="18"/>
        <v>10153</v>
      </c>
      <c r="AC102" s="83">
        <f t="shared" si="18"/>
        <v>26</v>
      </c>
      <c r="AD102" s="83">
        <f t="shared" si="18"/>
        <v>9415</v>
      </c>
      <c r="AE102" s="83">
        <f t="shared" si="18"/>
        <v>23</v>
      </c>
      <c r="AF102" s="83">
        <f t="shared" si="18"/>
        <v>9190</v>
      </c>
      <c r="AG102" s="83">
        <f t="shared" si="18"/>
        <v>3</v>
      </c>
      <c r="AH102" s="83">
        <f t="shared" si="18"/>
        <v>225</v>
      </c>
      <c r="AI102" s="83">
        <f t="shared" si="18"/>
        <v>1</v>
      </c>
      <c r="AJ102" s="83">
        <f t="shared" si="18"/>
        <v>140</v>
      </c>
      <c r="AK102" s="83">
        <f t="shared" si="18"/>
        <v>1</v>
      </c>
      <c r="AL102" s="83">
        <f t="shared" si="18"/>
        <v>140</v>
      </c>
      <c r="AM102" s="83">
        <f t="shared" si="18"/>
        <v>1</v>
      </c>
      <c r="AN102" s="83">
        <f t="shared" si="18"/>
        <v>140</v>
      </c>
      <c r="AO102" s="83">
        <f t="shared" si="18"/>
        <v>0</v>
      </c>
      <c r="AP102" s="83">
        <f t="shared" si="18"/>
        <v>0</v>
      </c>
      <c r="AQ102" s="83">
        <f t="shared" si="18"/>
        <v>1</v>
      </c>
      <c r="AR102" s="83">
        <f t="shared" si="18"/>
        <v>500</v>
      </c>
      <c r="AS102" s="83">
        <f t="shared" si="18"/>
        <v>1</v>
      </c>
      <c r="AT102" s="83">
        <f t="shared" si="18"/>
        <v>500</v>
      </c>
      <c r="AU102" s="83">
        <f t="shared" si="18"/>
        <v>1</v>
      </c>
      <c r="AV102" s="83">
        <f t="shared" si="18"/>
        <v>500</v>
      </c>
      <c r="AW102" s="83">
        <f t="shared" si="18"/>
        <v>0</v>
      </c>
      <c r="AX102" s="83">
        <f t="shared" si="18"/>
        <v>0</v>
      </c>
      <c r="AY102" s="83">
        <f t="shared" si="18"/>
        <v>0</v>
      </c>
      <c r="AZ102" s="83">
        <f t="shared" si="18"/>
        <v>0</v>
      </c>
      <c r="BA102" s="83">
        <f t="shared" si="18"/>
        <v>0</v>
      </c>
      <c r="BB102" s="83">
        <f t="shared" si="18"/>
        <v>0</v>
      </c>
      <c r="BC102" s="83">
        <f t="shared" si="18"/>
        <v>0</v>
      </c>
      <c r="BD102" s="83">
        <f t="shared" si="18"/>
        <v>0</v>
      </c>
      <c r="BE102" s="83">
        <f t="shared" si="18"/>
        <v>0</v>
      </c>
      <c r="BF102" s="83">
        <f t="shared" si="18"/>
        <v>0</v>
      </c>
      <c r="BG102" s="83">
        <f t="shared" si="18"/>
        <v>3</v>
      </c>
      <c r="BH102" s="83">
        <f t="shared" si="18"/>
        <v>6743</v>
      </c>
      <c r="BI102" s="83">
        <f t="shared" si="18"/>
        <v>3</v>
      </c>
      <c r="BJ102" s="83">
        <f t="shared" si="18"/>
        <v>6743</v>
      </c>
      <c r="BK102" s="83">
        <f t="shared" si="18"/>
        <v>3</v>
      </c>
      <c r="BL102" s="83">
        <f t="shared" si="18"/>
        <v>6743</v>
      </c>
      <c r="BM102" s="83">
        <f t="shared" si="18"/>
        <v>0</v>
      </c>
      <c r="BN102" s="83">
        <f t="shared" si="18"/>
        <v>0</v>
      </c>
      <c r="BO102" s="83">
        <f t="shared" si="18"/>
        <v>1</v>
      </c>
      <c r="BP102" s="83">
        <f t="shared" si="18"/>
        <v>500</v>
      </c>
      <c r="BQ102" s="83">
        <f t="shared" si="18"/>
        <v>1</v>
      </c>
      <c r="BR102" s="83">
        <f t="shared" si="18"/>
        <v>500</v>
      </c>
      <c r="BS102" s="83">
        <f t="shared" si="18"/>
        <v>1</v>
      </c>
      <c r="BT102" s="83">
        <f t="shared" si="18"/>
        <v>500</v>
      </c>
      <c r="BU102" s="83">
        <f t="shared" si="18"/>
        <v>0</v>
      </c>
      <c r="BV102" s="83">
        <f t="shared" si="18"/>
        <v>0</v>
      </c>
      <c r="BW102" s="83">
        <f t="shared" si="18"/>
        <v>0</v>
      </c>
      <c r="BX102" s="83">
        <f t="shared" si="18"/>
        <v>0</v>
      </c>
      <c r="BY102" s="83">
        <f t="shared" si="18"/>
        <v>0</v>
      </c>
      <c r="BZ102" s="83">
        <f t="shared" si="18"/>
        <v>0</v>
      </c>
      <c r="CA102" s="83">
        <f t="shared" si="18"/>
        <v>0</v>
      </c>
      <c r="CB102" s="83">
        <f t="shared" si="18"/>
        <v>0</v>
      </c>
      <c r="CC102" s="83">
        <f t="shared" si="18"/>
        <v>0</v>
      </c>
      <c r="CD102" s="83">
        <f t="shared" si="18"/>
        <v>0</v>
      </c>
      <c r="CE102" s="83">
        <f t="shared" si="18"/>
        <v>0</v>
      </c>
      <c r="CF102" s="83">
        <f t="shared" si="18"/>
        <v>0</v>
      </c>
      <c r="CG102" s="83">
        <f t="shared" si="18"/>
        <v>0</v>
      </c>
      <c r="CH102" s="83">
        <f t="shared" si="18"/>
        <v>0</v>
      </c>
      <c r="CI102" s="83">
        <f t="shared" si="18"/>
        <v>0</v>
      </c>
      <c r="CJ102" s="83">
        <f t="shared" si="18"/>
        <v>0</v>
      </c>
      <c r="CK102" s="83">
        <f t="shared" si="18"/>
        <v>0</v>
      </c>
      <c r="CL102" s="83">
        <f t="shared" si="18"/>
        <v>0</v>
      </c>
      <c r="CM102" s="83">
        <f t="shared" si="18"/>
        <v>0</v>
      </c>
      <c r="CN102" s="83">
        <f t="shared" si="18"/>
        <v>0</v>
      </c>
      <c r="CO102" s="83">
        <f t="shared" si="18"/>
        <v>0</v>
      </c>
      <c r="CP102" s="83">
        <f t="shared" si="18"/>
        <v>0</v>
      </c>
      <c r="CQ102" s="83">
        <f t="shared" si="18"/>
        <v>0</v>
      </c>
      <c r="CR102" s="83">
        <f t="shared" si="18"/>
        <v>0</v>
      </c>
      <c r="CS102" s="83">
        <f t="shared" si="18"/>
        <v>0</v>
      </c>
      <c r="CT102" s="83">
        <f t="shared" si="18"/>
        <v>0</v>
      </c>
      <c r="CU102" s="83">
        <f t="shared" si="18"/>
        <v>0</v>
      </c>
      <c r="CV102" s="83">
        <f t="shared" si="18"/>
        <v>0</v>
      </c>
      <c r="CW102" s="83">
        <f t="shared" si="18"/>
        <v>0</v>
      </c>
      <c r="CX102" s="83">
        <f t="shared" si="18"/>
        <v>0</v>
      </c>
      <c r="CY102" s="83">
        <f t="shared" si="18"/>
        <v>0</v>
      </c>
      <c r="CZ102" s="83">
        <f t="shared" si="18"/>
        <v>0</v>
      </c>
      <c r="DA102" s="83">
        <f t="shared" si="18"/>
        <v>0</v>
      </c>
      <c r="DB102" s="83">
        <f t="shared" si="18"/>
        <v>0</v>
      </c>
      <c r="DC102" s="83">
        <f t="shared" si="18"/>
        <v>0</v>
      </c>
      <c r="DD102" s="83">
        <f t="shared" si="18"/>
        <v>0</v>
      </c>
      <c r="DE102" s="83">
        <f t="shared" si="18"/>
        <v>0</v>
      </c>
      <c r="DF102" s="83">
        <f t="shared" si="18"/>
        <v>0</v>
      </c>
      <c r="DG102" s="83">
        <f t="shared" si="18"/>
        <v>0</v>
      </c>
      <c r="DH102" s="83">
        <f t="shared" si="18"/>
        <v>0</v>
      </c>
      <c r="DI102" s="83">
        <f t="shared" si="18"/>
        <v>0</v>
      </c>
      <c r="DJ102" s="83">
        <f t="shared" si="18"/>
        <v>0</v>
      </c>
      <c r="DK102" s="83">
        <f t="shared" si="18"/>
        <v>0</v>
      </c>
      <c r="DL102" s="83">
        <f t="shared" si="18"/>
        <v>0</v>
      </c>
      <c r="DM102" s="83">
        <f t="shared" si="18"/>
        <v>0</v>
      </c>
      <c r="DN102" s="83">
        <f t="shared" si="18"/>
        <v>0</v>
      </c>
      <c r="DO102" s="83">
        <f t="shared" si="18"/>
        <v>0</v>
      </c>
      <c r="DP102" s="83">
        <f t="shared" si="18"/>
        <v>0</v>
      </c>
      <c r="DQ102" s="83">
        <f t="shared" si="18"/>
        <v>0</v>
      </c>
      <c r="DR102" s="83">
        <f t="shared" si="18"/>
        <v>0</v>
      </c>
      <c r="DS102" s="83">
        <f t="shared" si="18"/>
        <v>7</v>
      </c>
      <c r="DT102" s="83">
        <f t="shared" si="18"/>
        <v>6200</v>
      </c>
      <c r="DU102" s="83">
        <f t="shared" si="18"/>
        <v>7</v>
      </c>
      <c r="DV102" s="83">
        <f t="shared" si="18"/>
        <v>6200</v>
      </c>
      <c r="DW102" s="83">
        <f t="shared" si="18"/>
        <v>7</v>
      </c>
      <c r="DX102" s="83">
        <f t="shared" si="18"/>
        <v>6200</v>
      </c>
      <c r="DY102" s="83">
        <f t="shared" si="18"/>
        <v>0</v>
      </c>
      <c r="DZ102" s="83">
        <f t="shared" si="18"/>
        <v>0</v>
      </c>
      <c r="EA102" s="83">
        <f t="shared" si="18"/>
        <v>16</v>
      </c>
      <c r="EB102" s="83">
        <f t="shared" ref="EB102:EX102" si="19">EB97+EB98+EB99+EB100+EB101</f>
        <v>5740</v>
      </c>
      <c r="EC102" s="83">
        <f t="shared" si="19"/>
        <v>13</v>
      </c>
      <c r="ED102" s="83">
        <f t="shared" si="19"/>
        <v>5140</v>
      </c>
      <c r="EE102" s="83">
        <f t="shared" si="19"/>
        <v>13</v>
      </c>
      <c r="EF102" s="83">
        <f t="shared" si="19"/>
        <v>5140</v>
      </c>
      <c r="EG102" s="83">
        <f t="shared" si="19"/>
        <v>0</v>
      </c>
      <c r="EH102" s="83">
        <f t="shared" si="19"/>
        <v>0</v>
      </c>
      <c r="EI102" s="83">
        <f t="shared" si="19"/>
        <v>0</v>
      </c>
      <c r="EJ102" s="83">
        <f t="shared" si="19"/>
        <v>0</v>
      </c>
      <c r="EK102" s="83">
        <f t="shared" si="19"/>
        <v>0</v>
      </c>
      <c r="EL102" s="83">
        <f t="shared" si="19"/>
        <v>0</v>
      </c>
      <c r="EM102" s="83">
        <f t="shared" si="19"/>
        <v>0</v>
      </c>
      <c r="EN102" s="83">
        <f t="shared" si="19"/>
        <v>0</v>
      </c>
      <c r="EO102" s="83">
        <f t="shared" si="19"/>
        <v>0</v>
      </c>
      <c r="EP102" s="83">
        <f t="shared" si="19"/>
        <v>0</v>
      </c>
      <c r="EQ102" s="83">
        <f t="shared" si="19"/>
        <v>0</v>
      </c>
      <c r="ER102" s="83">
        <f t="shared" si="19"/>
        <v>0</v>
      </c>
      <c r="ES102" s="83">
        <f t="shared" si="19"/>
        <v>0</v>
      </c>
      <c r="ET102" s="83">
        <f t="shared" si="19"/>
        <v>0</v>
      </c>
      <c r="EU102" s="83">
        <f t="shared" si="19"/>
        <v>0</v>
      </c>
      <c r="EV102" s="83">
        <f t="shared" si="19"/>
        <v>0</v>
      </c>
      <c r="EW102" s="83">
        <f t="shared" si="19"/>
        <v>0</v>
      </c>
      <c r="EX102" s="83">
        <f t="shared" si="19"/>
        <v>0</v>
      </c>
    </row>
    <row r="103" spans="1:154" ht="18.75" thickBot="1" x14ac:dyDescent="0.3">
      <c r="C103" s="71" t="s">
        <v>89</v>
      </c>
    </row>
    <row r="104" spans="1:154" ht="15.75" customHeight="1" thickBot="1" x14ac:dyDescent="0.3">
      <c r="A104" s="14" t="s">
        <v>4</v>
      </c>
      <c r="B104" s="15" t="s">
        <v>5</v>
      </c>
      <c r="C104" s="15" t="s">
        <v>6</v>
      </c>
      <c r="D104" s="15"/>
      <c r="E104" s="15"/>
      <c r="F104" s="15"/>
      <c r="G104" s="15"/>
      <c r="H104" s="15"/>
      <c r="I104" s="15"/>
      <c r="J104" s="15"/>
      <c r="K104" s="16" t="s">
        <v>7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 t="s">
        <v>8</v>
      </c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7" t="s">
        <v>9</v>
      </c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 t="s">
        <v>10</v>
      </c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 t="s">
        <v>11</v>
      </c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 t="s">
        <v>12</v>
      </c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 t="s">
        <v>13</v>
      </c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 t="s">
        <v>14</v>
      </c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</row>
    <row r="105" spans="1:154" ht="21" customHeight="1" thickBot="1" x14ac:dyDescent="0.3">
      <c r="A105" s="14"/>
      <c r="B105" s="54"/>
      <c r="C105" s="15"/>
      <c r="D105" s="15"/>
      <c r="E105" s="15"/>
      <c r="F105" s="15"/>
      <c r="G105" s="15"/>
      <c r="H105" s="15"/>
      <c r="I105" s="15"/>
      <c r="J105" s="15"/>
      <c r="K105" s="17" t="s">
        <v>15</v>
      </c>
      <c r="L105" s="17"/>
      <c r="M105" s="17"/>
      <c r="N105" s="17"/>
      <c r="O105" s="17"/>
      <c r="P105" s="17"/>
      <c r="Q105" s="17"/>
      <c r="R105" s="17"/>
      <c r="S105" s="17" t="s">
        <v>16</v>
      </c>
      <c r="T105" s="17"/>
      <c r="U105" s="17"/>
      <c r="V105" s="17"/>
      <c r="W105" s="17"/>
      <c r="X105" s="17"/>
      <c r="Y105" s="17"/>
      <c r="Z105" s="17"/>
      <c r="AA105" s="17" t="s">
        <v>17</v>
      </c>
      <c r="AB105" s="17"/>
      <c r="AC105" s="17"/>
      <c r="AD105" s="17"/>
      <c r="AE105" s="17"/>
      <c r="AF105" s="17"/>
      <c r="AG105" s="17"/>
      <c r="AH105" s="17"/>
      <c r="AI105" s="17" t="s">
        <v>18</v>
      </c>
      <c r="AJ105" s="17"/>
      <c r="AK105" s="17"/>
      <c r="AL105" s="17"/>
      <c r="AM105" s="17"/>
      <c r="AN105" s="17"/>
      <c r="AO105" s="17"/>
      <c r="AP105" s="17"/>
      <c r="AQ105" s="17" t="s">
        <v>19</v>
      </c>
      <c r="AR105" s="17"/>
      <c r="AS105" s="17"/>
      <c r="AT105" s="17"/>
      <c r="AU105" s="17"/>
      <c r="AV105" s="17"/>
      <c r="AW105" s="17"/>
      <c r="AX105" s="17"/>
      <c r="AY105" s="17" t="s">
        <v>20</v>
      </c>
      <c r="AZ105" s="17"/>
      <c r="BA105" s="17"/>
      <c r="BB105" s="17"/>
      <c r="BC105" s="17"/>
      <c r="BD105" s="17"/>
      <c r="BE105" s="17"/>
      <c r="BF105" s="17"/>
      <c r="BG105" s="17" t="s">
        <v>21</v>
      </c>
      <c r="BH105" s="17"/>
      <c r="BI105" s="17"/>
      <c r="BJ105" s="17"/>
      <c r="BK105" s="17"/>
      <c r="BL105" s="17"/>
      <c r="BM105" s="17"/>
      <c r="BN105" s="17"/>
      <c r="BO105" s="17" t="s">
        <v>20</v>
      </c>
      <c r="BP105" s="17"/>
      <c r="BQ105" s="17"/>
      <c r="BR105" s="17"/>
      <c r="BS105" s="17"/>
      <c r="BT105" s="17"/>
      <c r="BU105" s="17"/>
      <c r="BV105" s="17"/>
      <c r="BW105" s="17" t="s">
        <v>22</v>
      </c>
      <c r="BX105" s="17"/>
      <c r="BY105" s="17"/>
      <c r="BZ105" s="17"/>
      <c r="CA105" s="17"/>
      <c r="CB105" s="17"/>
      <c r="CC105" s="17"/>
      <c r="CD105" s="17"/>
      <c r="CE105" s="17" t="s">
        <v>20</v>
      </c>
      <c r="CF105" s="17"/>
      <c r="CG105" s="17"/>
      <c r="CH105" s="17"/>
      <c r="CI105" s="17"/>
      <c r="CJ105" s="17"/>
      <c r="CK105" s="17"/>
      <c r="CL105" s="17"/>
      <c r="CM105" s="17" t="s">
        <v>23</v>
      </c>
      <c r="CN105" s="17"/>
      <c r="CO105" s="17"/>
      <c r="CP105" s="17"/>
      <c r="CQ105" s="17"/>
      <c r="CR105" s="17"/>
      <c r="CS105" s="17"/>
      <c r="CT105" s="17"/>
      <c r="CU105" s="17" t="s">
        <v>20</v>
      </c>
      <c r="CV105" s="17"/>
      <c r="CW105" s="17"/>
      <c r="CX105" s="17"/>
      <c r="CY105" s="17"/>
      <c r="CZ105" s="17"/>
      <c r="DA105" s="17"/>
      <c r="DB105" s="17"/>
      <c r="DC105" s="17" t="s">
        <v>24</v>
      </c>
      <c r="DD105" s="17"/>
      <c r="DE105" s="17"/>
      <c r="DF105" s="17"/>
      <c r="DG105" s="17"/>
      <c r="DH105" s="17"/>
      <c r="DI105" s="17"/>
      <c r="DJ105" s="17"/>
      <c r="DK105" s="17" t="s">
        <v>20</v>
      </c>
      <c r="DL105" s="17"/>
      <c r="DM105" s="17"/>
      <c r="DN105" s="17"/>
      <c r="DO105" s="17"/>
      <c r="DP105" s="17"/>
      <c r="DQ105" s="17"/>
      <c r="DR105" s="17"/>
      <c r="DS105" s="17" t="s">
        <v>25</v>
      </c>
      <c r="DT105" s="17"/>
      <c r="DU105" s="17"/>
      <c r="DV105" s="17"/>
      <c r="DW105" s="17"/>
      <c r="DX105" s="17"/>
      <c r="DY105" s="17"/>
      <c r="DZ105" s="17"/>
      <c r="EA105" s="17" t="s">
        <v>20</v>
      </c>
      <c r="EB105" s="17"/>
      <c r="EC105" s="17"/>
      <c r="ED105" s="17"/>
      <c r="EE105" s="17"/>
      <c r="EF105" s="17"/>
      <c r="EG105" s="17"/>
      <c r="EH105" s="17"/>
      <c r="EI105" s="17" t="s">
        <v>26</v>
      </c>
      <c r="EJ105" s="17"/>
      <c r="EK105" s="17"/>
      <c r="EL105" s="17"/>
      <c r="EM105" s="17"/>
      <c r="EN105" s="17"/>
      <c r="EO105" s="17"/>
      <c r="EP105" s="17"/>
      <c r="EQ105" s="17" t="s">
        <v>20</v>
      </c>
      <c r="ER105" s="17"/>
      <c r="ES105" s="17"/>
      <c r="ET105" s="17"/>
      <c r="EU105" s="17"/>
      <c r="EV105" s="17"/>
      <c r="EW105" s="17"/>
      <c r="EX105" s="17"/>
    </row>
    <row r="106" spans="1:154" ht="30" customHeight="1" thickBot="1" x14ac:dyDescent="0.3">
      <c r="A106" s="14"/>
      <c r="B106" s="54"/>
      <c r="C106" s="19" t="s">
        <v>27</v>
      </c>
      <c r="D106" s="19" t="s">
        <v>28</v>
      </c>
      <c r="E106" s="19" t="s">
        <v>29</v>
      </c>
      <c r="F106" s="19"/>
      <c r="G106" s="19"/>
      <c r="H106" s="19"/>
      <c r="I106" s="19"/>
      <c r="J106" s="19"/>
      <c r="K106" s="19" t="s">
        <v>30</v>
      </c>
      <c r="L106" s="19" t="s">
        <v>31</v>
      </c>
      <c r="M106" s="19" t="s">
        <v>29</v>
      </c>
      <c r="N106" s="19"/>
      <c r="O106" s="19"/>
      <c r="P106" s="19"/>
      <c r="Q106" s="19"/>
      <c r="R106" s="19"/>
      <c r="S106" s="19" t="s">
        <v>32</v>
      </c>
      <c r="T106" s="19" t="s">
        <v>31</v>
      </c>
      <c r="U106" s="19" t="s">
        <v>29</v>
      </c>
      <c r="V106" s="19"/>
      <c r="W106" s="19"/>
      <c r="X106" s="19"/>
      <c r="Y106" s="19"/>
      <c r="Z106" s="19"/>
      <c r="AA106" s="19" t="s">
        <v>32</v>
      </c>
      <c r="AB106" s="19" t="s">
        <v>31</v>
      </c>
      <c r="AC106" s="19" t="s">
        <v>29</v>
      </c>
      <c r="AD106" s="19"/>
      <c r="AE106" s="19"/>
      <c r="AF106" s="19"/>
      <c r="AG106" s="19"/>
      <c r="AH106" s="19"/>
      <c r="AI106" s="19" t="s">
        <v>32</v>
      </c>
      <c r="AJ106" s="19" t="s">
        <v>31</v>
      </c>
      <c r="AK106" s="19" t="s">
        <v>29</v>
      </c>
      <c r="AL106" s="19"/>
      <c r="AM106" s="19"/>
      <c r="AN106" s="19"/>
      <c r="AO106" s="19"/>
      <c r="AP106" s="19"/>
      <c r="AQ106" s="19" t="s">
        <v>32</v>
      </c>
      <c r="AR106" s="19" t="s">
        <v>31</v>
      </c>
      <c r="AS106" s="19" t="s">
        <v>29</v>
      </c>
      <c r="AT106" s="19"/>
      <c r="AU106" s="19"/>
      <c r="AV106" s="19"/>
      <c r="AW106" s="19"/>
      <c r="AX106" s="19"/>
      <c r="AY106" s="19" t="s">
        <v>32</v>
      </c>
      <c r="AZ106" s="19" t="s">
        <v>31</v>
      </c>
      <c r="BA106" s="19" t="s">
        <v>29</v>
      </c>
      <c r="BB106" s="19"/>
      <c r="BC106" s="19"/>
      <c r="BD106" s="19"/>
      <c r="BE106" s="19"/>
      <c r="BF106" s="19"/>
      <c r="BG106" s="19" t="s">
        <v>32</v>
      </c>
      <c r="BH106" s="19" t="s">
        <v>31</v>
      </c>
      <c r="BI106" s="19" t="s">
        <v>29</v>
      </c>
      <c r="BJ106" s="19"/>
      <c r="BK106" s="19"/>
      <c r="BL106" s="19"/>
      <c r="BM106" s="19"/>
      <c r="BN106" s="19"/>
      <c r="BO106" s="19" t="s">
        <v>32</v>
      </c>
      <c r="BP106" s="19" t="s">
        <v>31</v>
      </c>
      <c r="BQ106" s="19" t="s">
        <v>29</v>
      </c>
      <c r="BR106" s="19"/>
      <c r="BS106" s="19"/>
      <c r="BT106" s="19"/>
      <c r="BU106" s="19"/>
      <c r="BV106" s="19"/>
      <c r="BW106" s="19" t="s">
        <v>32</v>
      </c>
      <c r="BX106" s="19" t="s">
        <v>31</v>
      </c>
      <c r="BY106" s="19" t="s">
        <v>29</v>
      </c>
      <c r="BZ106" s="19"/>
      <c r="CA106" s="19"/>
      <c r="CB106" s="19"/>
      <c r="CC106" s="19"/>
      <c r="CD106" s="19"/>
      <c r="CE106" s="19" t="s">
        <v>32</v>
      </c>
      <c r="CF106" s="19" t="s">
        <v>31</v>
      </c>
      <c r="CG106" s="19" t="s">
        <v>29</v>
      </c>
      <c r="CH106" s="19"/>
      <c r="CI106" s="19"/>
      <c r="CJ106" s="19"/>
      <c r="CK106" s="19"/>
      <c r="CL106" s="19"/>
      <c r="CM106" s="19" t="s">
        <v>32</v>
      </c>
      <c r="CN106" s="19" t="s">
        <v>31</v>
      </c>
      <c r="CO106" s="19" t="s">
        <v>29</v>
      </c>
      <c r="CP106" s="19"/>
      <c r="CQ106" s="19"/>
      <c r="CR106" s="19"/>
      <c r="CS106" s="19"/>
      <c r="CT106" s="19"/>
      <c r="CU106" s="19" t="s">
        <v>32</v>
      </c>
      <c r="CV106" s="19" t="s">
        <v>31</v>
      </c>
      <c r="CW106" s="19" t="s">
        <v>29</v>
      </c>
      <c r="CX106" s="19"/>
      <c r="CY106" s="19"/>
      <c r="CZ106" s="19"/>
      <c r="DA106" s="19"/>
      <c r="DB106" s="19"/>
      <c r="DC106" s="19" t="s">
        <v>32</v>
      </c>
      <c r="DD106" s="19" t="s">
        <v>31</v>
      </c>
      <c r="DE106" s="19" t="s">
        <v>29</v>
      </c>
      <c r="DF106" s="19"/>
      <c r="DG106" s="19"/>
      <c r="DH106" s="19"/>
      <c r="DI106" s="19"/>
      <c r="DJ106" s="19"/>
      <c r="DK106" s="19" t="s">
        <v>32</v>
      </c>
      <c r="DL106" s="19" t="s">
        <v>31</v>
      </c>
      <c r="DM106" s="19" t="s">
        <v>29</v>
      </c>
      <c r="DN106" s="19"/>
      <c r="DO106" s="19"/>
      <c r="DP106" s="19"/>
      <c r="DQ106" s="19"/>
      <c r="DR106" s="19"/>
      <c r="DS106" s="19" t="s">
        <v>32</v>
      </c>
      <c r="DT106" s="19" t="s">
        <v>31</v>
      </c>
      <c r="DU106" s="19" t="s">
        <v>29</v>
      </c>
      <c r="DV106" s="19"/>
      <c r="DW106" s="19"/>
      <c r="DX106" s="19"/>
      <c r="DY106" s="19"/>
      <c r="DZ106" s="19"/>
      <c r="EA106" s="19" t="s">
        <v>32</v>
      </c>
      <c r="EB106" s="19" t="s">
        <v>31</v>
      </c>
      <c r="EC106" s="21" t="s">
        <v>29</v>
      </c>
      <c r="ED106" s="19"/>
      <c r="EE106" s="19"/>
      <c r="EF106" s="19"/>
      <c r="EG106" s="19"/>
      <c r="EH106" s="19"/>
      <c r="EI106" s="19" t="s">
        <v>32</v>
      </c>
      <c r="EJ106" s="19" t="s">
        <v>31</v>
      </c>
      <c r="EK106" s="19" t="s">
        <v>29</v>
      </c>
      <c r="EL106" s="19"/>
      <c r="EM106" s="19"/>
      <c r="EN106" s="19"/>
      <c r="EO106" s="19"/>
      <c r="EP106" s="19"/>
      <c r="EQ106" s="19" t="s">
        <v>32</v>
      </c>
      <c r="ER106" s="19" t="s">
        <v>31</v>
      </c>
      <c r="ES106" s="19" t="s">
        <v>29</v>
      </c>
      <c r="ET106" s="19"/>
      <c r="EU106" s="19"/>
      <c r="EV106" s="19"/>
      <c r="EW106" s="19"/>
      <c r="EX106" s="19"/>
    </row>
    <row r="107" spans="1:154" ht="31.5" customHeight="1" thickBot="1" x14ac:dyDescent="0.3">
      <c r="A107" s="14"/>
      <c r="B107" s="54"/>
      <c r="C107" s="19"/>
      <c r="D107" s="19"/>
      <c r="E107" s="19" t="s">
        <v>1</v>
      </c>
      <c r="F107" s="19" t="s">
        <v>33</v>
      </c>
      <c r="G107" s="21" t="s">
        <v>34</v>
      </c>
      <c r="H107" s="21"/>
      <c r="I107" s="21" t="s">
        <v>35</v>
      </c>
      <c r="J107" s="21"/>
      <c r="K107" s="19"/>
      <c r="L107" s="19"/>
      <c r="M107" s="19" t="s">
        <v>1</v>
      </c>
      <c r="N107" s="19" t="s">
        <v>33</v>
      </c>
      <c r="O107" s="19" t="s">
        <v>34</v>
      </c>
      <c r="P107" s="19"/>
      <c r="Q107" s="19" t="s">
        <v>35</v>
      </c>
      <c r="R107" s="19"/>
      <c r="S107" s="19"/>
      <c r="T107" s="19"/>
      <c r="U107" s="19" t="s">
        <v>1</v>
      </c>
      <c r="V107" s="19" t="s">
        <v>33</v>
      </c>
      <c r="W107" s="19" t="s">
        <v>34</v>
      </c>
      <c r="X107" s="19"/>
      <c r="Y107" s="19" t="s">
        <v>35</v>
      </c>
      <c r="Z107" s="19"/>
      <c r="AA107" s="19"/>
      <c r="AB107" s="19"/>
      <c r="AC107" s="19" t="s">
        <v>1</v>
      </c>
      <c r="AD107" s="19" t="s">
        <v>33</v>
      </c>
      <c r="AE107" s="19" t="s">
        <v>34</v>
      </c>
      <c r="AF107" s="19"/>
      <c r="AG107" s="19" t="s">
        <v>35</v>
      </c>
      <c r="AH107" s="19"/>
      <c r="AI107" s="19"/>
      <c r="AJ107" s="19"/>
      <c r="AK107" s="19" t="s">
        <v>1</v>
      </c>
      <c r="AL107" s="19" t="s">
        <v>33</v>
      </c>
      <c r="AM107" s="19" t="s">
        <v>34</v>
      </c>
      <c r="AN107" s="19"/>
      <c r="AO107" s="19" t="s">
        <v>35</v>
      </c>
      <c r="AP107" s="19"/>
      <c r="AQ107" s="19"/>
      <c r="AR107" s="19"/>
      <c r="AS107" s="19" t="s">
        <v>1</v>
      </c>
      <c r="AT107" s="19" t="s">
        <v>33</v>
      </c>
      <c r="AU107" s="22" t="s">
        <v>34</v>
      </c>
      <c r="AV107" s="22"/>
      <c r="AW107" s="22" t="s">
        <v>35</v>
      </c>
      <c r="AX107" s="22"/>
      <c r="AY107" s="19"/>
      <c r="AZ107" s="19"/>
      <c r="BA107" s="19" t="s">
        <v>1</v>
      </c>
      <c r="BB107" s="19" t="s">
        <v>33</v>
      </c>
      <c r="BC107" s="22" t="s">
        <v>34</v>
      </c>
      <c r="BD107" s="22"/>
      <c r="BE107" s="22" t="s">
        <v>35</v>
      </c>
      <c r="BF107" s="22"/>
      <c r="BG107" s="19"/>
      <c r="BH107" s="19"/>
      <c r="BI107" s="19" t="s">
        <v>1</v>
      </c>
      <c r="BJ107" s="19" t="s">
        <v>33</v>
      </c>
      <c r="BK107" s="22" t="s">
        <v>34</v>
      </c>
      <c r="BL107" s="22"/>
      <c r="BM107" s="22" t="s">
        <v>35</v>
      </c>
      <c r="BN107" s="22"/>
      <c r="BO107" s="19"/>
      <c r="BP107" s="19"/>
      <c r="BQ107" s="19" t="s">
        <v>1</v>
      </c>
      <c r="BR107" s="19" t="s">
        <v>33</v>
      </c>
      <c r="BS107" s="22" t="s">
        <v>34</v>
      </c>
      <c r="BT107" s="22"/>
      <c r="BU107" s="22" t="s">
        <v>35</v>
      </c>
      <c r="BV107" s="22"/>
      <c r="BW107" s="19"/>
      <c r="BX107" s="19"/>
      <c r="BY107" s="19" t="s">
        <v>1</v>
      </c>
      <c r="BZ107" s="19" t="s">
        <v>33</v>
      </c>
      <c r="CA107" s="22" t="s">
        <v>34</v>
      </c>
      <c r="CB107" s="22"/>
      <c r="CC107" s="22" t="s">
        <v>35</v>
      </c>
      <c r="CD107" s="22"/>
      <c r="CE107" s="19"/>
      <c r="CF107" s="19"/>
      <c r="CG107" s="19" t="s">
        <v>1</v>
      </c>
      <c r="CH107" s="19" t="s">
        <v>33</v>
      </c>
      <c r="CI107" s="22" t="s">
        <v>34</v>
      </c>
      <c r="CJ107" s="22"/>
      <c r="CK107" s="22" t="s">
        <v>35</v>
      </c>
      <c r="CL107" s="22"/>
      <c r="CM107" s="19"/>
      <c r="CN107" s="19"/>
      <c r="CO107" s="19" t="s">
        <v>1</v>
      </c>
      <c r="CP107" s="19" t="s">
        <v>33</v>
      </c>
      <c r="CQ107" s="22" t="s">
        <v>34</v>
      </c>
      <c r="CR107" s="22"/>
      <c r="CS107" s="22" t="s">
        <v>35</v>
      </c>
      <c r="CT107" s="22"/>
      <c r="CU107" s="19"/>
      <c r="CV107" s="19"/>
      <c r="CW107" s="19" t="s">
        <v>1</v>
      </c>
      <c r="CX107" s="19" t="s">
        <v>33</v>
      </c>
      <c r="CY107" s="22" t="s">
        <v>34</v>
      </c>
      <c r="CZ107" s="22"/>
      <c r="DA107" s="22" t="s">
        <v>35</v>
      </c>
      <c r="DB107" s="22"/>
      <c r="DC107" s="19"/>
      <c r="DD107" s="19"/>
      <c r="DE107" s="19" t="s">
        <v>1</v>
      </c>
      <c r="DF107" s="19" t="s">
        <v>33</v>
      </c>
      <c r="DG107" s="22" t="s">
        <v>34</v>
      </c>
      <c r="DH107" s="22"/>
      <c r="DI107" s="22" t="s">
        <v>35</v>
      </c>
      <c r="DJ107" s="22"/>
      <c r="DK107" s="19"/>
      <c r="DL107" s="19"/>
      <c r="DM107" s="19" t="s">
        <v>1</v>
      </c>
      <c r="DN107" s="19" t="s">
        <v>33</v>
      </c>
      <c r="DO107" s="22" t="s">
        <v>34</v>
      </c>
      <c r="DP107" s="22"/>
      <c r="DQ107" s="22" t="s">
        <v>35</v>
      </c>
      <c r="DR107" s="22"/>
      <c r="DS107" s="19"/>
      <c r="DT107" s="19"/>
      <c r="DU107" s="19" t="s">
        <v>1</v>
      </c>
      <c r="DV107" s="19" t="s">
        <v>33</v>
      </c>
      <c r="DW107" s="22" t="s">
        <v>34</v>
      </c>
      <c r="DX107" s="22"/>
      <c r="DY107" s="22" t="s">
        <v>35</v>
      </c>
      <c r="DZ107" s="22"/>
      <c r="EA107" s="19"/>
      <c r="EB107" s="19"/>
      <c r="EC107" s="19" t="s">
        <v>1</v>
      </c>
      <c r="ED107" s="19" t="s">
        <v>33</v>
      </c>
      <c r="EE107" s="22" t="s">
        <v>34</v>
      </c>
      <c r="EF107" s="22"/>
      <c r="EG107" s="22" t="s">
        <v>35</v>
      </c>
      <c r="EH107" s="22"/>
      <c r="EI107" s="19"/>
      <c r="EJ107" s="19"/>
      <c r="EK107" s="19" t="s">
        <v>1</v>
      </c>
      <c r="EL107" s="19" t="s">
        <v>33</v>
      </c>
      <c r="EM107" s="19" t="s">
        <v>34</v>
      </c>
      <c r="EN107" s="19"/>
      <c r="EO107" s="19" t="s">
        <v>35</v>
      </c>
      <c r="EP107" s="19"/>
      <c r="EQ107" s="19"/>
      <c r="ER107" s="19"/>
      <c r="ES107" s="19" t="s">
        <v>1</v>
      </c>
      <c r="ET107" s="19" t="s">
        <v>33</v>
      </c>
      <c r="EU107" s="19" t="s">
        <v>34</v>
      </c>
      <c r="EV107" s="19"/>
      <c r="EW107" s="19" t="s">
        <v>35</v>
      </c>
      <c r="EX107" s="19"/>
    </row>
    <row r="108" spans="1:154" ht="32.25" customHeight="1" thickBot="1" x14ac:dyDescent="0.3">
      <c r="A108" s="14"/>
      <c r="B108" s="54"/>
      <c r="C108" s="23"/>
      <c r="D108" s="23"/>
      <c r="E108" s="19"/>
      <c r="F108" s="19"/>
      <c r="G108" s="24" t="s">
        <v>1</v>
      </c>
      <c r="H108" s="24" t="s">
        <v>33</v>
      </c>
      <c r="I108" s="24" t="s">
        <v>1</v>
      </c>
      <c r="J108" s="24" t="s">
        <v>33</v>
      </c>
      <c r="K108" s="19"/>
      <c r="L108" s="19"/>
      <c r="M108" s="19"/>
      <c r="N108" s="19"/>
      <c r="O108" s="24" t="s">
        <v>1</v>
      </c>
      <c r="P108" s="24" t="s">
        <v>33</v>
      </c>
      <c r="Q108" s="24" t="s">
        <v>1</v>
      </c>
      <c r="R108" s="24" t="s">
        <v>33</v>
      </c>
      <c r="S108" s="19"/>
      <c r="T108" s="19"/>
      <c r="U108" s="19"/>
      <c r="V108" s="19"/>
      <c r="W108" s="24" t="s">
        <v>1</v>
      </c>
      <c r="X108" s="24" t="s">
        <v>33</v>
      </c>
      <c r="Y108" s="24" t="s">
        <v>1</v>
      </c>
      <c r="Z108" s="24" t="s">
        <v>33</v>
      </c>
      <c r="AA108" s="19"/>
      <c r="AB108" s="19"/>
      <c r="AC108" s="19"/>
      <c r="AD108" s="19"/>
      <c r="AE108" s="24" t="s">
        <v>1</v>
      </c>
      <c r="AF108" s="24" t="s">
        <v>33</v>
      </c>
      <c r="AG108" s="24" t="s">
        <v>1</v>
      </c>
      <c r="AH108" s="24" t="s">
        <v>33</v>
      </c>
      <c r="AI108" s="19"/>
      <c r="AJ108" s="19"/>
      <c r="AK108" s="19"/>
      <c r="AL108" s="19"/>
      <c r="AM108" s="24" t="s">
        <v>1</v>
      </c>
      <c r="AN108" s="24" t="s">
        <v>33</v>
      </c>
      <c r="AO108" s="24" t="s">
        <v>1</v>
      </c>
      <c r="AP108" s="24" t="s">
        <v>33</v>
      </c>
      <c r="AQ108" s="23"/>
      <c r="AR108" s="23"/>
      <c r="AS108" s="19"/>
      <c r="AT108" s="19"/>
      <c r="AU108" s="24" t="s">
        <v>1</v>
      </c>
      <c r="AV108" s="24" t="s">
        <v>33</v>
      </c>
      <c r="AW108" s="24" t="s">
        <v>1</v>
      </c>
      <c r="AX108" s="24" t="s">
        <v>33</v>
      </c>
      <c r="AY108" s="23"/>
      <c r="AZ108" s="23"/>
      <c r="BA108" s="19"/>
      <c r="BB108" s="19"/>
      <c r="BC108" s="24" t="s">
        <v>1</v>
      </c>
      <c r="BD108" s="24" t="s">
        <v>33</v>
      </c>
      <c r="BE108" s="24" t="s">
        <v>1</v>
      </c>
      <c r="BF108" s="24" t="s">
        <v>33</v>
      </c>
      <c r="BG108" s="23"/>
      <c r="BH108" s="23"/>
      <c r="BI108" s="19"/>
      <c r="BJ108" s="19"/>
      <c r="BK108" s="24" t="s">
        <v>1</v>
      </c>
      <c r="BL108" s="24" t="s">
        <v>33</v>
      </c>
      <c r="BM108" s="24" t="s">
        <v>1</v>
      </c>
      <c r="BN108" s="24" t="s">
        <v>33</v>
      </c>
      <c r="BO108" s="23"/>
      <c r="BP108" s="23"/>
      <c r="BQ108" s="19"/>
      <c r="BR108" s="19"/>
      <c r="BS108" s="24" t="s">
        <v>1</v>
      </c>
      <c r="BT108" s="24" t="s">
        <v>33</v>
      </c>
      <c r="BU108" s="24" t="s">
        <v>1</v>
      </c>
      <c r="BV108" s="24" t="s">
        <v>33</v>
      </c>
      <c r="BW108" s="23"/>
      <c r="BX108" s="23"/>
      <c r="BY108" s="19"/>
      <c r="BZ108" s="19"/>
      <c r="CA108" s="24" t="s">
        <v>1</v>
      </c>
      <c r="CB108" s="24" t="s">
        <v>33</v>
      </c>
      <c r="CC108" s="24" t="s">
        <v>1</v>
      </c>
      <c r="CD108" s="24" t="s">
        <v>33</v>
      </c>
      <c r="CE108" s="23"/>
      <c r="CF108" s="23"/>
      <c r="CG108" s="19"/>
      <c r="CH108" s="19"/>
      <c r="CI108" s="24" t="s">
        <v>1</v>
      </c>
      <c r="CJ108" s="24" t="s">
        <v>33</v>
      </c>
      <c r="CK108" s="24" t="s">
        <v>1</v>
      </c>
      <c r="CL108" s="24" t="s">
        <v>33</v>
      </c>
      <c r="CM108" s="23"/>
      <c r="CN108" s="23"/>
      <c r="CO108" s="19"/>
      <c r="CP108" s="19"/>
      <c r="CQ108" s="24" t="s">
        <v>1</v>
      </c>
      <c r="CR108" s="24" t="s">
        <v>33</v>
      </c>
      <c r="CS108" s="24" t="s">
        <v>1</v>
      </c>
      <c r="CT108" s="24" t="s">
        <v>33</v>
      </c>
      <c r="CU108" s="23"/>
      <c r="CV108" s="23"/>
      <c r="CW108" s="19"/>
      <c r="CX108" s="19"/>
      <c r="CY108" s="24" t="s">
        <v>1</v>
      </c>
      <c r="CZ108" s="24" t="s">
        <v>33</v>
      </c>
      <c r="DA108" s="24" t="s">
        <v>1</v>
      </c>
      <c r="DB108" s="24" t="s">
        <v>33</v>
      </c>
      <c r="DC108" s="23"/>
      <c r="DD108" s="23"/>
      <c r="DE108" s="19"/>
      <c r="DF108" s="19"/>
      <c r="DG108" s="24" t="s">
        <v>1</v>
      </c>
      <c r="DH108" s="24" t="s">
        <v>33</v>
      </c>
      <c r="DI108" s="24" t="s">
        <v>1</v>
      </c>
      <c r="DJ108" s="24" t="s">
        <v>33</v>
      </c>
      <c r="DK108" s="23"/>
      <c r="DL108" s="23"/>
      <c r="DM108" s="19"/>
      <c r="DN108" s="19"/>
      <c r="DO108" s="24" t="s">
        <v>1</v>
      </c>
      <c r="DP108" s="24" t="s">
        <v>33</v>
      </c>
      <c r="DQ108" s="24" t="s">
        <v>1</v>
      </c>
      <c r="DR108" s="24" t="s">
        <v>33</v>
      </c>
      <c r="DS108" s="23"/>
      <c r="DT108" s="23"/>
      <c r="DU108" s="19"/>
      <c r="DV108" s="19"/>
      <c r="DW108" s="24" t="s">
        <v>1</v>
      </c>
      <c r="DX108" s="24" t="s">
        <v>33</v>
      </c>
      <c r="DY108" s="24" t="s">
        <v>1</v>
      </c>
      <c r="DZ108" s="24" t="s">
        <v>33</v>
      </c>
      <c r="EA108" s="23"/>
      <c r="EB108" s="23"/>
      <c r="EC108" s="19"/>
      <c r="ED108" s="19"/>
      <c r="EE108" s="24" t="s">
        <v>1</v>
      </c>
      <c r="EF108" s="24" t="s">
        <v>33</v>
      </c>
      <c r="EG108" s="24" t="s">
        <v>1</v>
      </c>
      <c r="EH108" s="24" t="s">
        <v>33</v>
      </c>
      <c r="EI108" s="19"/>
      <c r="EJ108" s="19"/>
      <c r="EK108" s="19"/>
      <c r="EL108" s="19"/>
      <c r="EM108" s="24" t="s">
        <v>1</v>
      </c>
      <c r="EN108" s="24" t="s">
        <v>33</v>
      </c>
      <c r="EO108" s="24" t="s">
        <v>1</v>
      </c>
      <c r="EP108" s="24" t="s">
        <v>33</v>
      </c>
      <c r="EQ108" s="19"/>
      <c r="ER108" s="19"/>
      <c r="ES108" s="19"/>
      <c r="ET108" s="19"/>
      <c r="EU108" s="24" t="s">
        <v>1</v>
      </c>
      <c r="EV108" s="24" t="s">
        <v>33</v>
      </c>
      <c r="EW108" s="24" t="s">
        <v>1</v>
      </c>
      <c r="EX108" s="24" t="s">
        <v>33</v>
      </c>
    </row>
    <row r="109" spans="1:154" s="28" customFormat="1" ht="15.75" thickBot="1" x14ac:dyDescent="0.3">
      <c r="A109" s="59">
        <v>1</v>
      </c>
      <c r="B109" s="60">
        <v>2</v>
      </c>
      <c r="C109" s="59">
        <v>3</v>
      </c>
      <c r="D109" s="59">
        <v>4</v>
      </c>
      <c r="E109" s="59">
        <v>5</v>
      </c>
      <c r="F109" s="59">
        <v>6</v>
      </c>
      <c r="G109" s="59">
        <v>7</v>
      </c>
      <c r="H109" s="59">
        <v>8</v>
      </c>
      <c r="I109" s="59">
        <v>9</v>
      </c>
      <c r="J109" s="59">
        <v>10</v>
      </c>
      <c r="K109" s="59">
        <v>11</v>
      </c>
      <c r="L109" s="59">
        <v>12</v>
      </c>
      <c r="M109" s="59">
        <v>13</v>
      </c>
      <c r="N109" s="59">
        <v>14</v>
      </c>
      <c r="O109" s="59">
        <v>15</v>
      </c>
      <c r="P109" s="59">
        <v>16</v>
      </c>
      <c r="Q109" s="59">
        <v>17</v>
      </c>
      <c r="R109" s="59">
        <v>18</v>
      </c>
      <c r="S109" s="59">
        <v>19</v>
      </c>
      <c r="T109" s="59">
        <v>20</v>
      </c>
      <c r="U109" s="59">
        <v>21</v>
      </c>
      <c r="V109" s="59">
        <v>22</v>
      </c>
      <c r="W109" s="59">
        <v>23</v>
      </c>
      <c r="X109" s="59">
        <v>24</v>
      </c>
      <c r="Y109" s="59">
        <v>25</v>
      </c>
      <c r="Z109" s="59">
        <v>26</v>
      </c>
      <c r="AA109" s="59">
        <v>27</v>
      </c>
      <c r="AB109" s="59">
        <v>28</v>
      </c>
      <c r="AC109" s="59">
        <v>29</v>
      </c>
      <c r="AD109" s="59">
        <v>30</v>
      </c>
      <c r="AE109" s="59">
        <v>31</v>
      </c>
      <c r="AF109" s="59">
        <v>32</v>
      </c>
      <c r="AG109" s="59">
        <v>33</v>
      </c>
      <c r="AH109" s="59">
        <v>34</v>
      </c>
      <c r="AI109" s="59">
        <v>35</v>
      </c>
      <c r="AJ109" s="59">
        <v>36</v>
      </c>
      <c r="AK109" s="59">
        <v>37</v>
      </c>
      <c r="AL109" s="59">
        <v>38</v>
      </c>
      <c r="AM109" s="59">
        <v>39</v>
      </c>
      <c r="AN109" s="59">
        <v>40</v>
      </c>
      <c r="AO109" s="59">
        <v>41</v>
      </c>
      <c r="AP109" s="59">
        <v>42</v>
      </c>
      <c r="AQ109" s="59">
        <v>43</v>
      </c>
      <c r="AR109" s="59">
        <v>44</v>
      </c>
      <c r="AS109" s="59">
        <v>45</v>
      </c>
      <c r="AT109" s="59">
        <v>46</v>
      </c>
      <c r="AU109" s="59">
        <v>47</v>
      </c>
      <c r="AV109" s="59">
        <v>48</v>
      </c>
      <c r="AW109" s="59">
        <v>49</v>
      </c>
      <c r="AX109" s="59">
        <v>50</v>
      </c>
      <c r="AY109" s="59">
        <v>51</v>
      </c>
      <c r="AZ109" s="59">
        <v>52</v>
      </c>
      <c r="BA109" s="59">
        <v>53</v>
      </c>
      <c r="BB109" s="59">
        <v>54</v>
      </c>
      <c r="BC109" s="59">
        <v>55</v>
      </c>
      <c r="BD109" s="59">
        <v>56</v>
      </c>
      <c r="BE109" s="59">
        <v>57</v>
      </c>
      <c r="BF109" s="59">
        <v>58</v>
      </c>
      <c r="BG109" s="59">
        <v>59</v>
      </c>
      <c r="BH109" s="59">
        <v>60</v>
      </c>
      <c r="BI109" s="59">
        <v>61</v>
      </c>
      <c r="BJ109" s="59">
        <v>62</v>
      </c>
      <c r="BK109" s="59">
        <v>63</v>
      </c>
      <c r="BL109" s="59">
        <v>64</v>
      </c>
      <c r="BM109" s="59">
        <v>65</v>
      </c>
      <c r="BN109" s="59">
        <v>66</v>
      </c>
      <c r="BO109" s="59">
        <v>67</v>
      </c>
      <c r="BP109" s="59">
        <v>68</v>
      </c>
      <c r="BQ109" s="59">
        <v>69</v>
      </c>
      <c r="BR109" s="59">
        <v>70</v>
      </c>
      <c r="BS109" s="59">
        <v>71</v>
      </c>
      <c r="BT109" s="59">
        <v>72</v>
      </c>
      <c r="BU109" s="59">
        <v>73</v>
      </c>
      <c r="BV109" s="59">
        <v>74</v>
      </c>
      <c r="BW109" s="59">
        <v>75</v>
      </c>
      <c r="BX109" s="59">
        <v>76</v>
      </c>
      <c r="BY109" s="59">
        <v>77</v>
      </c>
      <c r="BZ109" s="59">
        <v>78</v>
      </c>
      <c r="CA109" s="59">
        <v>79</v>
      </c>
      <c r="CB109" s="59">
        <v>80</v>
      </c>
      <c r="CC109" s="59">
        <v>81</v>
      </c>
      <c r="CD109" s="59">
        <v>82</v>
      </c>
      <c r="CE109" s="59">
        <v>83</v>
      </c>
      <c r="CF109" s="59">
        <v>84</v>
      </c>
      <c r="CG109" s="59">
        <v>85</v>
      </c>
      <c r="CH109" s="59">
        <v>86</v>
      </c>
      <c r="CI109" s="59">
        <v>87</v>
      </c>
      <c r="CJ109" s="59">
        <v>88</v>
      </c>
      <c r="CK109" s="59">
        <v>89</v>
      </c>
      <c r="CL109" s="59">
        <v>90</v>
      </c>
      <c r="CM109" s="59">
        <v>91</v>
      </c>
      <c r="CN109" s="59">
        <v>92</v>
      </c>
      <c r="CO109" s="59">
        <v>93</v>
      </c>
      <c r="CP109" s="59">
        <v>94</v>
      </c>
      <c r="CQ109" s="59">
        <v>95</v>
      </c>
      <c r="CR109" s="59">
        <v>96</v>
      </c>
      <c r="CS109" s="59">
        <v>97</v>
      </c>
      <c r="CT109" s="59">
        <v>98</v>
      </c>
      <c r="CU109" s="59">
        <v>99</v>
      </c>
      <c r="CV109" s="59">
        <v>100</v>
      </c>
      <c r="CW109" s="59">
        <v>101</v>
      </c>
      <c r="CX109" s="59">
        <v>102</v>
      </c>
      <c r="CY109" s="59">
        <v>103</v>
      </c>
      <c r="CZ109" s="59">
        <v>104</v>
      </c>
      <c r="DA109" s="59">
        <v>105</v>
      </c>
      <c r="DB109" s="59">
        <v>106</v>
      </c>
      <c r="DC109" s="59">
        <v>107</v>
      </c>
      <c r="DD109" s="59">
        <v>108</v>
      </c>
      <c r="DE109" s="59">
        <v>109</v>
      </c>
      <c r="DF109" s="59">
        <v>110</v>
      </c>
      <c r="DG109" s="59">
        <v>111</v>
      </c>
      <c r="DH109" s="59">
        <v>112</v>
      </c>
      <c r="DI109" s="59">
        <v>113</v>
      </c>
      <c r="DJ109" s="59">
        <v>114</v>
      </c>
      <c r="DK109" s="59">
        <v>115</v>
      </c>
      <c r="DL109" s="59">
        <v>116</v>
      </c>
      <c r="DM109" s="59">
        <v>117</v>
      </c>
      <c r="DN109" s="59">
        <v>118</v>
      </c>
      <c r="DO109" s="59">
        <v>119</v>
      </c>
      <c r="DP109" s="59">
        <v>120</v>
      </c>
      <c r="DQ109" s="59">
        <v>121</v>
      </c>
      <c r="DR109" s="59">
        <v>122</v>
      </c>
      <c r="DS109" s="59">
        <v>123</v>
      </c>
      <c r="DT109" s="59">
        <v>124</v>
      </c>
      <c r="DU109" s="59">
        <v>125</v>
      </c>
      <c r="DV109" s="59">
        <v>126</v>
      </c>
      <c r="DW109" s="59">
        <v>127</v>
      </c>
      <c r="DX109" s="59">
        <v>128</v>
      </c>
      <c r="DY109" s="59">
        <v>129</v>
      </c>
      <c r="DZ109" s="59">
        <v>130</v>
      </c>
      <c r="EA109" s="59">
        <v>131</v>
      </c>
      <c r="EB109" s="59">
        <v>132</v>
      </c>
      <c r="EC109" s="59">
        <v>133</v>
      </c>
      <c r="ED109" s="59">
        <v>134</v>
      </c>
      <c r="EE109" s="59">
        <v>135</v>
      </c>
      <c r="EF109" s="59">
        <v>136</v>
      </c>
      <c r="EG109" s="59">
        <v>137</v>
      </c>
      <c r="EH109" s="59">
        <v>138</v>
      </c>
      <c r="EI109" s="59">
        <v>139</v>
      </c>
      <c r="EJ109" s="59">
        <v>140</v>
      </c>
      <c r="EK109" s="59">
        <v>141</v>
      </c>
      <c r="EL109" s="59">
        <v>142</v>
      </c>
      <c r="EM109" s="59">
        <v>143</v>
      </c>
      <c r="EN109" s="59">
        <v>144</v>
      </c>
      <c r="EO109" s="59">
        <v>145</v>
      </c>
      <c r="EP109" s="59">
        <v>146</v>
      </c>
      <c r="EQ109" s="59">
        <v>147</v>
      </c>
      <c r="ER109" s="59">
        <v>148</v>
      </c>
      <c r="ES109" s="59">
        <v>149</v>
      </c>
      <c r="ET109" s="59">
        <v>150</v>
      </c>
      <c r="EU109" s="59">
        <v>151</v>
      </c>
      <c r="EV109" s="59">
        <v>152</v>
      </c>
      <c r="EW109" s="59">
        <v>153</v>
      </c>
      <c r="EX109" s="59">
        <v>154</v>
      </c>
    </row>
    <row r="110" spans="1:154" ht="18" x14ac:dyDescent="0.25">
      <c r="A110" s="29">
        <v>1</v>
      </c>
      <c r="B110" s="84" t="s">
        <v>89</v>
      </c>
      <c r="C110" s="31">
        <f t="shared" ref="C110:J116" si="20">K110+S110+AA110+AI110+AQ110+AY110+BG110+BO110+BW110+CE110+CM110+CU110+DC110+DK110+DS110+EA110+EI110+EQ110</f>
        <v>78</v>
      </c>
      <c r="D110" s="31">
        <f t="shared" si="20"/>
        <v>56806</v>
      </c>
      <c r="E110" s="31">
        <f t="shared" si="20"/>
        <v>77</v>
      </c>
      <c r="F110" s="31">
        <f t="shared" si="20"/>
        <v>56406</v>
      </c>
      <c r="G110" s="31">
        <f t="shared" si="20"/>
        <v>78</v>
      </c>
      <c r="H110" s="31">
        <f t="shared" si="20"/>
        <v>56806</v>
      </c>
      <c r="I110" s="31">
        <f t="shared" si="20"/>
        <v>0</v>
      </c>
      <c r="J110" s="31">
        <f t="shared" si="20"/>
        <v>0</v>
      </c>
      <c r="K110" s="85">
        <v>9</v>
      </c>
      <c r="L110" s="85">
        <v>17275</v>
      </c>
      <c r="M110" s="85">
        <v>9</v>
      </c>
      <c r="N110" s="85">
        <v>17275</v>
      </c>
      <c r="O110" s="85">
        <v>9</v>
      </c>
      <c r="P110" s="85">
        <v>17275</v>
      </c>
      <c r="Q110" s="85"/>
      <c r="R110" s="85"/>
      <c r="S110" s="85">
        <v>3</v>
      </c>
      <c r="T110" s="85">
        <v>5500</v>
      </c>
      <c r="U110" s="85">
        <v>3</v>
      </c>
      <c r="V110" s="85">
        <v>5500</v>
      </c>
      <c r="W110" s="85">
        <v>3</v>
      </c>
      <c r="X110" s="85">
        <v>5500</v>
      </c>
      <c r="Y110" s="85"/>
      <c r="Z110" s="85"/>
      <c r="AA110" s="85">
        <v>48</v>
      </c>
      <c r="AB110" s="85">
        <v>27680</v>
      </c>
      <c r="AC110" s="85">
        <v>47</v>
      </c>
      <c r="AD110" s="85">
        <v>27280</v>
      </c>
      <c r="AE110" s="85">
        <v>48</v>
      </c>
      <c r="AF110" s="85">
        <v>27680</v>
      </c>
      <c r="AG110" s="85"/>
      <c r="AH110" s="85"/>
      <c r="AI110" s="85"/>
      <c r="AJ110" s="85"/>
      <c r="AK110" s="85"/>
      <c r="AL110" s="85"/>
      <c r="AM110" s="86"/>
      <c r="AN110" s="86"/>
      <c r="AO110" s="86"/>
      <c r="AP110" s="86"/>
      <c r="AQ110" s="86"/>
      <c r="AR110" s="85"/>
      <c r="AS110" s="85"/>
      <c r="AT110" s="85"/>
      <c r="AU110" s="85"/>
      <c r="AV110" s="85"/>
      <c r="AW110" s="85"/>
      <c r="AX110" s="85"/>
      <c r="AY110" s="85">
        <v>3</v>
      </c>
      <c r="AZ110" s="85">
        <v>3000</v>
      </c>
      <c r="BA110" s="85">
        <v>3</v>
      </c>
      <c r="BB110" s="85">
        <v>3000</v>
      </c>
      <c r="BC110" s="87">
        <v>3</v>
      </c>
      <c r="BD110" s="87">
        <v>3000</v>
      </c>
      <c r="BE110" s="87"/>
      <c r="BF110" s="87"/>
      <c r="BG110" s="87">
        <v>2</v>
      </c>
      <c r="BH110" s="87">
        <v>1000</v>
      </c>
      <c r="BI110" s="87">
        <v>2</v>
      </c>
      <c r="BJ110" s="87">
        <v>1000</v>
      </c>
      <c r="BK110" s="87">
        <v>2</v>
      </c>
      <c r="BL110" s="87">
        <v>1000</v>
      </c>
      <c r="BM110" s="87"/>
      <c r="BN110" s="87"/>
      <c r="BO110" s="87">
        <v>1</v>
      </c>
      <c r="BP110" s="87">
        <v>140</v>
      </c>
      <c r="BQ110" s="87">
        <v>1</v>
      </c>
      <c r="BR110" s="87">
        <v>140</v>
      </c>
      <c r="BS110" s="87">
        <v>1</v>
      </c>
      <c r="BT110" s="87">
        <v>140</v>
      </c>
      <c r="BU110" s="87"/>
      <c r="BV110" s="87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>
        <v>12</v>
      </c>
      <c r="EB110" s="85">
        <v>2211</v>
      </c>
      <c r="EC110" s="85">
        <v>12</v>
      </c>
      <c r="ED110" s="85">
        <v>2211</v>
      </c>
      <c r="EE110" s="85">
        <v>12</v>
      </c>
      <c r="EF110" s="85">
        <v>2211</v>
      </c>
      <c r="EG110" s="85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5"/>
      <c r="ES110" s="85"/>
      <c r="ET110" s="85"/>
      <c r="EU110" s="85"/>
      <c r="EV110" s="85"/>
      <c r="EW110" s="85"/>
      <c r="EX110" s="85"/>
    </row>
    <row r="111" spans="1:154" ht="18" x14ac:dyDescent="0.25">
      <c r="A111" s="34">
        <v>2</v>
      </c>
      <c r="B111" s="62" t="s">
        <v>90</v>
      </c>
      <c r="C111" s="36">
        <f t="shared" si="20"/>
        <v>0</v>
      </c>
      <c r="D111" s="36">
        <f t="shared" si="20"/>
        <v>0</v>
      </c>
      <c r="E111" s="36">
        <f t="shared" si="20"/>
        <v>0</v>
      </c>
      <c r="F111" s="36">
        <f t="shared" si="20"/>
        <v>0</v>
      </c>
      <c r="G111" s="36">
        <f t="shared" si="20"/>
        <v>0</v>
      </c>
      <c r="H111" s="36">
        <f t="shared" si="20"/>
        <v>0</v>
      </c>
      <c r="I111" s="36">
        <f t="shared" si="20"/>
        <v>0</v>
      </c>
      <c r="J111" s="36">
        <f t="shared" si="20"/>
        <v>0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77"/>
      <c r="BQ111" s="34"/>
      <c r="BR111" s="34"/>
      <c r="BS111" s="34"/>
      <c r="BT111" s="34"/>
      <c r="BU111" s="34"/>
      <c r="BV111" s="34"/>
      <c r="BW111" s="34"/>
      <c r="BX111" s="34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9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43"/>
      <c r="EW111" s="43"/>
      <c r="EX111" s="43"/>
    </row>
    <row r="112" spans="1:154" ht="18" x14ac:dyDescent="0.25">
      <c r="A112" s="34">
        <v>3</v>
      </c>
      <c r="B112" s="62" t="s">
        <v>91</v>
      </c>
      <c r="C112" s="36">
        <f t="shared" si="20"/>
        <v>116</v>
      </c>
      <c r="D112" s="36">
        <f t="shared" si="20"/>
        <v>94860.09</v>
      </c>
      <c r="E112" s="36">
        <f t="shared" si="20"/>
        <v>116</v>
      </c>
      <c r="F112" s="36">
        <f t="shared" si="20"/>
        <v>94860.1</v>
      </c>
      <c r="G112" s="36">
        <f t="shared" si="20"/>
        <v>115</v>
      </c>
      <c r="H112" s="36">
        <f t="shared" si="20"/>
        <v>92260.1</v>
      </c>
      <c r="I112" s="36">
        <f t="shared" si="20"/>
        <v>1</v>
      </c>
      <c r="J112" s="36">
        <f t="shared" si="20"/>
        <v>2600</v>
      </c>
      <c r="K112" s="34">
        <v>19</v>
      </c>
      <c r="L112" s="34">
        <v>27970.09</v>
      </c>
      <c r="M112" s="34">
        <v>19</v>
      </c>
      <c r="N112" s="34">
        <v>27970.1</v>
      </c>
      <c r="O112" s="34">
        <v>19</v>
      </c>
      <c r="P112" s="34">
        <v>27970.1</v>
      </c>
      <c r="Q112" s="34"/>
      <c r="R112" s="34"/>
      <c r="S112" s="34">
        <v>7</v>
      </c>
      <c r="T112" s="34">
        <v>11990</v>
      </c>
      <c r="U112" s="34">
        <v>7</v>
      </c>
      <c r="V112" s="34">
        <v>11990</v>
      </c>
      <c r="W112" s="34">
        <v>6</v>
      </c>
      <c r="X112" s="34">
        <v>9390</v>
      </c>
      <c r="Y112" s="34">
        <v>1</v>
      </c>
      <c r="Z112" s="34">
        <v>2600</v>
      </c>
      <c r="AA112" s="34">
        <v>77</v>
      </c>
      <c r="AB112" s="34">
        <v>49011</v>
      </c>
      <c r="AC112" s="34">
        <v>77</v>
      </c>
      <c r="AD112" s="34">
        <v>49011</v>
      </c>
      <c r="AE112" s="34">
        <v>77</v>
      </c>
      <c r="AF112" s="34">
        <v>49011</v>
      </c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>
        <v>2</v>
      </c>
      <c r="BH112" s="34">
        <v>3100</v>
      </c>
      <c r="BI112" s="34">
        <v>2</v>
      </c>
      <c r="BJ112" s="34">
        <v>3100</v>
      </c>
      <c r="BK112" s="34">
        <v>2</v>
      </c>
      <c r="BL112" s="34">
        <v>3100</v>
      </c>
      <c r="BM112" s="34"/>
      <c r="BN112" s="34"/>
      <c r="BO112" s="34">
        <v>5</v>
      </c>
      <c r="BP112" s="77">
        <v>1025</v>
      </c>
      <c r="BQ112" s="34">
        <v>5</v>
      </c>
      <c r="BR112" s="34">
        <v>1025</v>
      </c>
      <c r="BS112" s="34">
        <v>5</v>
      </c>
      <c r="BT112" s="34">
        <v>1025</v>
      </c>
      <c r="BU112" s="34"/>
      <c r="BV112" s="34"/>
      <c r="BW112" s="34"/>
      <c r="BX112" s="34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90"/>
      <c r="DT112" s="90"/>
      <c r="DU112" s="90"/>
      <c r="DV112" s="90"/>
      <c r="DW112" s="90"/>
      <c r="DX112" s="90"/>
      <c r="DY112" s="90"/>
      <c r="DZ112" s="90"/>
      <c r="EA112" s="78">
        <v>4</v>
      </c>
      <c r="EB112" s="78">
        <v>1018</v>
      </c>
      <c r="EC112" s="78">
        <v>4</v>
      </c>
      <c r="ED112" s="78">
        <v>1018</v>
      </c>
      <c r="EE112" s="78">
        <v>4</v>
      </c>
      <c r="EF112" s="78">
        <v>1018</v>
      </c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>
        <v>2</v>
      </c>
      <c r="ER112" s="78">
        <v>746</v>
      </c>
      <c r="ES112" s="78">
        <v>2</v>
      </c>
      <c r="ET112" s="78">
        <v>746</v>
      </c>
      <c r="EU112" s="78">
        <v>2</v>
      </c>
      <c r="EV112" s="43">
        <v>746</v>
      </c>
      <c r="EW112" s="43"/>
      <c r="EX112" s="43"/>
    </row>
    <row r="113" spans="1:154" ht="18" x14ac:dyDescent="0.25">
      <c r="A113" s="34">
        <v>4</v>
      </c>
      <c r="B113" s="62" t="s">
        <v>92</v>
      </c>
      <c r="C113" s="36">
        <f t="shared" si="20"/>
        <v>46</v>
      </c>
      <c r="D113" s="36">
        <f t="shared" si="20"/>
        <v>45479</v>
      </c>
      <c r="E113" s="36">
        <f t="shared" si="20"/>
        <v>45</v>
      </c>
      <c r="F113" s="36">
        <f t="shared" si="20"/>
        <v>45395</v>
      </c>
      <c r="G113" s="36">
        <f t="shared" si="20"/>
        <v>45</v>
      </c>
      <c r="H113" s="36">
        <f t="shared" si="20"/>
        <v>45395</v>
      </c>
      <c r="I113" s="36">
        <f t="shared" si="20"/>
        <v>0</v>
      </c>
      <c r="J113" s="36">
        <f t="shared" si="20"/>
        <v>0</v>
      </c>
      <c r="K113" s="34">
        <v>17</v>
      </c>
      <c r="L113" s="34">
        <v>28350</v>
      </c>
      <c r="M113" s="34">
        <v>17</v>
      </c>
      <c r="N113" s="34">
        <v>28350</v>
      </c>
      <c r="O113" s="34">
        <v>17</v>
      </c>
      <c r="P113" s="34">
        <v>28350</v>
      </c>
      <c r="Q113" s="34"/>
      <c r="R113" s="34"/>
      <c r="S113" s="34">
        <v>5</v>
      </c>
      <c r="T113" s="34">
        <v>6850</v>
      </c>
      <c r="U113" s="34">
        <v>5</v>
      </c>
      <c r="V113" s="34">
        <v>6850</v>
      </c>
      <c r="W113" s="34">
        <v>5</v>
      </c>
      <c r="X113" s="34">
        <v>6850</v>
      </c>
      <c r="Y113" s="34"/>
      <c r="Z113" s="34"/>
      <c r="AA113" s="34">
        <v>16</v>
      </c>
      <c r="AB113" s="34">
        <v>8954</v>
      </c>
      <c r="AC113" s="34">
        <v>15</v>
      </c>
      <c r="AD113" s="34">
        <v>8870</v>
      </c>
      <c r="AE113" s="34">
        <v>15</v>
      </c>
      <c r="AF113" s="34">
        <v>8870</v>
      </c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>
        <v>1</v>
      </c>
      <c r="AR113" s="34">
        <v>80</v>
      </c>
      <c r="AS113" s="34">
        <v>1</v>
      </c>
      <c r="AT113" s="34">
        <v>80</v>
      </c>
      <c r="AU113" s="34">
        <v>1</v>
      </c>
      <c r="AV113" s="34">
        <v>80</v>
      </c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>
        <v>1</v>
      </c>
      <c r="BH113" s="34">
        <v>40</v>
      </c>
      <c r="BI113" s="34">
        <v>1</v>
      </c>
      <c r="BJ113" s="34">
        <v>40</v>
      </c>
      <c r="BK113" s="34">
        <v>1</v>
      </c>
      <c r="BL113" s="34">
        <v>40</v>
      </c>
      <c r="BM113" s="34"/>
      <c r="BN113" s="34"/>
      <c r="BO113" s="34"/>
      <c r="BP113" s="77"/>
      <c r="BQ113" s="34"/>
      <c r="BR113" s="34"/>
      <c r="BS113" s="34"/>
      <c r="BT113" s="34"/>
      <c r="BU113" s="34"/>
      <c r="BV113" s="34"/>
      <c r="BW113" s="34"/>
      <c r="BX113" s="34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>
        <v>6</v>
      </c>
      <c r="EB113" s="78">
        <v>1205</v>
      </c>
      <c r="EC113" s="78">
        <v>6</v>
      </c>
      <c r="ED113" s="78">
        <v>1205</v>
      </c>
      <c r="EE113" s="78">
        <v>6</v>
      </c>
      <c r="EF113" s="78">
        <v>1205</v>
      </c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43"/>
      <c r="EW113" s="43"/>
      <c r="EX113" s="43"/>
    </row>
    <row r="114" spans="1:154" ht="18" x14ac:dyDescent="0.25">
      <c r="A114" s="34">
        <v>5</v>
      </c>
      <c r="B114" s="62" t="s">
        <v>93</v>
      </c>
      <c r="C114" s="36">
        <f t="shared" si="20"/>
        <v>14</v>
      </c>
      <c r="D114" s="36">
        <f t="shared" si="20"/>
        <v>12685</v>
      </c>
      <c r="E114" s="36">
        <f t="shared" si="20"/>
        <v>14</v>
      </c>
      <c r="F114" s="36">
        <f t="shared" si="20"/>
        <v>12685</v>
      </c>
      <c r="G114" s="36">
        <f t="shared" si="20"/>
        <v>14</v>
      </c>
      <c r="H114" s="36">
        <f t="shared" si="20"/>
        <v>12685</v>
      </c>
      <c r="I114" s="36">
        <f t="shared" si="20"/>
        <v>0</v>
      </c>
      <c r="J114" s="36">
        <f t="shared" si="20"/>
        <v>0</v>
      </c>
      <c r="K114" s="81">
        <v>1</v>
      </c>
      <c r="L114" s="81">
        <v>2500</v>
      </c>
      <c r="M114" s="81">
        <v>1</v>
      </c>
      <c r="N114" s="81">
        <v>2500</v>
      </c>
      <c r="O114" s="81">
        <v>1</v>
      </c>
      <c r="P114" s="81">
        <v>2500</v>
      </c>
      <c r="Q114" s="81"/>
      <c r="R114" s="81"/>
      <c r="S114" s="81">
        <v>3</v>
      </c>
      <c r="T114" s="81">
        <v>5600</v>
      </c>
      <c r="U114" s="81">
        <v>3</v>
      </c>
      <c r="V114" s="81">
        <v>5600</v>
      </c>
      <c r="W114" s="81">
        <v>3</v>
      </c>
      <c r="X114" s="81">
        <v>5600</v>
      </c>
      <c r="Y114" s="81"/>
      <c r="Z114" s="81"/>
      <c r="AA114" s="81">
        <v>7</v>
      </c>
      <c r="AB114" s="81">
        <v>4200</v>
      </c>
      <c r="AC114" s="81">
        <v>7</v>
      </c>
      <c r="AD114" s="81">
        <v>4200</v>
      </c>
      <c r="AE114" s="81">
        <v>7</v>
      </c>
      <c r="AF114" s="81">
        <v>4200</v>
      </c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>
        <v>1</v>
      </c>
      <c r="AR114" s="81">
        <v>80</v>
      </c>
      <c r="AS114" s="81">
        <v>1</v>
      </c>
      <c r="AT114" s="81">
        <v>80</v>
      </c>
      <c r="AU114" s="81">
        <v>1</v>
      </c>
      <c r="AV114" s="81">
        <v>80</v>
      </c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>
        <v>1</v>
      </c>
      <c r="BH114" s="81">
        <v>40</v>
      </c>
      <c r="BI114" s="81">
        <v>1</v>
      </c>
      <c r="BJ114" s="81">
        <v>40</v>
      </c>
      <c r="BK114" s="81">
        <v>1</v>
      </c>
      <c r="BL114" s="81">
        <v>40</v>
      </c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81"/>
      <c r="DT114" s="81"/>
      <c r="DU114" s="81"/>
      <c r="DV114" s="81"/>
      <c r="DW114" s="81"/>
      <c r="DX114" s="81"/>
      <c r="DY114" s="81"/>
      <c r="DZ114" s="81"/>
      <c r="EA114" s="81">
        <v>1</v>
      </c>
      <c r="EB114" s="81">
        <v>265</v>
      </c>
      <c r="EC114" s="81">
        <v>1</v>
      </c>
      <c r="ED114" s="81">
        <v>265</v>
      </c>
      <c r="EE114" s="81">
        <v>1</v>
      </c>
      <c r="EF114" s="81">
        <v>265</v>
      </c>
      <c r="EG114" s="81"/>
      <c r="EH114" s="81"/>
      <c r="EI114" s="78"/>
      <c r="EJ114" s="78"/>
      <c r="EK114" s="78"/>
      <c r="EL114" s="78"/>
      <c r="EM114" s="78"/>
      <c r="EN114" s="78"/>
      <c r="EO114" s="78"/>
      <c r="EP114" s="78"/>
      <c r="EQ114" s="81"/>
      <c r="ER114" s="81"/>
      <c r="ES114" s="81"/>
      <c r="ET114" s="81"/>
      <c r="EU114" s="81"/>
      <c r="EV114" s="43"/>
      <c r="EW114" s="43"/>
      <c r="EX114" s="43"/>
    </row>
    <row r="115" spans="1:154" ht="18" x14ac:dyDescent="0.25">
      <c r="A115" s="34">
        <v>6</v>
      </c>
      <c r="B115" s="62" t="s">
        <v>94</v>
      </c>
      <c r="C115" s="36">
        <f t="shared" si="20"/>
        <v>7</v>
      </c>
      <c r="D115" s="36">
        <f t="shared" si="20"/>
        <v>13800</v>
      </c>
      <c r="E115" s="36">
        <f t="shared" si="20"/>
        <v>7</v>
      </c>
      <c r="F115" s="36">
        <f t="shared" si="20"/>
        <v>13800</v>
      </c>
      <c r="G115" s="36">
        <f t="shared" si="20"/>
        <v>7</v>
      </c>
      <c r="H115" s="36">
        <f t="shared" si="20"/>
        <v>13800</v>
      </c>
      <c r="I115" s="36">
        <f t="shared" si="20"/>
        <v>0</v>
      </c>
      <c r="J115" s="36">
        <f t="shared" si="20"/>
        <v>0</v>
      </c>
      <c r="K115" s="34">
        <v>4</v>
      </c>
      <c r="L115" s="34">
        <v>12400</v>
      </c>
      <c r="M115" s="34">
        <v>4</v>
      </c>
      <c r="N115" s="34">
        <v>12400</v>
      </c>
      <c r="O115" s="34">
        <v>4</v>
      </c>
      <c r="P115" s="34">
        <v>12400</v>
      </c>
      <c r="Q115" s="34"/>
      <c r="R115" s="34"/>
      <c r="S115" s="34">
        <v>2</v>
      </c>
      <c r="T115" s="34">
        <v>1250</v>
      </c>
      <c r="U115" s="34">
        <v>2</v>
      </c>
      <c r="V115" s="34">
        <v>1250</v>
      </c>
      <c r="W115" s="34">
        <v>2</v>
      </c>
      <c r="X115" s="34">
        <v>1250</v>
      </c>
      <c r="Y115" s="34"/>
      <c r="Z115" s="34"/>
      <c r="AA115" s="34">
        <v>1</v>
      </c>
      <c r="AB115" s="34">
        <v>150</v>
      </c>
      <c r="AC115" s="34">
        <v>1</v>
      </c>
      <c r="AD115" s="34">
        <v>150</v>
      </c>
      <c r="AE115" s="34">
        <v>1</v>
      </c>
      <c r="AF115" s="34">
        <v>150</v>
      </c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77"/>
      <c r="BQ115" s="34"/>
      <c r="BR115" s="34"/>
      <c r="BS115" s="34"/>
      <c r="BT115" s="34"/>
      <c r="BU115" s="34"/>
      <c r="BV115" s="34"/>
      <c r="BW115" s="34"/>
      <c r="BX115" s="34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43"/>
      <c r="EW115" s="43"/>
      <c r="EX115" s="43"/>
    </row>
    <row r="116" spans="1:154" ht="18" x14ac:dyDescent="0.25">
      <c r="A116" s="34">
        <v>7</v>
      </c>
      <c r="B116" s="62" t="s">
        <v>95</v>
      </c>
      <c r="C116" s="36">
        <f t="shared" si="20"/>
        <v>56</v>
      </c>
      <c r="D116" s="36">
        <f t="shared" si="20"/>
        <v>96209.13</v>
      </c>
      <c r="E116" s="36">
        <f t="shared" si="20"/>
        <v>50</v>
      </c>
      <c r="F116" s="36">
        <f t="shared" si="20"/>
        <v>95615.33</v>
      </c>
      <c r="G116" s="36">
        <f t="shared" si="20"/>
        <v>50</v>
      </c>
      <c r="H116" s="36">
        <f t="shared" si="20"/>
        <v>95615.33</v>
      </c>
      <c r="I116" s="36">
        <f t="shared" si="20"/>
        <v>0</v>
      </c>
      <c r="J116" s="36">
        <f t="shared" si="20"/>
        <v>0</v>
      </c>
      <c r="K116" s="34">
        <v>16</v>
      </c>
      <c r="L116" s="34">
        <v>30065.13</v>
      </c>
      <c r="M116" s="34">
        <v>12</v>
      </c>
      <c r="N116" s="34">
        <v>29842.33</v>
      </c>
      <c r="O116" s="34">
        <v>12</v>
      </c>
      <c r="P116" s="34">
        <v>29842.33</v>
      </c>
      <c r="Q116" s="34">
        <v>0</v>
      </c>
      <c r="R116" s="34">
        <v>0</v>
      </c>
      <c r="S116" s="34">
        <v>14</v>
      </c>
      <c r="T116" s="34">
        <v>45980</v>
      </c>
      <c r="U116" s="34">
        <v>14</v>
      </c>
      <c r="V116" s="34">
        <v>45980</v>
      </c>
      <c r="W116" s="34">
        <v>14</v>
      </c>
      <c r="X116" s="34">
        <v>45980</v>
      </c>
      <c r="Y116" s="34">
        <v>0</v>
      </c>
      <c r="Z116" s="34">
        <v>0</v>
      </c>
      <c r="AA116" s="34">
        <v>18</v>
      </c>
      <c r="AB116" s="34">
        <v>17350</v>
      </c>
      <c r="AC116" s="34">
        <v>17</v>
      </c>
      <c r="AD116" s="34">
        <v>17000</v>
      </c>
      <c r="AE116" s="34">
        <v>17</v>
      </c>
      <c r="AF116" s="34">
        <v>17000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4">
        <v>0</v>
      </c>
      <c r="AO116" s="34">
        <v>0</v>
      </c>
      <c r="AP116" s="34">
        <v>0</v>
      </c>
      <c r="AQ116" s="34">
        <v>1</v>
      </c>
      <c r="AR116" s="34">
        <v>300</v>
      </c>
      <c r="AS116" s="34">
        <v>1</v>
      </c>
      <c r="AT116" s="34">
        <v>300</v>
      </c>
      <c r="AU116" s="34">
        <v>1</v>
      </c>
      <c r="AV116" s="34">
        <v>300</v>
      </c>
      <c r="AW116" s="34">
        <v>0</v>
      </c>
      <c r="AX116" s="34">
        <v>0</v>
      </c>
      <c r="AY116" s="34">
        <v>1</v>
      </c>
      <c r="AZ116" s="34">
        <v>800</v>
      </c>
      <c r="BA116" s="34">
        <v>1</v>
      </c>
      <c r="BB116" s="34">
        <v>800</v>
      </c>
      <c r="BC116" s="34">
        <v>1</v>
      </c>
      <c r="BD116" s="34">
        <v>800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</v>
      </c>
      <c r="BL116" s="34">
        <v>0</v>
      </c>
      <c r="BM116" s="34">
        <v>0</v>
      </c>
      <c r="BN116" s="34">
        <v>0</v>
      </c>
      <c r="BO116" s="34">
        <v>3</v>
      </c>
      <c r="BP116" s="77">
        <v>1119</v>
      </c>
      <c r="BQ116" s="34">
        <v>3</v>
      </c>
      <c r="BR116" s="34">
        <v>1119</v>
      </c>
      <c r="BS116" s="34">
        <v>3</v>
      </c>
      <c r="BT116" s="34">
        <v>1119</v>
      </c>
      <c r="BU116" s="34">
        <v>0</v>
      </c>
      <c r="BV116" s="34">
        <v>0</v>
      </c>
      <c r="BW116" s="34">
        <v>0</v>
      </c>
      <c r="BX116" s="34">
        <v>0</v>
      </c>
      <c r="BY116" s="78">
        <v>0</v>
      </c>
      <c r="BZ116" s="78">
        <v>0</v>
      </c>
      <c r="CA116" s="78">
        <v>0</v>
      </c>
      <c r="CB116" s="78">
        <v>0</v>
      </c>
      <c r="CC116" s="78">
        <v>0</v>
      </c>
      <c r="CD116" s="78">
        <v>0</v>
      </c>
      <c r="CE116" s="78">
        <v>0</v>
      </c>
      <c r="CF116" s="78">
        <v>0</v>
      </c>
      <c r="CG116" s="78">
        <v>0</v>
      </c>
      <c r="CH116" s="78">
        <v>0</v>
      </c>
      <c r="CI116" s="78">
        <v>0</v>
      </c>
      <c r="CJ116" s="78">
        <v>0</v>
      </c>
      <c r="CK116" s="78">
        <v>0</v>
      </c>
      <c r="CL116" s="78">
        <v>0</v>
      </c>
      <c r="CM116" s="78">
        <v>0</v>
      </c>
      <c r="CN116" s="78">
        <v>0</v>
      </c>
      <c r="CO116" s="78">
        <v>0</v>
      </c>
      <c r="CP116" s="78">
        <v>0</v>
      </c>
      <c r="CQ116" s="78">
        <v>0</v>
      </c>
      <c r="CR116" s="78">
        <v>0</v>
      </c>
      <c r="CS116" s="78">
        <v>0</v>
      </c>
      <c r="CT116" s="78">
        <v>0</v>
      </c>
      <c r="CU116" s="78">
        <v>0</v>
      </c>
      <c r="CV116" s="78">
        <v>0</v>
      </c>
      <c r="CW116" s="78">
        <v>0</v>
      </c>
      <c r="CX116" s="78">
        <v>0</v>
      </c>
      <c r="CY116" s="78">
        <v>0</v>
      </c>
      <c r="CZ116" s="78">
        <v>0</v>
      </c>
      <c r="DA116" s="78">
        <v>0</v>
      </c>
      <c r="DB116" s="78">
        <v>0</v>
      </c>
      <c r="DC116" s="78">
        <v>0</v>
      </c>
      <c r="DD116" s="78">
        <v>0</v>
      </c>
      <c r="DE116" s="78">
        <v>0</v>
      </c>
      <c r="DF116" s="78">
        <v>0</v>
      </c>
      <c r="DG116" s="78">
        <v>0</v>
      </c>
      <c r="DH116" s="78">
        <v>0</v>
      </c>
      <c r="DI116" s="78">
        <v>0</v>
      </c>
      <c r="DJ116" s="78">
        <v>0</v>
      </c>
      <c r="DK116" s="78">
        <v>0</v>
      </c>
      <c r="DL116" s="78">
        <v>0</v>
      </c>
      <c r="DM116" s="78">
        <v>0</v>
      </c>
      <c r="DN116" s="78">
        <v>0</v>
      </c>
      <c r="DO116" s="78">
        <v>0</v>
      </c>
      <c r="DP116" s="78">
        <v>0</v>
      </c>
      <c r="DQ116" s="78">
        <v>0</v>
      </c>
      <c r="DR116" s="78">
        <v>0</v>
      </c>
      <c r="DS116" s="78">
        <v>0</v>
      </c>
      <c r="DT116" s="78">
        <v>0</v>
      </c>
      <c r="DU116" s="78">
        <v>0</v>
      </c>
      <c r="DV116" s="78">
        <v>0</v>
      </c>
      <c r="DW116" s="78">
        <v>0</v>
      </c>
      <c r="DX116" s="78">
        <v>0</v>
      </c>
      <c r="DY116" s="78">
        <v>0</v>
      </c>
      <c r="DZ116" s="78">
        <v>0</v>
      </c>
      <c r="EA116" s="78">
        <v>1</v>
      </c>
      <c r="EB116" s="78">
        <v>500</v>
      </c>
      <c r="EC116" s="78">
        <v>1</v>
      </c>
      <c r="ED116" s="78">
        <v>500</v>
      </c>
      <c r="EE116" s="78">
        <v>1</v>
      </c>
      <c r="EF116" s="78">
        <v>500</v>
      </c>
      <c r="EG116" s="78">
        <v>0</v>
      </c>
      <c r="EH116" s="78">
        <v>0</v>
      </c>
      <c r="EI116" s="78">
        <v>0</v>
      </c>
      <c r="EJ116" s="78">
        <v>0</v>
      </c>
      <c r="EK116" s="78">
        <v>0</v>
      </c>
      <c r="EL116" s="78">
        <v>0</v>
      </c>
      <c r="EM116" s="78">
        <v>0</v>
      </c>
      <c r="EN116" s="78">
        <v>0</v>
      </c>
      <c r="EO116" s="78">
        <v>0</v>
      </c>
      <c r="EP116" s="78">
        <v>0</v>
      </c>
      <c r="EQ116" s="78">
        <v>2</v>
      </c>
      <c r="ER116" s="78">
        <v>95</v>
      </c>
      <c r="ES116" s="78">
        <v>1</v>
      </c>
      <c r="ET116" s="78">
        <v>74</v>
      </c>
      <c r="EU116" s="78">
        <v>1</v>
      </c>
      <c r="EV116" s="43">
        <v>74</v>
      </c>
      <c r="EW116" s="43"/>
      <c r="EX116" s="43"/>
    </row>
    <row r="117" spans="1:154" ht="18" x14ac:dyDescent="0.25">
      <c r="A117" s="51"/>
      <c r="B117" s="51" t="s">
        <v>48</v>
      </c>
      <c r="C117" s="83">
        <f>C116+C113+C112+C110</f>
        <v>296</v>
      </c>
      <c r="D117" s="83">
        <f t="shared" ref="D117:EA117" si="21">D116+D113+D112+D110</f>
        <v>293354.21999999997</v>
      </c>
      <c r="E117" s="83">
        <f t="shared" si="21"/>
        <v>288</v>
      </c>
      <c r="F117" s="83">
        <f t="shared" si="21"/>
        <v>292276.43000000005</v>
      </c>
      <c r="G117" s="83">
        <f t="shared" si="21"/>
        <v>288</v>
      </c>
      <c r="H117" s="83">
        <f t="shared" si="21"/>
        <v>290076.43000000005</v>
      </c>
      <c r="I117" s="83">
        <f t="shared" si="21"/>
        <v>1</v>
      </c>
      <c r="J117" s="83">
        <f t="shared" si="21"/>
        <v>2600</v>
      </c>
      <c r="K117" s="83">
        <f t="shared" si="21"/>
        <v>61</v>
      </c>
      <c r="L117" s="83">
        <f t="shared" si="21"/>
        <v>103660.22</v>
      </c>
      <c r="M117" s="83">
        <f t="shared" si="21"/>
        <v>57</v>
      </c>
      <c r="N117" s="83">
        <f t="shared" si="21"/>
        <v>103437.43</v>
      </c>
      <c r="O117" s="83">
        <f t="shared" si="21"/>
        <v>57</v>
      </c>
      <c r="P117" s="83">
        <f t="shared" si="21"/>
        <v>103437.43</v>
      </c>
      <c r="Q117" s="83">
        <f t="shared" si="21"/>
        <v>0</v>
      </c>
      <c r="R117" s="83">
        <f t="shared" si="21"/>
        <v>0</v>
      </c>
      <c r="S117" s="83">
        <f t="shared" si="21"/>
        <v>29</v>
      </c>
      <c r="T117" s="83">
        <f t="shared" si="21"/>
        <v>70320</v>
      </c>
      <c r="U117" s="83">
        <f t="shared" si="21"/>
        <v>29</v>
      </c>
      <c r="V117" s="83">
        <f t="shared" si="21"/>
        <v>70320</v>
      </c>
      <c r="W117" s="83">
        <f t="shared" si="21"/>
        <v>28</v>
      </c>
      <c r="X117" s="83">
        <f t="shared" si="21"/>
        <v>67720</v>
      </c>
      <c r="Y117" s="83">
        <f t="shared" si="21"/>
        <v>1</v>
      </c>
      <c r="Z117" s="83">
        <f t="shared" si="21"/>
        <v>2600</v>
      </c>
      <c r="AA117" s="83">
        <f t="shared" si="21"/>
        <v>159</v>
      </c>
      <c r="AB117" s="83">
        <f t="shared" si="21"/>
        <v>102995</v>
      </c>
      <c r="AC117" s="83">
        <f t="shared" si="21"/>
        <v>156</v>
      </c>
      <c r="AD117" s="83">
        <f t="shared" si="21"/>
        <v>102161</v>
      </c>
      <c r="AE117" s="83">
        <f t="shared" si="21"/>
        <v>157</v>
      </c>
      <c r="AF117" s="83">
        <f t="shared" si="21"/>
        <v>102561</v>
      </c>
      <c r="AG117" s="83">
        <f t="shared" si="21"/>
        <v>0</v>
      </c>
      <c r="AH117" s="83">
        <f t="shared" si="21"/>
        <v>0</v>
      </c>
      <c r="AI117" s="83">
        <f t="shared" si="21"/>
        <v>0</v>
      </c>
      <c r="AJ117" s="83">
        <f t="shared" si="21"/>
        <v>0</v>
      </c>
      <c r="AK117" s="83">
        <f t="shared" si="21"/>
        <v>0</v>
      </c>
      <c r="AL117" s="83">
        <f t="shared" si="21"/>
        <v>0</v>
      </c>
      <c r="AM117" s="83">
        <f t="shared" si="21"/>
        <v>0</v>
      </c>
      <c r="AN117" s="83">
        <f t="shared" si="21"/>
        <v>0</v>
      </c>
      <c r="AO117" s="83">
        <f t="shared" si="21"/>
        <v>0</v>
      </c>
      <c r="AP117" s="83">
        <f t="shared" si="21"/>
        <v>0</v>
      </c>
      <c r="AQ117" s="83">
        <f t="shared" si="21"/>
        <v>2</v>
      </c>
      <c r="AR117" s="83">
        <f t="shared" si="21"/>
        <v>380</v>
      </c>
      <c r="AS117" s="83">
        <f t="shared" si="21"/>
        <v>2</v>
      </c>
      <c r="AT117" s="83">
        <f t="shared" si="21"/>
        <v>380</v>
      </c>
      <c r="AU117" s="83">
        <f t="shared" si="21"/>
        <v>2</v>
      </c>
      <c r="AV117" s="83">
        <f t="shared" si="21"/>
        <v>380</v>
      </c>
      <c r="AW117" s="83">
        <f t="shared" si="21"/>
        <v>0</v>
      </c>
      <c r="AX117" s="83">
        <f t="shared" si="21"/>
        <v>0</v>
      </c>
      <c r="AY117" s="83">
        <f t="shared" si="21"/>
        <v>4</v>
      </c>
      <c r="AZ117" s="83">
        <f t="shared" si="21"/>
        <v>3800</v>
      </c>
      <c r="BA117" s="83">
        <f t="shared" si="21"/>
        <v>4</v>
      </c>
      <c r="BB117" s="83">
        <f t="shared" si="21"/>
        <v>3800</v>
      </c>
      <c r="BC117" s="83">
        <f t="shared" si="21"/>
        <v>4</v>
      </c>
      <c r="BD117" s="83">
        <f t="shared" si="21"/>
        <v>3800</v>
      </c>
      <c r="BE117" s="83">
        <f t="shared" si="21"/>
        <v>0</v>
      </c>
      <c r="BF117" s="83">
        <f t="shared" si="21"/>
        <v>0</v>
      </c>
      <c r="BG117" s="83">
        <f t="shared" si="21"/>
        <v>5</v>
      </c>
      <c r="BH117" s="83">
        <f t="shared" si="21"/>
        <v>4140</v>
      </c>
      <c r="BI117" s="83">
        <f t="shared" si="21"/>
        <v>5</v>
      </c>
      <c r="BJ117" s="83">
        <f t="shared" si="21"/>
        <v>4140</v>
      </c>
      <c r="BK117" s="83">
        <f t="shared" si="21"/>
        <v>5</v>
      </c>
      <c r="BL117" s="83">
        <f t="shared" si="21"/>
        <v>4140</v>
      </c>
      <c r="BM117" s="83">
        <f t="shared" si="21"/>
        <v>0</v>
      </c>
      <c r="BN117" s="83">
        <f t="shared" si="21"/>
        <v>0</v>
      </c>
      <c r="BO117" s="83">
        <f t="shared" si="21"/>
        <v>9</v>
      </c>
      <c r="BP117" s="83">
        <f t="shared" si="21"/>
        <v>2284</v>
      </c>
      <c r="BQ117" s="83">
        <f t="shared" si="21"/>
        <v>9</v>
      </c>
      <c r="BR117" s="83">
        <f t="shared" si="21"/>
        <v>2284</v>
      </c>
      <c r="BS117" s="83">
        <f t="shared" si="21"/>
        <v>9</v>
      </c>
      <c r="BT117" s="83">
        <f t="shared" si="21"/>
        <v>2284</v>
      </c>
      <c r="BU117" s="83">
        <f t="shared" si="21"/>
        <v>0</v>
      </c>
      <c r="BV117" s="83">
        <f t="shared" si="21"/>
        <v>0</v>
      </c>
      <c r="BW117" s="83">
        <f t="shared" si="21"/>
        <v>0</v>
      </c>
      <c r="BX117" s="83">
        <f t="shared" si="21"/>
        <v>0</v>
      </c>
      <c r="BY117" s="83">
        <f t="shared" si="21"/>
        <v>0</v>
      </c>
      <c r="BZ117" s="83">
        <f t="shared" si="21"/>
        <v>0</v>
      </c>
      <c r="CA117" s="83">
        <f t="shared" si="21"/>
        <v>0</v>
      </c>
      <c r="CB117" s="83">
        <f t="shared" si="21"/>
        <v>0</v>
      </c>
      <c r="CC117" s="83">
        <f t="shared" si="21"/>
        <v>0</v>
      </c>
      <c r="CD117" s="83">
        <f t="shared" si="21"/>
        <v>0</v>
      </c>
      <c r="CE117" s="83">
        <f t="shared" si="21"/>
        <v>0</v>
      </c>
      <c r="CF117" s="83">
        <f t="shared" si="21"/>
        <v>0</v>
      </c>
      <c r="CG117" s="83">
        <f t="shared" si="21"/>
        <v>0</v>
      </c>
      <c r="CH117" s="83">
        <f t="shared" si="21"/>
        <v>0</v>
      </c>
      <c r="CI117" s="83">
        <f t="shared" si="21"/>
        <v>0</v>
      </c>
      <c r="CJ117" s="83">
        <f t="shared" si="21"/>
        <v>0</v>
      </c>
      <c r="CK117" s="83">
        <f t="shared" si="21"/>
        <v>0</v>
      </c>
      <c r="CL117" s="83">
        <f t="shared" si="21"/>
        <v>0</v>
      </c>
      <c r="CM117" s="83">
        <f t="shared" si="21"/>
        <v>0</v>
      </c>
      <c r="CN117" s="83">
        <f t="shared" si="21"/>
        <v>0</v>
      </c>
      <c r="CO117" s="83">
        <f t="shared" si="21"/>
        <v>0</v>
      </c>
      <c r="CP117" s="83">
        <f t="shared" si="21"/>
        <v>0</v>
      </c>
      <c r="CQ117" s="83">
        <f t="shared" si="21"/>
        <v>0</v>
      </c>
      <c r="CR117" s="83">
        <f t="shared" si="21"/>
        <v>0</v>
      </c>
      <c r="CS117" s="83">
        <f t="shared" si="21"/>
        <v>0</v>
      </c>
      <c r="CT117" s="83">
        <f t="shared" si="21"/>
        <v>0</v>
      </c>
      <c r="CU117" s="83">
        <f t="shared" si="21"/>
        <v>0</v>
      </c>
      <c r="CV117" s="83">
        <f t="shared" si="21"/>
        <v>0</v>
      </c>
      <c r="CW117" s="83">
        <f t="shared" si="21"/>
        <v>0</v>
      </c>
      <c r="CX117" s="83">
        <f t="shared" si="21"/>
        <v>0</v>
      </c>
      <c r="CY117" s="83">
        <f t="shared" si="21"/>
        <v>0</v>
      </c>
      <c r="CZ117" s="83">
        <f t="shared" si="21"/>
        <v>0</v>
      </c>
      <c r="DA117" s="83">
        <f t="shared" si="21"/>
        <v>0</v>
      </c>
      <c r="DB117" s="83">
        <f t="shared" si="21"/>
        <v>0</v>
      </c>
      <c r="DC117" s="83">
        <f t="shared" si="21"/>
        <v>0</v>
      </c>
      <c r="DD117" s="83">
        <f t="shared" si="21"/>
        <v>0</v>
      </c>
      <c r="DE117" s="83">
        <f t="shared" si="21"/>
        <v>0</v>
      </c>
      <c r="DF117" s="83">
        <f t="shared" si="21"/>
        <v>0</v>
      </c>
      <c r="DG117" s="83">
        <f t="shared" si="21"/>
        <v>0</v>
      </c>
      <c r="DH117" s="83">
        <f t="shared" si="21"/>
        <v>0</v>
      </c>
      <c r="DI117" s="83">
        <f t="shared" si="21"/>
        <v>0</v>
      </c>
      <c r="DJ117" s="83">
        <f t="shared" si="21"/>
        <v>0</v>
      </c>
      <c r="DK117" s="83">
        <f t="shared" si="21"/>
        <v>0</v>
      </c>
      <c r="DL117" s="83">
        <f t="shared" si="21"/>
        <v>0</v>
      </c>
      <c r="DM117" s="83">
        <f t="shared" si="21"/>
        <v>0</v>
      </c>
      <c r="DN117" s="83">
        <f t="shared" si="21"/>
        <v>0</v>
      </c>
      <c r="DO117" s="83">
        <f t="shared" si="21"/>
        <v>0</v>
      </c>
      <c r="DP117" s="83">
        <f t="shared" si="21"/>
        <v>0</v>
      </c>
      <c r="DQ117" s="83">
        <f t="shared" si="21"/>
        <v>0</v>
      </c>
      <c r="DR117" s="83">
        <f t="shared" si="21"/>
        <v>0</v>
      </c>
      <c r="DS117" s="83">
        <f t="shared" si="21"/>
        <v>0</v>
      </c>
      <c r="DT117" s="83">
        <f t="shared" si="21"/>
        <v>0</v>
      </c>
      <c r="DU117" s="83">
        <f t="shared" si="21"/>
        <v>0</v>
      </c>
      <c r="DV117" s="83">
        <f t="shared" si="21"/>
        <v>0</v>
      </c>
      <c r="DW117" s="83">
        <f t="shared" si="21"/>
        <v>0</v>
      </c>
      <c r="DX117" s="83">
        <f t="shared" si="21"/>
        <v>0</v>
      </c>
      <c r="DY117" s="83">
        <f t="shared" si="21"/>
        <v>0</v>
      </c>
      <c r="DZ117" s="83">
        <f t="shared" si="21"/>
        <v>0</v>
      </c>
      <c r="EA117" s="83">
        <f t="shared" si="21"/>
        <v>23</v>
      </c>
      <c r="EB117" s="83">
        <f t="shared" ref="EB117:EX117" si="22">EB116+EB113+EB112+EB110</f>
        <v>4934</v>
      </c>
      <c r="EC117" s="83">
        <f t="shared" si="22"/>
        <v>23</v>
      </c>
      <c r="ED117" s="83">
        <f t="shared" si="22"/>
        <v>4934</v>
      </c>
      <c r="EE117" s="83">
        <f t="shared" si="22"/>
        <v>23</v>
      </c>
      <c r="EF117" s="83">
        <f t="shared" si="22"/>
        <v>4934</v>
      </c>
      <c r="EG117" s="83">
        <f t="shared" si="22"/>
        <v>0</v>
      </c>
      <c r="EH117" s="83">
        <f t="shared" si="22"/>
        <v>0</v>
      </c>
      <c r="EI117" s="83">
        <f t="shared" si="22"/>
        <v>0</v>
      </c>
      <c r="EJ117" s="83">
        <f t="shared" si="22"/>
        <v>0</v>
      </c>
      <c r="EK117" s="83">
        <f t="shared" si="22"/>
        <v>0</v>
      </c>
      <c r="EL117" s="83">
        <f t="shared" si="22"/>
        <v>0</v>
      </c>
      <c r="EM117" s="83">
        <f t="shared" si="22"/>
        <v>0</v>
      </c>
      <c r="EN117" s="83">
        <f t="shared" si="22"/>
        <v>0</v>
      </c>
      <c r="EO117" s="83">
        <f t="shared" si="22"/>
        <v>0</v>
      </c>
      <c r="EP117" s="83">
        <f t="shared" si="22"/>
        <v>0</v>
      </c>
      <c r="EQ117" s="83">
        <f t="shared" si="22"/>
        <v>4</v>
      </c>
      <c r="ER117" s="83">
        <f t="shared" si="22"/>
        <v>841</v>
      </c>
      <c r="ES117" s="83">
        <f t="shared" si="22"/>
        <v>3</v>
      </c>
      <c r="ET117" s="83">
        <f t="shared" si="22"/>
        <v>820</v>
      </c>
      <c r="EU117" s="83">
        <f t="shared" si="22"/>
        <v>3</v>
      </c>
      <c r="EV117" s="83">
        <f t="shared" si="22"/>
        <v>820</v>
      </c>
      <c r="EW117" s="83">
        <f t="shared" si="22"/>
        <v>0</v>
      </c>
      <c r="EX117" s="83">
        <f t="shared" si="22"/>
        <v>0</v>
      </c>
    </row>
    <row r="120" spans="1:154" ht="18" x14ac:dyDescent="0.25">
      <c r="B120" s="91" t="s">
        <v>3</v>
      </c>
      <c r="C120" s="92">
        <f t="shared" ref="C120:BN120" si="23">C19</f>
        <v>1614</v>
      </c>
      <c r="D120" s="92">
        <f t="shared" si="23"/>
        <v>4350844.0199999996</v>
      </c>
      <c r="E120" s="92">
        <f t="shared" si="23"/>
        <v>1524</v>
      </c>
      <c r="F120" s="92">
        <f t="shared" si="23"/>
        <v>4196894.51</v>
      </c>
      <c r="G120" s="92">
        <f t="shared" si="23"/>
        <v>1107</v>
      </c>
      <c r="H120" s="92">
        <f t="shared" si="23"/>
        <v>3068249.7</v>
      </c>
      <c r="I120" s="92">
        <f t="shared" si="23"/>
        <v>5</v>
      </c>
      <c r="J120" s="92">
        <f t="shared" si="23"/>
        <v>15488</v>
      </c>
      <c r="K120" s="92">
        <f t="shared" si="23"/>
        <v>397</v>
      </c>
      <c r="L120" s="92">
        <f t="shared" si="23"/>
        <v>1146269.8799999999</v>
      </c>
      <c r="M120" s="92">
        <f t="shared" si="23"/>
        <v>369</v>
      </c>
      <c r="N120" s="92">
        <f t="shared" si="23"/>
        <v>1077957.8199999998</v>
      </c>
      <c r="O120" s="92">
        <f t="shared" si="23"/>
        <v>277</v>
      </c>
      <c r="P120" s="92">
        <f t="shared" si="23"/>
        <v>667089.30000000005</v>
      </c>
      <c r="Q120" s="92">
        <f t="shared" si="23"/>
        <v>2</v>
      </c>
      <c r="R120" s="92">
        <f t="shared" si="23"/>
        <v>6076.5</v>
      </c>
      <c r="S120" s="92">
        <f t="shared" si="23"/>
        <v>201</v>
      </c>
      <c r="T120" s="92">
        <f t="shared" si="23"/>
        <v>493753.36</v>
      </c>
      <c r="U120" s="92">
        <f t="shared" si="23"/>
        <v>188</v>
      </c>
      <c r="V120" s="92">
        <f t="shared" si="23"/>
        <v>474539.27</v>
      </c>
      <c r="W120" s="92">
        <f t="shared" si="23"/>
        <v>147</v>
      </c>
      <c r="X120" s="92">
        <f t="shared" si="23"/>
        <v>244196.34999999998</v>
      </c>
      <c r="Y120" s="92">
        <f t="shared" si="23"/>
        <v>3</v>
      </c>
      <c r="Z120" s="92">
        <f t="shared" si="23"/>
        <v>9411.5</v>
      </c>
      <c r="AA120" s="92">
        <f t="shared" si="23"/>
        <v>319</v>
      </c>
      <c r="AB120" s="92">
        <f t="shared" si="23"/>
        <v>646341.75</v>
      </c>
      <c r="AC120" s="92">
        <f t="shared" si="23"/>
        <v>312</v>
      </c>
      <c r="AD120" s="92">
        <f t="shared" si="23"/>
        <v>635896.75</v>
      </c>
      <c r="AE120" s="92">
        <f t="shared" si="23"/>
        <v>185</v>
      </c>
      <c r="AF120" s="92">
        <f t="shared" si="23"/>
        <v>502171.18</v>
      </c>
      <c r="AG120" s="92">
        <f t="shared" si="23"/>
        <v>0</v>
      </c>
      <c r="AH120" s="92">
        <f t="shared" si="23"/>
        <v>0</v>
      </c>
      <c r="AI120" s="92">
        <f t="shared" si="23"/>
        <v>19</v>
      </c>
      <c r="AJ120" s="92">
        <f t="shared" si="23"/>
        <v>17219</v>
      </c>
      <c r="AK120" s="92">
        <f t="shared" si="23"/>
        <v>18</v>
      </c>
      <c r="AL120" s="92">
        <f t="shared" si="23"/>
        <v>17219</v>
      </c>
      <c r="AM120" s="92">
        <f t="shared" si="23"/>
        <v>18</v>
      </c>
      <c r="AN120" s="92">
        <f t="shared" si="23"/>
        <v>17219</v>
      </c>
      <c r="AO120" s="92">
        <f t="shared" si="23"/>
        <v>0</v>
      </c>
      <c r="AP120" s="92">
        <f t="shared" si="23"/>
        <v>0</v>
      </c>
      <c r="AQ120" s="92">
        <f t="shared" si="23"/>
        <v>9</v>
      </c>
      <c r="AR120" s="92">
        <f t="shared" si="23"/>
        <v>33281</v>
      </c>
      <c r="AS120" s="92">
        <f t="shared" si="23"/>
        <v>9</v>
      </c>
      <c r="AT120" s="92">
        <f t="shared" si="23"/>
        <v>33281</v>
      </c>
      <c r="AU120" s="92">
        <f t="shared" si="23"/>
        <v>5</v>
      </c>
      <c r="AV120" s="92">
        <f t="shared" si="23"/>
        <v>17640</v>
      </c>
      <c r="AW120" s="92">
        <f t="shared" si="23"/>
        <v>0</v>
      </c>
      <c r="AX120" s="92">
        <f t="shared" si="23"/>
        <v>0</v>
      </c>
      <c r="AY120" s="92">
        <f t="shared" si="23"/>
        <v>20</v>
      </c>
      <c r="AZ120" s="92">
        <f t="shared" si="23"/>
        <v>42852.6</v>
      </c>
      <c r="BA120" s="92">
        <f t="shared" si="23"/>
        <v>20</v>
      </c>
      <c r="BB120" s="92">
        <f t="shared" si="23"/>
        <v>42852.6</v>
      </c>
      <c r="BC120" s="92">
        <f t="shared" si="23"/>
        <v>9</v>
      </c>
      <c r="BD120" s="92">
        <f t="shared" si="23"/>
        <v>40767.599999999999</v>
      </c>
      <c r="BE120" s="92">
        <f t="shared" si="23"/>
        <v>0</v>
      </c>
      <c r="BF120" s="92">
        <f t="shared" si="23"/>
        <v>0</v>
      </c>
      <c r="BG120" s="92">
        <f t="shared" si="23"/>
        <v>138</v>
      </c>
      <c r="BH120" s="92">
        <f t="shared" si="23"/>
        <v>421579.18</v>
      </c>
      <c r="BI120" s="92">
        <f t="shared" si="23"/>
        <v>131</v>
      </c>
      <c r="BJ120" s="92">
        <f t="shared" si="23"/>
        <v>391269.64</v>
      </c>
      <c r="BK120" s="92">
        <f t="shared" si="23"/>
        <v>125</v>
      </c>
      <c r="BL120" s="92">
        <f t="shared" si="23"/>
        <v>346019.64</v>
      </c>
      <c r="BM120" s="92">
        <f t="shared" si="23"/>
        <v>0</v>
      </c>
      <c r="BN120" s="92">
        <f t="shared" si="23"/>
        <v>0</v>
      </c>
      <c r="BO120" s="92">
        <f t="shared" ref="BO120:DZ120" si="24">BO19</f>
        <v>17</v>
      </c>
      <c r="BP120" s="92">
        <f t="shared" si="24"/>
        <v>68961.42</v>
      </c>
      <c r="BQ120" s="92">
        <f t="shared" si="24"/>
        <v>16</v>
      </c>
      <c r="BR120" s="92">
        <f t="shared" si="24"/>
        <v>56182.75</v>
      </c>
      <c r="BS120" s="92">
        <f t="shared" si="24"/>
        <v>12</v>
      </c>
      <c r="BT120" s="92">
        <f t="shared" si="24"/>
        <v>5532.75</v>
      </c>
      <c r="BU120" s="92">
        <f t="shared" si="24"/>
        <v>0</v>
      </c>
      <c r="BV120" s="92">
        <f t="shared" si="24"/>
        <v>0</v>
      </c>
      <c r="BW120" s="92">
        <f t="shared" si="24"/>
        <v>1</v>
      </c>
      <c r="BX120" s="92">
        <f t="shared" si="24"/>
        <v>850</v>
      </c>
      <c r="BY120" s="92">
        <f t="shared" si="24"/>
        <v>1</v>
      </c>
      <c r="BZ120" s="92">
        <f t="shared" si="24"/>
        <v>850</v>
      </c>
      <c r="CA120" s="92">
        <f t="shared" si="24"/>
        <v>1</v>
      </c>
      <c r="CB120" s="92">
        <f t="shared" si="24"/>
        <v>5</v>
      </c>
      <c r="CC120" s="92">
        <f t="shared" si="24"/>
        <v>0</v>
      </c>
      <c r="CD120" s="92">
        <f t="shared" si="24"/>
        <v>0</v>
      </c>
      <c r="CE120" s="92">
        <f t="shared" si="24"/>
        <v>1</v>
      </c>
      <c r="CF120" s="92">
        <f t="shared" si="24"/>
        <v>556.79999999999995</v>
      </c>
      <c r="CG120" s="92">
        <f t="shared" si="24"/>
        <v>0</v>
      </c>
      <c r="CH120" s="92">
        <f t="shared" si="24"/>
        <v>0</v>
      </c>
      <c r="CI120" s="92">
        <f t="shared" si="24"/>
        <v>0</v>
      </c>
      <c r="CJ120" s="92">
        <f t="shared" si="24"/>
        <v>0</v>
      </c>
      <c r="CK120" s="92">
        <f t="shared" si="24"/>
        <v>0</v>
      </c>
      <c r="CL120" s="92">
        <f t="shared" si="24"/>
        <v>0</v>
      </c>
      <c r="CM120" s="92">
        <f t="shared" si="24"/>
        <v>1</v>
      </c>
      <c r="CN120" s="92">
        <f t="shared" si="24"/>
        <v>2153.75</v>
      </c>
      <c r="CO120" s="92">
        <f t="shared" si="24"/>
        <v>1</v>
      </c>
      <c r="CP120" s="92">
        <f t="shared" si="24"/>
        <v>2453.75</v>
      </c>
      <c r="CQ120" s="92">
        <f t="shared" si="24"/>
        <v>0</v>
      </c>
      <c r="CR120" s="92">
        <f t="shared" si="24"/>
        <v>0</v>
      </c>
      <c r="CS120" s="92">
        <f t="shared" si="24"/>
        <v>0</v>
      </c>
      <c r="CT120" s="92">
        <f t="shared" si="24"/>
        <v>0</v>
      </c>
      <c r="CU120" s="92">
        <f t="shared" si="24"/>
        <v>1</v>
      </c>
      <c r="CV120" s="92">
        <f t="shared" si="24"/>
        <v>12180</v>
      </c>
      <c r="CW120" s="92">
        <f t="shared" si="24"/>
        <v>1</v>
      </c>
      <c r="CX120" s="92">
        <f t="shared" si="24"/>
        <v>12180</v>
      </c>
      <c r="CY120" s="92">
        <f t="shared" si="24"/>
        <v>1</v>
      </c>
      <c r="CZ120" s="92">
        <f t="shared" si="24"/>
        <v>12180</v>
      </c>
      <c r="DA120" s="92">
        <f t="shared" si="24"/>
        <v>0</v>
      </c>
      <c r="DB120" s="92">
        <f t="shared" si="24"/>
        <v>0</v>
      </c>
      <c r="DC120" s="92">
        <f t="shared" si="24"/>
        <v>1</v>
      </c>
      <c r="DD120" s="92">
        <f t="shared" si="24"/>
        <v>1000</v>
      </c>
      <c r="DE120" s="92">
        <f t="shared" si="24"/>
        <v>0</v>
      </c>
      <c r="DF120" s="92">
        <f t="shared" si="24"/>
        <v>0</v>
      </c>
      <c r="DG120" s="92">
        <f t="shared" si="24"/>
        <v>0</v>
      </c>
      <c r="DH120" s="92">
        <f t="shared" si="24"/>
        <v>0</v>
      </c>
      <c r="DI120" s="92">
        <f t="shared" si="24"/>
        <v>0</v>
      </c>
      <c r="DJ120" s="92">
        <f t="shared" si="24"/>
        <v>0</v>
      </c>
      <c r="DK120" s="92">
        <f t="shared" si="24"/>
        <v>0</v>
      </c>
      <c r="DL120" s="92">
        <f t="shared" si="24"/>
        <v>0</v>
      </c>
      <c r="DM120" s="92">
        <f t="shared" si="24"/>
        <v>0</v>
      </c>
      <c r="DN120" s="92">
        <f t="shared" si="24"/>
        <v>0</v>
      </c>
      <c r="DO120" s="92">
        <f t="shared" si="24"/>
        <v>0</v>
      </c>
      <c r="DP120" s="92">
        <f t="shared" si="24"/>
        <v>0</v>
      </c>
      <c r="DQ120" s="92">
        <f t="shared" si="24"/>
        <v>0</v>
      </c>
      <c r="DR120" s="92">
        <f t="shared" si="24"/>
        <v>0</v>
      </c>
      <c r="DS120" s="92">
        <f t="shared" si="24"/>
        <v>130</v>
      </c>
      <c r="DT120" s="92">
        <f t="shared" si="24"/>
        <v>231595.94999999998</v>
      </c>
      <c r="DU120" s="92">
        <f t="shared" si="24"/>
        <v>120</v>
      </c>
      <c r="DV120" s="92">
        <f t="shared" si="24"/>
        <v>228002.65</v>
      </c>
      <c r="DW120" s="92">
        <f t="shared" si="24"/>
        <v>106</v>
      </c>
      <c r="DX120" s="92">
        <f t="shared" si="24"/>
        <v>123546.35</v>
      </c>
      <c r="DY120" s="92">
        <f t="shared" si="24"/>
        <v>0</v>
      </c>
      <c r="DZ120" s="92">
        <f t="shared" si="24"/>
        <v>0</v>
      </c>
      <c r="EA120" s="92">
        <f t="shared" ref="EA120:EX120" si="25">EA19</f>
        <v>212</v>
      </c>
      <c r="EB120" s="92">
        <f t="shared" si="25"/>
        <v>190393.03</v>
      </c>
      <c r="EC120" s="92">
        <f t="shared" si="25"/>
        <v>194</v>
      </c>
      <c r="ED120" s="92">
        <f t="shared" si="25"/>
        <v>182352.97999999998</v>
      </c>
      <c r="EE120" s="92">
        <f t="shared" si="25"/>
        <v>116</v>
      </c>
      <c r="EF120" s="92">
        <f t="shared" si="25"/>
        <v>119801.98</v>
      </c>
      <c r="EG120" s="92">
        <f t="shared" si="25"/>
        <v>0</v>
      </c>
      <c r="EH120" s="92">
        <f t="shared" si="25"/>
        <v>0</v>
      </c>
      <c r="EI120" s="92">
        <f t="shared" si="25"/>
        <v>113</v>
      </c>
      <c r="EJ120" s="92">
        <f t="shared" si="25"/>
        <v>978799.98</v>
      </c>
      <c r="EK120" s="92">
        <f t="shared" si="25"/>
        <v>110</v>
      </c>
      <c r="EL120" s="92">
        <f t="shared" si="25"/>
        <v>978799.98</v>
      </c>
      <c r="EM120" s="92">
        <f t="shared" si="25"/>
        <v>95</v>
      </c>
      <c r="EN120" s="92">
        <f t="shared" si="25"/>
        <v>965127.98</v>
      </c>
      <c r="EO120" s="92">
        <f t="shared" si="25"/>
        <v>0</v>
      </c>
      <c r="EP120" s="92">
        <f t="shared" si="25"/>
        <v>0</v>
      </c>
      <c r="EQ120" s="92">
        <f t="shared" si="25"/>
        <v>34</v>
      </c>
      <c r="ER120" s="92">
        <f t="shared" si="25"/>
        <v>63056.32</v>
      </c>
      <c r="ES120" s="92">
        <f t="shared" si="25"/>
        <v>34</v>
      </c>
      <c r="ET120" s="92">
        <f t="shared" si="25"/>
        <v>63056.32</v>
      </c>
      <c r="EU120" s="92">
        <f t="shared" si="25"/>
        <v>10</v>
      </c>
      <c r="EV120" s="92">
        <f t="shared" si="25"/>
        <v>6952.57</v>
      </c>
      <c r="EW120" s="92">
        <f t="shared" si="25"/>
        <v>0</v>
      </c>
      <c r="EX120" s="92">
        <f t="shared" si="25"/>
        <v>0</v>
      </c>
    </row>
    <row r="121" spans="1:154" ht="18" x14ac:dyDescent="0.25">
      <c r="B121" s="91" t="s">
        <v>96</v>
      </c>
      <c r="C121" s="83">
        <f t="shared" ref="C121:BN121" si="26">C10</f>
        <v>2292</v>
      </c>
      <c r="D121" s="83">
        <f t="shared" si="26"/>
        <v>17320929.109999999</v>
      </c>
      <c r="E121" s="83">
        <f t="shared" si="26"/>
        <v>2191</v>
      </c>
      <c r="F121" s="83">
        <f t="shared" si="26"/>
        <v>12732689.030000001</v>
      </c>
      <c r="G121" s="83">
        <f t="shared" si="26"/>
        <v>1840</v>
      </c>
      <c r="H121" s="83">
        <f t="shared" si="26"/>
        <v>6384742.1900000004</v>
      </c>
      <c r="I121" s="83">
        <f t="shared" si="26"/>
        <v>28</v>
      </c>
      <c r="J121" s="83">
        <f t="shared" si="26"/>
        <v>0</v>
      </c>
      <c r="K121" s="83">
        <f t="shared" si="26"/>
        <v>346</v>
      </c>
      <c r="L121" s="83">
        <f t="shared" si="26"/>
        <v>3398922.08</v>
      </c>
      <c r="M121" s="83">
        <f t="shared" si="26"/>
        <v>322</v>
      </c>
      <c r="N121" s="83">
        <f t="shared" si="26"/>
        <v>2951038.41</v>
      </c>
      <c r="O121" s="83">
        <f t="shared" si="26"/>
        <v>304</v>
      </c>
      <c r="P121" s="83">
        <f t="shared" si="26"/>
        <v>490456.02</v>
      </c>
      <c r="Q121" s="83">
        <f t="shared" si="26"/>
        <v>7</v>
      </c>
      <c r="R121" s="83">
        <f t="shared" si="26"/>
        <v>0</v>
      </c>
      <c r="S121" s="83">
        <f t="shared" si="26"/>
        <v>1287</v>
      </c>
      <c r="T121" s="83">
        <f t="shared" si="26"/>
        <v>6971490.96</v>
      </c>
      <c r="U121" s="83">
        <f t="shared" si="26"/>
        <v>1243</v>
      </c>
      <c r="V121" s="83">
        <f t="shared" si="26"/>
        <v>6714227.4100000001</v>
      </c>
      <c r="W121" s="83">
        <f t="shared" si="26"/>
        <v>1221</v>
      </c>
      <c r="X121" s="83">
        <f t="shared" si="26"/>
        <v>436174.34</v>
      </c>
      <c r="Y121" s="83">
        <f t="shared" si="26"/>
        <v>21</v>
      </c>
      <c r="Z121" s="83">
        <f t="shared" si="26"/>
        <v>0</v>
      </c>
      <c r="AA121" s="83">
        <f t="shared" si="26"/>
        <v>313</v>
      </c>
      <c r="AB121" s="83">
        <f t="shared" si="26"/>
        <v>1648568.8399999999</v>
      </c>
      <c r="AC121" s="83">
        <f t="shared" si="26"/>
        <v>303</v>
      </c>
      <c r="AD121" s="83">
        <f t="shared" si="26"/>
        <v>1562831.55</v>
      </c>
      <c r="AE121" s="83">
        <f t="shared" si="26"/>
        <v>254</v>
      </c>
      <c r="AF121" s="83">
        <f t="shared" si="26"/>
        <v>1425544.02</v>
      </c>
      <c r="AG121" s="83">
        <f t="shared" si="26"/>
        <v>0</v>
      </c>
      <c r="AH121" s="83">
        <f t="shared" si="26"/>
        <v>0</v>
      </c>
      <c r="AI121" s="83">
        <f t="shared" si="26"/>
        <v>21</v>
      </c>
      <c r="AJ121" s="83">
        <f t="shared" si="26"/>
        <v>270359.28000000003</v>
      </c>
      <c r="AK121" s="83">
        <f t="shared" si="26"/>
        <v>19</v>
      </c>
      <c r="AL121" s="83">
        <f t="shared" si="26"/>
        <v>228028.83</v>
      </c>
      <c r="AM121" s="83">
        <f t="shared" si="26"/>
        <v>17</v>
      </c>
      <c r="AN121" s="83">
        <f t="shared" si="26"/>
        <v>223124.93</v>
      </c>
      <c r="AO121" s="83">
        <f t="shared" si="26"/>
        <v>0</v>
      </c>
      <c r="AP121" s="83">
        <f t="shared" si="26"/>
        <v>0</v>
      </c>
      <c r="AQ121" s="83">
        <f t="shared" si="26"/>
        <v>7</v>
      </c>
      <c r="AR121" s="83">
        <f t="shared" si="26"/>
        <v>3630771.74</v>
      </c>
      <c r="AS121" s="83">
        <f t="shared" si="26"/>
        <v>2</v>
      </c>
      <c r="AT121" s="83">
        <f t="shared" si="26"/>
        <v>7514.8</v>
      </c>
      <c r="AU121" s="83">
        <f t="shared" si="26"/>
        <v>7</v>
      </c>
      <c r="AV121" s="83">
        <f t="shared" si="26"/>
        <v>3630771.74</v>
      </c>
      <c r="AW121" s="83">
        <f t="shared" si="26"/>
        <v>0</v>
      </c>
      <c r="AX121" s="83">
        <f t="shared" si="26"/>
        <v>0</v>
      </c>
      <c r="AY121" s="83">
        <f t="shared" si="26"/>
        <v>3</v>
      </c>
      <c r="AZ121" s="83">
        <f t="shared" si="26"/>
        <v>87795.199999999997</v>
      </c>
      <c r="BA121" s="83">
        <f t="shared" si="26"/>
        <v>3</v>
      </c>
      <c r="BB121" s="83">
        <f t="shared" si="26"/>
        <v>87795.199999999997</v>
      </c>
      <c r="BC121" s="83">
        <f t="shared" si="26"/>
        <v>3</v>
      </c>
      <c r="BD121" s="83">
        <f t="shared" si="26"/>
        <v>87795.199999999997</v>
      </c>
      <c r="BE121" s="83">
        <f t="shared" si="26"/>
        <v>0</v>
      </c>
      <c r="BF121" s="83">
        <f t="shared" si="26"/>
        <v>0</v>
      </c>
      <c r="BG121" s="83">
        <f t="shared" si="26"/>
        <v>41</v>
      </c>
      <c r="BH121" s="83">
        <f t="shared" si="26"/>
        <v>607948.38</v>
      </c>
      <c r="BI121" s="83">
        <f t="shared" si="26"/>
        <v>37</v>
      </c>
      <c r="BJ121" s="83">
        <f t="shared" si="26"/>
        <v>587842.42000000004</v>
      </c>
      <c r="BK121" s="83">
        <f t="shared" si="26"/>
        <v>5</v>
      </c>
      <c r="BL121" s="83">
        <f t="shared" si="26"/>
        <v>32409.8</v>
      </c>
      <c r="BM121" s="83">
        <f t="shared" si="26"/>
        <v>0</v>
      </c>
      <c r="BN121" s="83">
        <f t="shared" si="26"/>
        <v>0</v>
      </c>
      <c r="BO121" s="83">
        <f t="shared" ref="BO121:DZ121" si="27">BO10</f>
        <v>1</v>
      </c>
      <c r="BP121" s="83">
        <f t="shared" si="27"/>
        <v>50</v>
      </c>
      <c r="BQ121" s="83">
        <f t="shared" si="27"/>
        <v>1</v>
      </c>
      <c r="BR121" s="83">
        <f t="shared" si="27"/>
        <v>50</v>
      </c>
      <c r="BS121" s="83">
        <f t="shared" si="27"/>
        <v>0</v>
      </c>
      <c r="BT121" s="83">
        <f t="shared" si="27"/>
        <v>0</v>
      </c>
      <c r="BU121" s="83">
        <f t="shared" si="27"/>
        <v>0</v>
      </c>
      <c r="BV121" s="83">
        <f t="shared" si="27"/>
        <v>0</v>
      </c>
      <c r="BW121" s="83">
        <f t="shared" si="27"/>
        <v>3</v>
      </c>
      <c r="BX121" s="83">
        <f t="shared" si="27"/>
        <v>9785</v>
      </c>
      <c r="BY121" s="83">
        <f t="shared" si="27"/>
        <v>2</v>
      </c>
      <c r="BZ121" s="83">
        <f t="shared" si="27"/>
        <v>9785</v>
      </c>
      <c r="CA121" s="83">
        <f t="shared" si="27"/>
        <v>0</v>
      </c>
      <c r="CB121" s="83">
        <f t="shared" si="27"/>
        <v>0</v>
      </c>
      <c r="CC121" s="83">
        <f t="shared" si="27"/>
        <v>0</v>
      </c>
      <c r="CD121" s="83">
        <f t="shared" si="27"/>
        <v>0</v>
      </c>
      <c r="CE121" s="83">
        <f t="shared" si="27"/>
        <v>0</v>
      </c>
      <c r="CF121" s="83">
        <f t="shared" si="27"/>
        <v>0</v>
      </c>
      <c r="CG121" s="83">
        <f t="shared" si="27"/>
        <v>0</v>
      </c>
      <c r="CH121" s="83">
        <f t="shared" si="27"/>
        <v>0</v>
      </c>
      <c r="CI121" s="83">
        <f t="shared" si="27"/>
        <v>0</v>
      </c>
      <c r="CJ121" s="83">
        <f t="shared" si="27"/>
        <v>0</v>
      </c>
      <c r="CK121" s="83">
        <f t="shared" si="27"/>
        <v>0</v>
      </c>
      <c r="CL121" s="83">
        <f t="shared" si="27"/>
        <v>0</v>
      </c>
      <c r="CM121" s="83">
        <f t="shared" si="27"/>
        <v>0</v>
      </c>
      <c r="CN121" s="83">
        <f t="shared" si="27"/>
        <v>0</v>
      </c>
      <c r="CO121" s="83">
        <f t="shared" si="27"/>
        <v>0</v>
      </c>
      <c r="CP121" s="83">
        <f t="shared" si="27"/>
        <v>0</v>
      </c>
      <c r="CQ121" s="83">
        <f t="shared" si="27"/>
        <v>0</v>
      </c>
      <c r="CR121" s="83">
        <f t="shared" si="27"/>
        <v>0</v>
      </c>
      <c r="CS121" s="83">
        <f t="shared" si="27"/>
        <v>0</v>
      </c>
      <c r="CT121" s="83">
        <f t="shared" si="27"/>
        <v>0</v>
      </c>
      <c r="CU121" s="83">
        <f t="shared" si="27"/>
        <v>0</v>
      </c>
      <c r="CV121" s="83">
        <f t="shared" si="27"/>
        <v>0</v>
      </c>
      <c r="CW121" s="83">
        <f t="shared" si="27"/>
        <v>0</v>
      </c>
      <c r="CX121" s="83">
        <f t="shared" si="27"/>
        <v>0</v>
      </c>
      <c r="CY121" s="83">
        <f t="shared" si="27"/>
        <v>0</v>
      </c>
      <c r="CZ121" s="83">
        <f t="shared" si="27"/>
        <v>0</v>
      </c>
      <c r="DA121" s="83">
        <f t="shared" si="27"/>
        <v>0</v>
      </c>
      <c r="DB121" s="83">
        <f t="shared" si="27"/>
        <v>0</v>
      </c>
      <c r="DC121" s="83">
        <f t="shared" si="27"/>
        <v>5</v>
      </c>
      <c r="DD121" s="83">
        <f t="shared" si="27"/>
        <v>74868.399999999994</v>
      </c>
      <c r="DE121" s="83">
        <f t="shared" si="27"/>
        <v>3</v>
      </c>
      <c r="DF121" s="83">
        <f t="shared" si="27"/>
        <v>5330</v>
      </c>
      <c r="DG121" s="83">
        <f t="shared" si="27"/>
        <v>0</v>
      </c>
      <c r="DH121" s="83">
        <f t="shared" si="27"/>
        <v>0</v>
      </c>
      <c r="DI121" s="83">
        <f t="shared" si="27"/>
        <v>0</v>
      </c>
      <c r="DJ121" s="83">
        <f t="shared" si="27"/>
        <v>0</v>
      </c>
      <c r="DK121" s="83">
        <f t="shared" si="27"/>
        <v>0</v>
      </c>
      <c r="DL121" s="83">
        <f t="shared" si="27"/>
        <v>0</v>
      </c>
      <c r="DM121" s="83">
        <f t="shared" si="27"/>
        <v>0</v>
      </c>
      <c r="DN121" s="83">
        <f t="shared" si="27"/>
        <v>0</v>
      </c>
      <c r="DO121" s="83">
        <f t="shared" si="27"/>
        <v>0</v>
      </c>
      <c r="DP121" s="83">
        <f t="shared" si="27"/>
        <v>0</v>
      </c>
      <c r="DQ121" s="83">
        <f t="shared" si="27"/>
        <v>0</v>
      </c>
      <c r="DR121" s="83">
        <f t="shared" si="27"/>
        <v>0</v>
      </c>
      <c r="DS121" s="83">
        <f t="shared" si="27"/>
        <v>2</v>
      </c>
      <c r="DT121" s="83">
        <f t="shared" si="27"/>
        <v>250</v>
      </c>
      <c r="DU121" s="83">
        <f t="shared" si="27"/>
        <v>2</v>
      </c>
      <c r="DV121" s="83">
        <f t="shared" si="27"/>
        <v>250</v>
      </c>
      <c r="DW121" s="83">
        <f t="shared" si="27"/>
        <v>1</v>
      </c>
      <c r="DX121" s="83">
        <f t="shared" si="27"/>
        <v>50</v>
      </c>
      <c r="DY121" s="83">
        <f t="shared" si="27"/>
        <v>0</v>
      </c>
      <c r="DZ121" s="83">
        <f t="shared" si="27"/>
        <v>0</v>
      </c>
      <c r="EA121" s="83">
        <f t="shared" ref="EA121:EX121" si="28">EA10</f>
        <v>28</v>
      </c>
      <c r="EB121" s="83">
        <f t="shared" si="28"/>
        <v>34977.279999999999</v>
      </c>
      <c r="EC121" s="83">
        <f t="shared" si="28"/>
        <v>25</v>
      </c>
      <c r="ED121" s="83">
        <f t="shared" si="28"/>
        <v>29577.279999999999</v>
      </c>
      <c r="EE121" s="83">
        <f t="shared" si="28"/>
        <v>18</v>
      </c>
      <c r="EF121" s="83">
        <f t="shared" si="28"/>
        <v>28313</v>
      </c>
      <c r="EG121" s="83">
        <f t="shared" si="28"/>
        <v>0</v>
      </c>
      <c r="EH121" s="83">
        <f t="shared" si="28"/>
        <v>0</v>
      </c>
      <c r="EI121" s="83">
        <f t="shared" si="28"/>
        <v>233</v>
      </c>
      <c r="EJ121" s="83">
        <f t="shared" si="28"/>
        <v>583391.95000000007</v>
      </c>
      <c r="EK121" s="83">
        <f t="shared" si="28"/>
        <v>227</v>
      </c>
      <c r="EL121" s="83">
        <f t="shared" si="28"/>
        <v>546668.13</v>
      </c>
      <c r="EM121" s="83">
        <f t="shared" si="28"/>
        <v>10</v>
      </c>
      <c r="EN121" s="83">
        <f t="shared" si="28"/>
        <v>30103.14</v>
      </c>
      <c r="EO121" s="83">
        <f t="shared" si="28"/>
        <v>0</v>
      </c>
      <c r="EP121" s="83">
        <f t="shared" si="28"/>
        <v>0</v>
      </c>
      <c r="EQ121" s="83">
        <f t="shared" si="28"/>
        <v>2</v>
      </c>
      <c r="ER121" s="83">
        <f t="shared" si="28"/>
        <v>1750</v>
      </c>
      <c r="ES121" s="83">
        <f t="shared" si="28"/>
        <v>2</v>
      </c>
      <c r="ET121" s="83">
        <f t="shared" si="28"/>
        <v>1750</v>
      </c>
      <c r="EU121" s="83">
        <f t="shared" si="28"/>
        <v>0</v>
      </c>
      <c r="EV121" s="83">
        <f t="shared" si="28"/>
        <v>0</v>
      </c>
      <c r="EW121" s="83">
        <f t="shared" si="28"/>
        <v>0</v>
      </c>
      <c r="EX121" s="83">
        <f t="shared" si="28"/>
        <v>0</v>
      </c>
    </row>
    <row r="122" spans="1:154" ht="18" x14ac:dyDescent="0.25">
      <c r="B122" s="91" t="s">
        <v>49</v>
      </c>
      <c r="C122" s="83">
        <f t="shared" ref="C122:BN122" si="29">C30+C31+C32+C33+C34+C35+C36</f>
        <v>528</v>
      </c>
      <c r="D122" s="83">
        <f t="shared" si="29"/>
        <v>763650.03999999992</v>
      </c>
      <c r="E122" s="93">
        <f t="shared" si="29"/>
        <v>509</v>
      </c>
      <c r="F122" s="83">
        <f t="shared" si="29"/>
        <v>755673.03999999992</v>
      </c>
      <c r="G122" s="83">
        <f t="shared" si="29"/>
        <v>506</v>
      </c>
      <c r="H122" s="83">
        <f t="shared" si="29"/>
        <v>505212.04</v>
      </c>
      <c r="I122" s="83">
        <f t="shared" si="29"/>
        <v>21</v>
      </c>
      <c r="J122" s="83">
        <f t="shared" si="29"/>
        <v>15185</v>
      </c>
      <c r="K122" s="83">
        <f t="shared" si="29"/>
        <v>92</v>
      </c>
      <c r="L122" s="83">
        <f t="shared" si="29"/>
        <v>183265.86</v>
      </c>
      <c r="M122" s="83">
        <f t="shared" si="29"/>
        <v>90</v>
      </c>
      <c r="N122" s="83">
        <f t="shared" si="29"/>
        <v>182515.86</v>
      </c>
      <c r="O122" s="83">
        <f t="shared" si="29"/>
        <v>90</v>
      </c>
      <c r="P122" s="83">
        <f t="shared" si="29"/>
        <v>182515.86</v>
      </c>
      <c r="Q122" s="83">
        <f t="shared" si="29"/>
        <v>0</v>
      </c>
      <c r="R122" s="83">
        <f t="shared" si="29"/>
        <v>0</v>
      </c>
      <c r="S122" s="83">
        <f t="shared" si="29"/>
        <v>20</v>
      </c>
      <c r="T122" s="83">
        <f t="shared" si="29"/>
        <v>28376.5</v>
      </c>
      <c r="U122" s="83">
        <f t="shared" si="29"/>
        <v>17</v>
      </c>
      <c r="V122" s="83">
        <f t="shared" si="29"/>
        <v>27576</v>
      </c>
      <c r="W122" s="83">
        <f t="shared" si="29"/>
        <v>17</v>
      </c>
      <c r="X122" s="83">
        <f t="shared" si="29"/>
        <v>27576</v>
      </c>
      <c r="Y122" s="83">
        <f t="shared" si="29"/>
        <v>0</v>
      </c>
      <c r="Z122" s="83">
        <f t="shared" si="29"/>
        <v>0</v>
      </c>
      <c r="AA122" s="83">
        <f t="shared" si="29"/>
        <v>302</v>
      </c>
      <c r="AB122" s="83">
        <f t="shared" si="29"/>
        <v>351663.5</v>
      </c>
      <c r="AC122" s="83">
        <f t="shared" si="29"/>
        <v>293</v>
      </c>
      <c r="AD122" s="83">
        <f t="shared" si="29"/>
        <v>347773</v>
      </c>
      <c r="AE122" s="83">
        <f>AE30+AE31+AE32+AE33+AE34+AE35+AE36</f>
        <v>290</v>
      </c>
      <c r="AF122" s="83">
        <f>AF30+AF31+AF32+AF33+AF34+AF35+AF36</f>
        <v>97312</v>
      </c>
      <c r="AG122" s="83">
        <f>AG30+AG31+AG32+AG33+AG34+AG35+AG36</f>
        <v>21</v>
      </c>
      <c r="AH122" s="83">
        <f>AH30+AH31+AH32+AH33+AH34+AH35+AH36</f>
        <v>15185</v>
      </c>
      <c r="AI122" s="83">
        <f t="shared" si="29"/>
        <v>0</v>
      </c>
      <c r="AJ122" s="83">
        <f t="shared" si="29"/>
        <v>0</v>
      </c>
      <c r="AK122" s="83">
        <f t="shared" si="29"/>
        <v>0</v>
      </c>
      <c r="AL122" s="83">
        <f t="shared" si="29"/>
        <v>0</v>
      </c>
      <c r="AM122" s="83">
        <f t="shared" si="29"/>
        <v>0</v>
      </c>
      <c r="AN122" s="83">
        <f t="shared" si="29"/>
        <v>0</v>
      </c>
      <c r="AO122" s="83">
        <f t="shared" si="29"/>
        <v>0</v>
      </c>
      <c r="AP122" s="83">
        <f t="shared" si="29"/>
        <v>0</v>
      </c>
      <c r="AQ122" s="83">
        <f t="shared" si="29"/>
        <v>2</v>
      </c>
      <c r="AR122" s="83">
        <f t="shared" si="29"/>
        <v>1000</v>
      </c>
      <c r="AS122" s="83">
        <f t="shared" si="29"/>
        <v>2</v>
      </c>
      <c r="AT122" s="83">
        <f t="shared" si="29"/>
        <v>1000</v>
      </c>
      <c r="AU122" s="83">
        <f t="shared" si="29"/>
        <v>2</v>
      </c>
      <c r="AV122" s="83">
        <f t="shared" si="29"/>
        <v>1000</v>
      </c>
      <c r="AW122" s="83">
        <f t="shared" si="29"/>
        <v>0</v>
      </c>
      <c r="AX122" s="83">
        <f t="shared" si="29"/>
        <v>0</v>
      </c>
      <c r="AY122" s="83">
        <f t="shared" si="29"/>
        <v>1</v>
      </c>
      <c r="AZ122" s="83">
        <f t="shared" si="29"/>
        <v>1600</v>
      </c>
      <c r="BA122" s="83">
        <f t="shared" si="29"/>
        <v>1</v>
      </c>
      <c r="BB122" s="83">
        <f t="shared" si="29"/>
        <v>1600</v>
      </c>
      <c r="BC122" s="83">
        <f t="shared" si="29"/>
        <v>1</v>
      </c>
      <c r="BD122" s="83">
        <f t="shared" si="29"/>
        <v>1600</v>
      </c>
      <c r="BE122" s="83">
        <f t="shared" si="29"/>
        <v>0</v>
      </c>
      <c r="BF122" s="83">
        <f t="shared" si="29"/>
        <v>0</v>
      </c>
      <c r="BG122" s="83">
        <f t="shared" si="29"/>
        <v>13</v>
      </c>
      <c r="BH122" s="83">
        <f t="shared" si="29"/>
        <v>16887</v>
      </c>
      <c r="BI122" s="83">
        <f t="shared" si="29"/>
        <v>12</v>
      </c>
      <c r="BJ122" s="83">
        <f t="shared" si="29"/>
        <v>16787</v>
      </c>
      <c r="BK122" s="83">
        <f t="shared" si="29"/>
        <v>12</v>
      </c>
      <c r="BL122" s="83">
        <f t="shared" si="29"/>
        <v>16787</v>
      </c>
      <c r="BM122" s="83">
        <f t="shared" si="29"/>
        <v>0</v>
      </c>
      <c r="BN122" s="83">
        <f t="shared" si="29"/>
        <v>0</v>
      </c>
      <c r="BO122" s="83">
        <f t="shared" ref="BO122:DZ122" si="30">BO30+BO31+BO32+BO33+BO34+BO35+BO36</f>
        <v>8</v>
      </c>
      <c r="BP122" s="83">
        <f t="shared" si="30"/>
        <v>4636</v>
      </c>
      <c r="BQ122" s="83">
        <f t="shared" si="30"/>
        <v>7</v>
      </c>
      <c r="BR122" s="83">
        <f t="shared" si="30"/>
        <v>4600</v>
      </c>
      <c r="BS122" s="83">
        <f t="shared" si="30"/>
        <v>7</v>
      </c>
      <c r="BT122" s="83">
        <f t="shared" si="30"/>
        <v>4600</v>
      </c>
      <c r="BU122" s="83">
        <f t="shared" si="30"/>
        <v>0</v>
      </c>
      <c r="BV122" s="83">
        <f t="shared" si="30"/>
        <v>0</v>
      </c>
      <c r="BW122" s="83">
        <f t="shared" si="30"/>
        <v>0</v>
      </c>
      <c r="BX122" s="83">
        <f t="shared" si="30"/>
        <v>0</v>
      </c>
      <c r="BY122" s="83">
        <f t="shared" si="30"/>
        <v>0</v>
      </c>
      <c r="BZ122" s="83">
        <f t="shared" si="30"/>
        <v>0</v>
      </c>
      <c r="CA122" s="83">
        <f t="shared" si="30"/>
        <v>0</v>
      </c>
      <c r="CB122" s="83">
        <f t="shared" si="30"/>
        <v>0</v>
      </c>
      <c r="CC122" s="83">
        <f t="shared" si="30"/>
        <v>0</v>
      </c>
      <c r="CD122" s="83">
        <f t="shared" si="30"/>
        <v>0</v>
      </c>
      <c r="CE122" s="83">
        <f t="shared" si="30"/>
        <v>0</v>
      </c>
      <c r="CF122" s="83">
        <f t="shared" si="30"/>
        <v>0</v>
      </c>
      <c r="CG122" s="83">
        <f t="shared" si="30"/>
        <v>0</v>
      </c>
      <c r="CH122" s="83">
        <f t="shared" si="30"/>
        <v>0</v>
      </c>
      <c r="CI122" s="83">
        <f t="shared" si="30"/>
        <v>0</v>
      </c>
      <c r="CJ122" s="83">
        <f t="shared" si="30"/>
        <v>0</v>
      </c>
      <c r="CK122" s="83">
        <f t="shared" si="30"/>
        <v>0</v>
      </c>
      <c r="CL122" s="83">
        <f t="shared" si="30"/>
        <v>0</v>
      </c>
      <c r="CM122" s="83">
        <f t="shared" si="30"/>
        <v>0</v>
      </c>
      <c r="CN122" s="83">
        <f t="shared" si="30"/>
        <v>0</v>
      </c>
      <c r="CO122" s="83">
        <f t="shared" si="30"/>
        <v>0</v>
      </c>
      <c r="CP122" s="83">
        <f t="shared" si="30"/>
        <v>0</v>
      </c>
      <c r="CQ122" s="83">
        <f t="shared" si="30"/>
        <v>0</v>
      </c>
      <c r="CR122" s="83">
        <f t="shared" si="30"/>
        <v>0</v>
      </c>
      <c r="CS122" s="83">
        <f t="shared" si="30"/>
        <v>0</v>
      </c>
      <c r="CT122" s="83">
        <f t="shared" si="30"/>
        <v>0</v>
      </c>
      <c r="CU122" s="83">
        <f t="shared" si="30"/>
        <v>1</v>
      </c>
      <c r="CV122" s="83">
        <f t="shared" si="30"/>
        <v>12180</v>
      </c>
      <c r="CW122" s="83">
        <f t="shared" si="30"/>
        <v>1</v>
      </c>
      <c r="CX122" s="83">
        <f t="shared" si="30"/>
        <v>12180</v>
      </c>
      <c r="CY122" s="83">
        <f t="shared" si="30"/>
        <v>1</v>
      </c>
      <c r="CZ122" s="83">
        <f t="shared" si="30"/>
        <v>12180</v>
      </c>
      <c r="DA122" s="83">
        <f t="shared" si="30"/>
        <v>0</v>
      </c>
      <c r="DB122" s="83">
        <f t="shared" si="30"/>
        <v>0</v>
      </c>
      <c r="DC122" s="83">
        <f t="shared" si="30"/>
        <v>0</v>
      </c>
      <c r="DD122" s="83">
        <f t="shared" si="30"/>
        <v>0</v>
      </c>
      <c r="DE122" s="83">
        <f t="shared" si="30"/>
        <v>0</v>
      </c>
      <c r="DF122" s="83">
        <f t="shared" si="30"/>
        <v>0</v>
      </c>
      <c r="DG122" s="83">
        <f t="shared" si="30"/>
        <v>0</v>
      </c>
      <c r="DH122" s="83">
        <f t="shared" si="30"/>
        <v>0</v>
      </c>
      <c r="DI122" s="83">
        <f t="shared" si="30"/>
        <v>0</v>
      </c>
      <c r="DJ122" s="83">
        <f t="shared" si="30"/>
        <v>0</v>
      </c>
      <c r="DK122" s="83">
        <f t="shared" si="30"/>
        <v>0</v>
      </c>
      <c r="DL122" s="83">
        <f t="shared" si="30"/>
        <v>0</v>
      </c>
      <c r="DM122" s="83">
        <f t="shared" si="30"/>
        <v>0</v>
      </c>
      <c r="DN122" s="83">
        <f t="shared" si="30"/>
        <v>0</v>
      </c>
      <c r="DO122" s="83">
        <f t="shared" si="30"/>
        <v>0</v>
      </c>
      <c r="DP122" s="83">
        <f t="shared" si="30"/>
        <v>0</v>
      </c>
      <c r="DQ122" s="83">
        <f t="shared" si="30"/>
        <v>0</v>
      </c>
      <c r="DR122" s="83">
        <f t="shared" si="30"/>
        <v>0</v>
      </c>
      <c r="DS122" s="83">
        <f t="shared" si="30"/>
        <v>11</v>
      </c>
      <c r="DT122" s="83">
        <f t="shared" si="30"/>
        <v>9110</v>
      </c>
      <c r="DU122" s="83">
        <f t="shared" si="30"/>
        <v>9</v>
      </c>
      <c r="DV122" s="83">
        <f t="shared" si="30"/>
        <v>7310</v>
      </c>
      <c r="DW122" s="83">
        <f t="shared" si="30"/>
        <v>9</v>
      </c>
      <c r="DX122" s="83">
        <f t="shared" si="30"/>
        <v>7310</v>
      </c>
      <c r="DY122" s="83">
        <f t="shared" si="30"/>
        <v>0</v>
      </c>
      <c r="DZ122" s="83">
        <f t="shared" si="30"/>
        <v>0</v>
      </c>
      <c r="EA122" s="83">
        <f t="shared" ref="EA122:FE122" si="31">EA30+EA31+EA32+EA33+EA34+EA35+EA36</f>
        <v>27</v>
      </c>
      <c r="EB122" s="83">
        <f t="shared" si="31"/>
        <v>11184</v>
      </c>
      <c r="EC122" s="83">
        <f t="shared" si="31"/>
        <v>27</v>
      </c>
      <c r="ED122" s="83">
        <f t="shared" si="31"/>
        <v>11184</v>
      </c>
      <c r="EE122" s="83">
        <f>EE30+EE31+EE32+EE33+EE34+EE35+EE36</f>
        <v>27</v>
      </c>
      <c r="EF122" s="83">
        <f>EF30+EF31+EF32+EF33+EF34+EF35+EF36</f>
        <v>11184</v>
      </c>
      <c r="EG122" s="83">
        <f>EG30+EG31+EG32+EG33+EG34+EG35+EG36</f>
        <v>0</v>
      </c>
      <c r="EH122" s="83">
        <f>EH30+EH31+EH32+EH33+EH34+EH35+EH36</f>
        <v>0</v>
      </c>
      <c r="EI122" s="83">
        <f t="shared" si="31"/>
        <v>49</v>
      </c>
      <c r="EJ122" s="83">
        <f t="shared" si="31"/>
        <v>142747.18</v>
      </c>
      <c r="EK122" s="83">
        <f t="shared" si="31"/>
        <v>48</v>
      </c>
      <c r="EL122" s="83">
        <f t="shared" si="31"/>
        <v>142147.18</v>
      </c>
      <c r="EM122" s="83">
        <f>EM30+EM31+EM32+EM33+EM34+EM35+EM36</f>
        <v>48</v>
      </c>
      <c r="EN122" s="83">
        <f>EN30+EN31+EN32+EN33+EN34+EN35+EN36</f>
        <v>142147.18</v>
      </c>
      <c r="EO122" s="83">
        <f>EO30+EO31+EO32+EO33+EO34+EO35+EO36</f>
        <v>0</v>
      </c>
      <c r="EP122" s="83">
        <f>EP30+EP31+EP32+EP33+EP34+EP35+EP36</f>
        <v>0</v>
      </c>
      <c r="EQ122" s="83">
        <f t="shared" si="31"/>
        <v>2</v>
      </c>
      <c r="ER122" s="83">
        <f t="shared" si="31"/>
        <v>1000</v>
      </c>
      <c r="ES122" s="83">
        <f t="shared" si="31"/>
        <v>2</v>
      </c>
      <c r="ET122" s="83">
        <f t="shared" si="31"/>
        <v>1000</v>
      </c>
      <c r="EU122" s="83">
        <f>EU30+EU31+EU32+EU33+EU34+EU35+EU36</f>
        <v>2</v>
      </c>
      <c r="EV122" s="83">
        <f>EV30+EV31+EV32+EV33+EV34+EV35+EV36</f>
        <v>1000</v>
      </c>
      <c r="EW122" s="83">
        <f>EW30+EW31+EW32+EW33+EW34+EW35+EW36</f>
        <v>0</v>
      </c>
      <c r="EX122" s="83">
        <f>EX30+EX31+EX32+EX33+EX34+EX35+EX36</f>
        <v>0</v>
      </c>
    </row>
    <row r="123" spans="1:154" ht="18" x14ac:dyDescent="0.25">
      <c r="B123" s="91" t="s">
        <v>97</v>
      </c>
      <c r="C123" s="83">
        <f>C29</f>
        <v>733</v>
      </c>
      <c r="D123" s="83">
        <f t="shared" ref="D123:EA123" si="32">D29</f>
        <v>4118907.3599999994</v>
      </c>
      <c r="E123" s="83">
        <f t="shared" si="32"/>
        <v>703</v>
      </c>
      <c r="F123" s="83">
        <f t="shared" si="32"/>
        <v>4062021.3099999996</v>
      </c>
      <c r="G123" s="83">
        <f t="shared" si="32"/>
        <v>662</v>
      </c>
      <c r="H123" s="83">
        <f t="shared" si="32"/>
        <v>3304000</v>
      </c>
      <c r="I123" s="83">
        <f t="shared" si="32"/>
        <v>41</v>
      </c>
      <c r="J123" s="83">
        <f t="shared" si="32"/>
        <v>41000</v>
      </c>
      <c r="K123" s="83">
        <f t="shared" si="32"/>
        <v>59</v>
      </c>
      <c r="L123" s="83">
        <f t="shared" si="32"/>
        <v>306571.90000000002</v>
      </c>
      <c r="M123" s="83">
        <f t="shared" si="32"/>
        <v>53</v>
      </c>
      <c r="N123" s="83">
        <f t="shared" si="32"/>
        <v>302646.90000000002</v>
      </c>
      <c r="O123" s="83">
        <f>O29</f>
        <v>53</v>
      </c>
      <c r="P123" s="83">
        <f>P29</f>
        <v>263000</v>
      </c>
      <c r="Q123" s="83">
        <f>Q29</f>
        <v>0</v>
      </c>
      <c r="R123" s="83">
        <f>R29</f>
        <v>0</v>
      </c>
      <c r="S123" s="83">
        <f t="shared" si="32"/>
        <v>416</v>
      </c>
      <c r="T123" s="83">
        <f t="shared" si="32"/>
        <v>1673368.6</v>
      </c>
      <c r="U123" s="83">
        <f t="shared" si="32"/>
        <v>406</v>
      </c>
      <c r="V123" s="83">
        <f t="shared" si="32"/>
        <v>1635307.55</v>
      </c>
      <c r="W123" s="83">
        <f>W29</f>
        <v>369</v>
      </c>
      <c r="X123" s="83">
        <f>X29</f>
        <v>1843000</v>
      </c>
      <c r="Y123" s="83">
        <f>Y29</f>
        <v>37</v>
      </c>
      <c r="Z123" s="83">
        <f>Z29</f>
        <v>37000</v>
      </c>
      <c r="AA123" s="83">
        <f t="shared" si="32"/>
        <v>102</v>
      </c>
      <c r="AB123" s="83">
        <f t="shared" si="32"/>
        <v>632109.42000000004</v>
      </c>
      <c r="AC123" s="83">
        <f t="shared" si="32"/>
        <v>102</v>
      </c>
      <c r="AD123" s="83">
        <f t="shared" si="32"/>
        <v>632109.42000000004</v>
      </c>
      <c r="AE123" s="83">
        <f>AE29</f>
        <v>101</v>
      </c>
      <c r="AF123" s="83">
        <f>AF29</f>
        <v>503000</v>
      </c>
      <c r="AG123" s="83">
        <f>AG29</f>
        <v>1</v>
      </c>
      <c r="AH123" s="83">
        <f>AH29</f>
        <v>1000</v>
      </c>
      <c r="AI123" s="83">
        <f t="shared" si="32"/>
        <v>2</v>
      </c>
      <c r="AJ123" s="83">
        <f t="shared" si="32"/>
        <v>6085.8</v>
      </c>
      <c r="AK123" s="83">
        <f t="shared" si="32"/>
        <v>2</v>
      </c>
      <c r="AL123" s="83">
        <f t="shared" si="32"/>
        <v>6085.8</v>
      </c>
      <c r="AM123" s="83">
        <f>AM29</f>
        <v>0</v>
      </c>
      <c r="AN123" s="83">
        <f>AN29</f>
        <v>0</v>
      </c>
      <c r="AO123" s="83">
        <f>AO29</f>
        <v>2</v>
      </c>
      <c r="AP123" s="83">
        <f>AP29</f>
        <v>2000</v>
      </c>
      <c r="AQ123" s="83">
        <f t="shared" si="32"/>
        <v>1</v>
      </c>
      <c r="AR123" s="83">
        <f t="shared" si="32"/>
        <v>1056000</v>
      </c>
      <c r="AS123" s="83">
        <f t="shared" si="32"/>
        <v>1</v>
      </c>
      <c r="AT123" s="83">
        <f t="shared" si="32"/>
        <v>1056000</v>
      </c>
      <c r="AU123" s="83">
        <f>AU29</f>
        <v>0</v>
      </c>
      <c r="AV123" s="83">
        <f>AV29</f>
        <v>0</v>
      </c>
      <c r="AW123" s="83">
        <f>AW29</f>
        <v>1</v>
      </c>
      <c r="AX123" s="83">
        <f>AX29</f>
        <v>1000</v>
      </c>
      <c r="AY123" s="83">
        <f t="shared" si="32"/>
        <v>5</v>
      </c>
      <c r="AZ123" s="83">
        <f t="shared" si="32"/>
        <v>86181.01</v>
      </c>
      <c r="BA123" s="83">
        <f t="shared" si="32"/>
        <v>5</v>
      </c>
      <c r="BB123" s="83">
        <f t="shared" si="32"/>
        <v>86181.01</v>
      </c>
      <c r="BC123" s="83">
        <f>BC29</f>
        <v>5</v>
      </c>
      <c r="BD123" s="83">
        <f>BD29</f>
        <v>25000</v>
      </c>
      <c r="BE123" s="83">
        <f>BE29</f>
        <v>0</v>
      </c>
      <c r="BF123" s="83">
        <f>BF29</f>
        <v>0</v>
      </c>
      <c r="BG123" s="83">
        <f t="shared" si="32"/>
        <v>24</v>
      </c>
      <c r="BH123" s="83">
        <f t="shared" si="32"/>
        <v>191291.23</v>
      </c>
      <c r="BI123" s="83">
        <f t="shared" si="32"/>
        <v>24</v>
      </c>
      <c r="BJ123" s="83">
        <f t="shared" si="32"/>
        <v>191291.23</v>
      </c>
      <c r="BK123" s="83">
        <f>BK29</f>
        <v>24</v>
      </c>
      <c r="BL123" s="83">
        <f>BL29</f>
        <v>120000</v>
      </c>
      <c r="BM123" s="83">
        <f>BM29</f>
        <v>0</v>
      </c>
      <c r="BN123" s="83">
        <f>BN29</f>
        <v>0</v>
      </c>
      <c r="BO123" s="83">
        <f t="shared" si="32"/>
        <v>5</v>
      </c>
      <c r="BP123" s="83">
        <f t="shared" si="32"/>
        <v>8970</v>
      </c>
      <c r="BQ123" s="83">
        <f t="shared" si="32"/>
        <v>5</v>
      </c>
      <c r="BR123" s="83">
        <f t="shared" si="32"/>
        <v>8970</v>
      </c>
      <c r="BS123" s="83">
        <f>BS29</f>
        <v>5</v>
      </c>
      <c r="BT123" s="83">
        <f>BT29</f>
        <v>25000</v>
      </c>
      <c r="BU123" s="83">
        <f>BU29</f>
        <v>0</v>
      </c>
      <c r="BV123" s="83">
        <f>BV29</f>
        <v>0</v>
      </c>
      <c r="BW123" s="83">
        <f t="shared" si="32"/>
        <v>0</v>
      </c>
      <c r="BX123" s="83">
        <f t="shared" si="32"/>
        <v>0</v>
      </c>
      <c r="BY123" s="83">
        <f t="shared" si="32"/>
        <v>0</v>
      </c>
      <c r="BZ123" s="83">
        <f t="shared" si="32"/>
        <v>0</v>
      </c>
      <c r="CA123" s="83">
        <f>CA29</f>
        <v>0</v>
      </c>
      <c r="CB123" s="83">
        <f>CB29</f>
        <v>0</v>
      </c>
      <c r="CC123" s="83">
        <f>CC29</f>
        <v>0</v>
      </c>
      <c r="CD123" s="83">
        <f>CD29</f>
        <v>0</v>
      </c>
      <c r="CE123" s="83">
        <f t="shared" si="32"/>
        <v>0</v>
      </c>
      <c r="CF123" s="83">
        <f t="shared" si="32"/>
        <v>0</v>
      </c>
      <c r="CG123" s="83">
        <f t="shared" si="32"/>
        <v>0</v>
      </c>
      <c r="CH123" s="83">
        <f t="shared" si="32"/>
        <v>0</v>
      </c>
      <c r="CI123" s="83">
        <f>CI29</f>
        <v>0</v>
      </c>
      <c r="CJ123" s="83">
        <f>CJ29</f>
        <v>0</v>
      </c>
      <c r="CK123" s="83">
        <f>CK29</f>
        <v>0</v>
      </c>
      <c r="CL123" s="83">
        <f>CL29</f>
        <v>0</v>
      </c>
      <c r="CM123" s="83">
        <f t="shared" si="32"/>
        <v>0</v>
      </c>
      <c r="CN123" s="83">
        <f t="shared" si="32"/>
        <v>0</v>
      </c>
      <c r="CO123" s="83">
        <f t="shared" si="32"/>
        <v>0</v>
      </c>
      <c r="CP123" s="83">
        <f t="shared" si="32"/>
        <v>0</v>
      </c>
      <c r="CQ123" s="83">
        <f>CQ29</f>
        <v>0</v>
      </c>
      <c r="CR123" s="83">
        <f>CR29</f>
        <v>0</v>
      </c>
      <c r="CS123" s="83">
        <f>CS29</f>
        <v>0</v>
      </c>
      <c r="CT123" s="83">
        <f>CT29</f>
        <v>0</v>
      </c>
      <c r="CU123" s="83">
        <f t="shared" si="32"/>
        <v>0</v>
      </c>
      <c r="CV123" s="83">
        <f t="shared" si="32"/>
        <v>0</v>
      </c>
      <c r="CW123" s="83">
        <f t="shared" si="32"/>
        <v>0</v>
      </c>
      <c r="CX123" s="83">
        <f t="shared" si="32"/>
        <v>0</v>
      </c>
      <c r="CY123" s="83">
        <f>CY29</f>
        <v>0</v>
      </c>
      <c r="CZ123" s="83">
        <f>CZ29</f>
        <v>0</v>
      </c>
      <c r="DA123" s="83">
        <f>DA29</f>
        <v>0</v>
      </c>
      <c r="DB123" s="83">
        <f>DB29</f>
        <v>0</v>
      </c>
      <c r="DC123" s="83">
        <f t="shared" si="32"/>
        <v>0</v>
      </c>
      <c r="DD123" s="83">
        <f t="shared" si="32"/>
        <v>0</v>
      </c>
      <c r="DE123" s="83">
        <f t="shared" si="32"/>
        <v>0</v>
      </c>
      <c r="DF123" s="83">
        <f t="shared" si="32"/>
        <v>0</v>
      </c>
      <c r="DG123" s="83">
        <f>DG29</f>
        <v>0</v>
      </c>
      <c r="DH123" s="83">
        <f>DH29</f>
        <v>0</v>
      </c>
      <c r="DI123" s="83">
        <f>DI29</f>
        <v>0</v>
      </c>
      <c r="DJ123" s="83">
        <f>DJ29</f>
        <v>0</v>
      </c>
      <c r="DK123" s="83">
        <f t="shared" si="32"/>
        <v>0</v>
      </c>
      <c r="DL123" s="83">
        <f t="shared" si="32"/>
        <v>0</v>
      </c>
      <c r="DM123" s="83">
        <f t="shared" si="32"/>
        <v>0</v>
      </c>
      <c r="DN123" s="83">
        <f t="shared" si="32"/>
        <v>0</v>
      </c>
      <c r="DO123" s="83">
        <f>DO29</f>
        <v>0</v>
      </c>
      <c r="DP123" s="83">
        <f>DP29</f>
        <v>0</v>
      </c>
      <c r="DQ123" s="83">
        <f>DQ29</f>
        <v>0</v>
      </c>
      <c r="DR123" s="83">
        <f>DR29</f>
        <v>0</v>
      </c>
      <c r="DS123" s="83">
        <f t="shared" si="32"/>
        <v>0</v>
      </c>
      <c r="DT123" s="83">
        <f t="shared" si="32"/>
        <v>0</v>
      </c>
      <c r="DU123" s="83">
        <f t="shared" si="32"/>
        <v>0</v>
      </c>
      <c r="DV123" s="83">
        <f t="shared" si="32"/>
        <v>0</v>
      </c>
      <c r="DW123" s="83">
        <f>DW29</f>
        <v>0</v>
      </c>
      <c r="DX123" s="83">
        <f>DX29</f>
        <v>0</v>
      </c>
      <c r="DY123" s="83">
        <f>DY29</f>
        <v>0</v>
      </c>
      <c r="DZ123" s="83">
        <f>DZ29</f>
        <v>0</v>
      </c>
      <c r="EA123" s="83">
        <f t="shared" si="32"/>
        <v>113</v>
      </c>
      <c r="EB123" s="83">
        <f t="shared" ref="EB123:ET123" si="33">EB29</f>
        <v>146785.9</v>
      </c>
      <c r="EC123" s="83">
        <f t="shared" si="33"/>
        <v>100</v>
      </c>
      <c r="ED123" s="83">
        <f t="shared" si="33"/>
        <v>132285.9</v>
      </c>
      <c r="EE123" s="83">
        <f>EE29</f>
        <v>100</v>
      </c>
      <c r="EF123" s="83">
        <f>EF29</f>
        <v>500000</v>
      </c>
      <c r="EG123" s="83">
        <f>EG29</f>
        <v>0</v>
      </c>
      <c r="EH123" s="83">
        <f>EH29</f>
        <v>0</v>
      </c>
      <c r="EI123" s="83">
        <f t="shared" si="33"/>
        <v>3</v>
      </c>
      <c r="EJ123" s="83">
        <f t="shared" si="33"/>
        <v>830</v>
      </c>
      <c r="EK123" s="83">
        <f t="shared" si="33"/>
        <v>2</v>
      </c>
      <c r="EL123" s="83">
        <f t="shared" si="33"/>
        <v>430</v>
      </c>
      <c r="EM123" s="83">
        <f>EM29</f>
        <v>2</v>
      </c>
      <c r="EN123" s="83">
        <f>EN29</f>
        <v>10000</v>
      </c>
      <c r="EO123" s="83">
        <f>EO29</f>
        <v>0</v>
      </c>
      <c r="EP123" s="83">
        <f>EP29</f>
        <v>0</v>
      </c>
      <c r="EQ123" s="83">
        <f t="shared" si="33"/>
        <v>3</v>
      </c>
      <c r="ER123" s="83">
        <f t="shared" si="33"/>
        <v>10713.5</v>
      </c>
      <c r="ES123" s="83">
        <f t="shared" si="33"/>
        <v>3</v>
      </c>
      <c r="ET123" s="83">
        <f t="shared" si="33"/>
        <v>10713.5</v>
      </c>
      <c r="EU123" s="83">
        <f>EU29</f>
        <v>3</v>
      </c>
      <c r="EV123" s="83">
        <f>EV29</f>
        <v>15000</v>
      </c>
      <c r="EW123" s="83">
        <f>EW29</f>
        <v>0</v>
      </c>
      <c r="EX123" s="83">
        <f>EX29</f>
        <v>0</v>
      </c>
    </row>
    <row r="124" spans="1:154" ht="18" x14ac:dyDescent="0.25">
      <c r="B124" s="91" t="s">
        <v>98</v>
      </c>
      <c r="C124" s="83">
        <f>C59</f>
        <v>499</v>
      </c>
      <c r="D124" s="83">
        <f t="shared" ref="D124:EA124" si="34">D59</f>
        <v>571869.43000000005</v>
      </c>
      <c r="E124" s="83">
        <f t="shared" si="34"/>
        <v>471</v>
      </c>
      <c r="F124" s="83">
        <f t="shared" si="34"/>
        <v>770457.12</v>
      </c>
      <c r="G124" s="83">
        <f t="shared" si="34"/>
        <v>423</v>
      </c>
      <c r="H124" s="83">
        <f t="shared" si="34"/>
        <v>1114271.6299999999</v>
      </c>
      <c r="I124" s="83">
        <f t="shared" si="34"/>
        <v>49</v>
      </c>
      <c r="J124" s="83">
        <f t="shared" si="34"/>
        <v>68675.895000000004</v>
      </c>
      <c r="K124" s="83">
        <f t="shared" si="34"/>
        <v>113</v>
      </c>
      <c r="L124" s="83">
        <f t="shared" si="34"/>
        <v>240982.33000000002</v>
      </c>
      <c r="M124" s="83">
        <f t="shared" si="34"/>
        <v>101</v>
      </c>
      <c r="N124" s="83">
        <f t="shared" si="34"/>
        <v>234050.87</v>
      </c>
      <c r="O124" s="83">
        <f>O59</f>
        <v>90</v>
      </c>
      <c r="P124" s="83">
        <f>P59</f>
        <v>275109.7</v>
      </c>
      <c r="Q124" s="83">
        <f>Q59</f>
        <v>11</v>
      </c>
      <c r="R124" s="83">
        <f>R59</f>
        <v>20915</v>
      </c>
      <c r="S124" s="83">
        <f t="shared" si="34"/>
        <v>115</v>
      </c>
      <c r="T124" s="83">
        <f t="shared" si="34"/>
        <v>114669.07</v>
      </c>
      <c r="U124" s="83">
        <f t="shared" si="34"/>
        <v>114</v>
      </c>
      <c r="V124" s="83">
        <f t="shared" si="34"/>
        <v>270359.07</v>
      </c>
      <c r="W124" s="83">
        <f>W59</f>
        <v>85</v>
      </c>
      <c r="X124" s="83">
        <f>X59</f>
        <v>341735.08999999997</v>
      </c>
      <c r="Y124" s="83">
        <f>Y59</f>
        <v>29</v>
      </c>
      <c r="Z124" s="83">
        <f>Z59</f>
        <v>38942.126000000004</v>
      </c>
      <c r="AA124" s="83">
        <f t="shared" si="34"/>
        <v>178</v>
      </c>
      <c r="AB124" s="83">
        <f t="shared" si="34"/>
        <v>100940.92</v>
      </c>
      <c r="AC124" s="83">
        <f t="shared" si="34"/>
        <v>176</v>
      </c>
      <c r="AD124" s="83">
        <f t="shared" si="34"/>
        <v>152079.91999999998</v>
      </c>
      <c r="AE124" s="83">
        <f>AE59</f>
        <v>170</v>
      </c>
      <c r="AF124" s="83">
        <f>AF59</f>
        <v>326900</v>
      </c>
      <c r="AG124" s="83">
        <f>AG59</f>
        <v>6</v>
      </c>
      <c r="AH124" s="83">
        <f>AH59</f>
        <v>4980</v>
      </c>
      <c r="AI124" s="83">
        <f t="shared" si="34"/>
        <v>5</v>
      </c>
      <c r="AJ124" s="83">
        <f t="shared" si="34"/>
        <v>11860</v>
      </c>
      <c r="AK124" s="83">
        <f t="shared" si="34"/>
        <v>5</v>
      </c>
      <c r="AL124" s="83">
        <f t="shared" si="34"/>
        <v>11860</v>
      </c>
      <c r="AM124" s="83">
        <f>AM59</f>
        <v>4</v>
      </c>
      <c r="AN124" s="83">
        <f>AN59</f>
        <v>16500</v>
      </c>
      <c r="AO124" s="83">
        <f>AO59</f>
        <v>1</v>
      </c>
      <c r="AP124" s="83">
        <f>AP59</f>
        <v>3500</v>
      </c>
      <c r="AQ124" s="83">
        <f t="shared" si="34"/>
        <v>10</v>
      </c>
      <c r="AR124" s="83">
        <f t="shared" si="34"/>
        <v>301.7</v>
      </c>
      <c r="AS124" s="83">
        <f t="shared" si="34"/>
        <v>0</v>
      </c>
      <c r="AT124" s="83">
        <f t="shared" si="34"/>
        <v>0</v>
      </c>
      <c r="AU124" s="83">
        <f>AU59</f>
        <v>0</v>
      </c>
      <c r="AV124" s="83">
        <f>AV59</f>
        <v>0</v>
      </c>
      <c r="AW124" s="83">
        <f>AW59</f>
        <v>0</v>
      </c>
      <c r="AX124" s="83">
        <f>AX59</f>
        <v>0</v>
      </c>
      <c r="AY124" s="83">
        <f t="shared" si="34"/>
        <v>4</v>
      </c>
      <c r="AZ124" s="83">
        <f t="shared" si="34"/>
        <v>300</v>
      </c>
      <c r="BA124" s="83">
        <f t="shared" si="34"/>
        <v>4</v>
      </c>
      <c r="BB124" s="83">
        <f t="shared" si="34"/>
        <v>300</v>
      </c>
      <c r="BC124" s="83">
        <f>BC59</f>
        <v>4</v>
      </c>
      <c r="BD124" s="83">
        <f>BD59</f>
        <v>15000</v>
      </c>
      <c r="BE124" s="83">
        <f>BE59</f>
        <v>0</v>
      </c>
      <c r="BF124" s="83">
        <f>BF59</f>
        <v>0</v>
      </c>
      <c r="BG124" s="83">
        <f t="shared" si="34"/>
        <v>20</v>
      </c>
      <c r="BH124" s="83">
        <f t="shared" si="34"/>
        <v>28310.39</v>
      </c>
      <c r="BI124" s="83">
        <f t="shared" si="34"/>
        <v>19</v>
      </c>
      <c r="BJ124" s="83">
        <f t="shared" si="34"/>
        <v>27410.39</v>
      </c>
      <c r="BK124" s="83">
        <f>BK59</f>
        <v>19</v>
      </c>
      <c r="BL124" s="83">
        <f>BL59</f>
        <v>59489.97</v>
      </c>
      <c r="BM124" s="83">
        <f>BM59</f>
        <v>1</v>
      </c>
      <c r="BN124" s="83">
        <f>BN59</f>
        <v>38.768999999999998</v>
      </c>
      <c r="BO124" s="83">
        <f t="shared" si="34"/>
        <v>15</v>
      </c>
      <c r="BP124" s="83">
        <f t="shared" si="34"/>
        <v>5318.15</v>
      </c>
      <c r="BQ124" s="83">
        <f t="shared" si="34"/>
        <v>14</v>
      </c>
      <c r="BR124" s="83">
        <f t="shared" si="34"/>
        <v>5310</v>
      </c>
      <c r="BS124" s="83">
        <f>BS59</f>
        <v>14</v>
      </c>
      <c r="BT124" s="83">
        <f>BT59</f>
        <v>37750</v>
      </c>
      <c r="BU124" s="83">
        <f>BU59</f>
        <v>0</v>
      </c>
      <c r="BV124" s="83">
        <f>BV59</f>
        <v>0</v>
      </c>
      <c r="BW124" s="83">
        <f t="shared" si="34"/>
        <v>0</v>
      </c>
      <c r="BX124" s="83">
        <f t="shared" si="34"/>
        <v>0</v>
      </c>
      <c r="BY124" s="83">
        <f t="shared" si="34"/>
        <v>0</v>
      </c>
      <c r="BZ124" s="83">
        <f t="shared" si="34"/>
        <v>0</v>
      </c>
      <c r="CA124" s="83">
        <f>CA59</f>
        <v>0</v>
      </c>
      <c r="CB124" s="83">
        <f>CB59</f>
        <v>0</v>
      </c>
      <c r="CC124" s="83">
        <f>CC59</f>
        <v>0</v>
      </c>
      <c r="CD124" s="83">
        <f>CD59</f>
        <v>0</v>
      </c>
      <c r="CE124" s="83">
        <f t="shared" si="34"/>
        <v>0</v>
      </c>
      <c r="CF124" s="83">
        <f t="shared" si="34"/>
        <v>0</v>
      </c>
      <c r="CG124" s="83">
        <f t="shared" si="34"/>
        <v>0</v>
      </c>
      <c r="CH124" s="83">
        <f t="shared" si="34"/>
        <v>0</v>
      </c>
      <c r="CI124" s="83">
        <f>CI59</f>
        <v>0</v>
      </c>
      <c r="CJ124" s="83">
        <f>CJ59</f>
        <v>0</v>
      </c>
      <c r="CK124" s="83">
        <f>CK59</f>
        <v>0</v>
      </c>
      <c r="CL124" s="83">
        <f>CL59</f>
        <v>0</v>
      </c>
      <c r="CM124" s="83">
        <f t="shared" si="34"/>
        <v>0</v>
      </c>
      <c r="CN124" s="83">
        <f t="shared" si="34"/>
        <v>0</v>
      </c>
      <c r="CO124" s="83">
        <f t="shared" si="34"/>
        <v>0</v>
      </c>
      <c r="CP124" s="83">
        <f t="shared" si="34"/>
        <v>0</v>
      </c>
      <c r="CQ124" s="83">
        <f>CQ59</f>
        <v>0</v>
      </c>
      <c r="CR124" s="83">
        <f>CR59</f>
        <v>0</v>
      </c>
      <c r="CS124" s="83">
        <f>CS59</f>
        <v>0</v>
      </c>
      <c r="CT124" s="83">
        <f>CT59</f>
        <v>0</v>
      </c>
      <c r="CU124" s="83">
        <f t="shared" si="34"/>
        <v>0</v>
      </c>
      <c r="CV124" s="83">
        <f t="shared" si="34"/>
        <v>0</v>
      </c>
      <c r="CW124" s="83">
        <f t="shared" si="34"/>
        <v>0</v>
      </c>
      <c r="CX124" s="83">
        <f t="shared" si="34"/>
        <v>0</v>
      </c>
      <c r="CY124" s="83">
        <f>CY59</f>
        <v>0</v>
      </c>
      <c r="CZ124" s="83">
        <f>CZ59</f>
        <v>0</v>
      </c>
      <c r="DA124" s="83">
        <f>DA59</f>
        <v>0</v>
      </c>
      <c r="DB124" s="83">
        <f>DB59</f>
        <v>0</v>
      </c>
      <c r="DC124" s="83">
        <f t="shared" si="34"/>
        <v>1</v>
      </c>
      <c r="DD124" s="83">
        <f t="shared" si="34"/>
        <v>10000</v>
      </c>
      <c r="DE124" s="83">
        <f t="shared" si="34"/>
        <v>1</v>
      </c>
      <c r="DF124" s="83">
        <f t="shared" si="34"/>
        <v>10000</v>
      </c>
      <c r="DG124" s="83">
        <f>DG59</f>
        <v>1</v>
      </c>
      <c r="DH124" s="83">
        <f>DH59</f>
        <v>5000</v>
      </c>
      <c r="DI124" s="83">
        <f>DI59</f>
        <v>0</v>
      </c>
      <c r="DJ124" s="83">
        <f>DJ59</f>
        <v>0</v>
      </c>
      <c r="DK124" s="83">
        <f t="shared" si="34"/>
        <v>0</v>
      </c>
      <c r="DL124" s="83">
        <f t="shared" si="34"/>
        <v>0</v>
      </c>
      <c r="DM124" s="83">
        <f t="shared" si="34"/>
        <v>0</v>
      </c>
      <c r="DN124" s="83">
        <f t="shared" si="34"/>
        <v>0</v>
      </c>
      <c r="DO124" s="83">
        <f>DO59</f>
        <v>0</v>
      </c>
      <c r="DP124" s="83">
        <f>DP59</f>
        <v>0</v>
      </c>
      <c r="DQ124" s="83">
        <f>DQ59</f>
        <v>0</v>
      </c>
      <c r="DR124" s="83">
        <f>DR59</f>
        <v>0</v>
      </c>
      <c r="DS124" s="83">
        <f t="shared" si="34"/>
        <v>13</v>
      </c>
      <c r="DT124" s="83">
        <f t="shared" si="34"/>
        <v>45110</v>
      </c>
      <c r="DU124" s="83">
        <f t="shared" si="34"/>
        <v>12</v>
      </c>
      <c r="DV124" s="83">
        <f t="shared" si="34"/>
        <v>45010</v>
      </c>
      <c r="DW124" s="83">
        <f>DW59</f>
        <v>12</v>
      </c>
      <c r="DX124" s="83">
        <f>DX59</f>
        <v>22010</v>
      </c>
      <c r="DY124" s="83">
        <f>DY59</f>
        <v>0</v>
      </c>
      <c r="DZ124" s="83">
        <f>DZ59</f>
        <v>0</v>
      </c>
      <c r="EA124" s="83">
        <f t="shared" si="34"/>
        <v>21</v>
      </c>
      <c r="EB124" s="83">
        <f t="shared" ref="EB124:ET124" si="35">EB59</f>
        <v>8190</v>
      </c>
      <c r="EC124" s="83">
        <f t="shared" si="35"/>
        <v>21</v>
      </c>
      <c r="ED124" s="83">
        <f t="shared" si="35"/>
        <v>8190</v>
      </c>
      <c r="EE124" s="83">
        <f>EE59</f>
        <v>20</v>
      </c>
      <c r="EF124" s="83">
        <f>EF59</f>
        <v>8890</v>
      </c>
      <c r="EG124" s="83">
        <f>EG59</f>
        <v>1</v>
      </c>
      <c r="EH124" s="83">
        <f>EH59</f>
        <v>300</v>
      </c>
      <c r="EI124" s="83">
        <f t="shared" si="35"/>
        <v>2</v>
      </c>
      <c r="EJ124" s="83">
        <f t="shared" si="35"/>
        <v>5500</v>
      </c>
      <c r="EK124" s="83">
        <f t="shared" si="35"/>
        <v>2</v>
      </c>
      <c r="EL124" s="83">
        <f t="shared" si="35"/>
        <v>5500</v>
      </c>
      <c r="EM124" s="83">
        <f>EM59</f>
        <v>2</v>
      </c>
      <c r="EN124" s="83">
        <f>EN59</f>
        <v>5500</v>
      </c>
      <c r="EO124" s="83">
        <f>EO59</f>
        <v>0</v>
      </c>
      <c r="EP124" s="83">
        <f>EP59</f>
        <v>0</v>
      </c>
      <c r="EQ124" s="83">
        <f t="shared" si="35"/>
        <v>2</v>
      </c>
      <c r="ER124" s="83">
        <f t="shared" si="35"/>
        <v>386.87</v>
      </c>
      <c r="ES124" s="83">
        <f t="shared" si="35"/>
        <v>2</v>
      </c>
      <c r="ET124" s="83">
        <f t="shared" si="35"/>
        <v>386.87</v>
      </c>
      <c r="EU124" s="83">
        <f>EU59</f>
        <v>2</v>
      </c>
      <c r="EV124" s="83">
        <f>EV59</f>
        <v>386.87</v>
      </c>
      <c r="EW124" s="83">
        <f>EW59</f>
        <v>0</v>
      </c>
      <c r="EX124" s="83">
        <f>EX59</f>
        <v>0</v>
      </c>
    </row>
    <row r="125" spans="1:154" ht="18" x14ac:dyDescent="0.25">
      <c r="B125" s="91" t="s">
        <v>71</v>
      </c>
      <c r="C125" s="83">
        <f>C74</f>
        <v>648</v>
      </c>
      <c r="D125" s="83">
        <f t="shared" ref="D125:EA125" si="36">D74</f>
        <v>1039727.53</v>
      </c>
      <c r="E125" s="83">
        <f t="shared" si="36"/>
        <v>580</v>
      </c>
      <c r="F125" s="83">
        <f t="shared" si="36"/>
        <v>991218.84</v>
      </c>
      <c r="G125" s="83">
        <f t="shared" si="36"/>
        <v>579</v>
      </c>
      <c r="H125" s="83">
        <f t="shared" si="36"/>
        <v>990378.80999999994</v>
      </c>
      <c r="I125" s="83">
        <f t="shared" si="36"/>
        <v>0</v>
      </c>
      <c r="J125" s="83">
        <f t="shared" si="36"/>
        <v>0</v>
      </c>
      <c r="K125" s="83">
        <f t="shared" si="36"/>
        <v>111</v>
      </c>
      <c r="L125" s="83">
        <f t="shared" si="36"/>
        <v>285546.02</v>
      </c>
      <c r="M125" s="83">
        <f t="shared" si="36"/>
        <v>103</v>
      </c>
      <c r="N125" s="83">
        <f t="shared" si="36"/>
        <v>278066.82</v>
      </c>
      <c r="O125" s="83">
        <f>O74</f>
        <v>103</v>
      </c>
      <c r="P125" s="83">
        <f>P74</f>
        <v>278066.92</v>
      </c>
      <c r="Q125" s="83">
        <f>Q74</f>
        <v>0</v>
      </c>
      <c r="R125" s="83">
        <f>R74</f>
        <v>0</v>
      </c>
      <c r="S125" s="83">
        <f t="shared" si="36"/>
        <v>87</v>
      </c>
      <c r="T125" s="83">
        <f t="shared" si="36"/>
        <v>179939.16</v>
      </c>
      <c r="U125" s="83">
        <f t="shared" si="36"/>
        <v>82</v>
      </c>
      <c r="V125" s="83">
        <f t="shared" si="36"/>
        <v>164669.59</v>
      </c>
      <c r="W125" s="83">
        <f>W74</f>
        <v>82</v>
      </c>
      <c r="X125" s="83">
        <f>X74</f>
        <v>164669.16</v>
      </c>
      <c r="Y125" s="83">
        <f>Y74</f>
        <v>0</v>
      </c>
      <c r="Z125" s="83">
        <f>Z74</f>
        <v>0</v>
      </c>
      <c r="AA125" s="83">
        <f t="shared" si="36"/>
        <v>154</v>
      </c>
      <c r="AB125" s="83">
        <f t="shared" si="36"/>
        <v>137664.38</v>
      </c>
      <c r="AC125" s="83">
        <f t="shared" si="36"/>
        <v>150</v>
      </c>
      <c r="AD125" s="83">
        <f t="shared" si="36"/>
        <v>134807.67999999999</v>
      </c>
      <c r="AE125" s="83">
        <f>AE74</f>
        <v>150</v>
      </c>
      <c r="AF125" s="83">
        <f>AF74</f>
        <v>134807.98000000001</v>
      </c>
      <c r="AG125" s="83">
        <f>AG74</f>
        <v>0</v>
      </c>
      <c r="AH125" s="83">
        <f>AH74</f>
        <v>0</v>
      </c>
      <c r="AI125" s="83">
        <f t="shared" si="36"/>
        <v>5</v>
      </c>
      <c r="AJ125" s="83">
        <f t="shared" si="36"/>
        <v>1540</v>
      </c>
      <c r="AK125" s="83">
        <f t="shared" si="36"/>
        <v>4</v>
      </c>
      <c r="AL125" s="83">
        <f t="shared" si="36"/>
        <v>1540</v>
      </c>
      <c r="AM125" s="83">
        <f>AM74</f>
        <v>3</v>
      </c>
      <c r="AN125" s="83">
        <f>AN74</f>
        <v>700</v>
      </c>
      <c r="AO125" s="83">
        <f>AO74</f>
        <v>0</v>
      </c>
      <c r="AP125" s="83">
        <f>AP74</f>
        <v>0</v>
      </c>
      <c r="AQ125" s="83">
        <f t="shared" si="36"/>
        <v>2</v>
      </c>
      <c r="AR125" s="83">
        <f t="shared" si="36"/>
        <v>1500</v>
      </c>
      <c r="AS125" s="83">
        <f t="shared" si="36"/>
        <v>2</v>
      </c>
      <c r="AT125" s="83">
        <f t="shared" si="36"/>
        <v>1500</v>
      </c>
      <c r="AU125" s="83">
        <f>AU74</f>
        <v>2</v>
      </c>
      <c r="AV125" s="83">
        <f>AV74</f>
        <v>1500</v>
      </c>
      <c r="AW125" s="83">
        <f>AW74</f>
        <v>0</v>
      </c>
      <c r="AX125" s="83">
        <f>AX74</f>
        <v>0</v>
      </c>
      <c r="AY125" s="83">
        <f t="shared" si="36"/>
        <v>1</v>
      </c>
      <c r="AZ125" s="83">
        <f t="shared" si="36"/>
        <v>1300</v>
      </c>
      <c r="BA125" s="83">
        <f t="shared" si="36"/>
        <v>1</v>
      </c>
      <c r="BB125" s="83">
        <f t="shared" si="36"/>
        <v>1300</v>
      </c>
      <c r="BC125" s="83">
        <f>BC74</f>
        <v>1</v>
      </c>
      <c r="BD125" s="83">
        <f>BD74</f>
        <v>1300</v>
      </c>
      <c r="BE125" s="83">
        <f>BE74</f>
        <v>0</v>
      </c>
      <c r="BF125" s="83">
        <f>BF74</f>
        <v>0</v>
      </c>
      <c r="BG125" s="83">
        <f t="shared" si="36"/>
        <v>91</v>
      </c>
      <c r="BH125" s="83">
        <f t="shared" si="36"/>
        <v>317189.84999999998</v>
      </c>
      <c r="BI125" s="83">
        <f t="shared" si="36"/>
        <v>82</v>
      </c>
      <c r="BJ125" s="83">
        <f t="shared" si="36"/>
        <v>297337.75</v>
      </c>
      <c r="BK125" s="83">
        <f>BK74</f>
        <v>82</v>
      </c>
      <c r="BL125" s="83">
        <f>BL74</f>
        <v>297337.75</v>
      </c>
      <c r="BM125" s="83">
        <f>BM74</f>
        <v>0</v>
      </c>
      <c r="BN125" s="83">
        <f>BN74</f>
        <v>0</v>
      </c>
      <c r="BO125" s="83">
        <f t="shared" si="36"/>
        <v>21</v>
      </c>
      <c r="BP125" s="83">
        <f t="shared" si="36"/>
        <v>27023.200000000001</v>
      </c>
      <c r="BQ125" s="83">
        <f t="shared" si="36"/>
        <v>19</v>
      </c>
      <c r="BR125" s="83">
        <f t="shared" si="36"/>
        <v>25220.2</v>
      </c>
      <c r="BS125" s="83">
        <f>BS74</f>
        <v>19</v>
      </c>
      <c r="BT125" s="83">
        <f>BT74</f>
        <v>25220.2</v>
      </c>
      <c r="BU125" s="83">
        <f>BU74</f>
        <v>0</v>
      </c>
      <c r="BV125" s="83">
        <f>BV74</f>
        <v>0</v>
      </c>
      <c r="BW125" s="83">
        <f t="shared" si="36"/>
        <v>0</v>
      </c>
      <c r="BX125" s="83">
        <f t="shared" si="36"/>
        <v>0</v>
      </c>
      <c r="BY125" s="83">
        <f t="shared" si="36"/>
        <v>0</v>
      </c>
      <c r="BZ125" s="83">
        <f t="shared" si="36"/>
        <v>0</v>
      </c>
      <c r="CA125" s="83">
        <f>CA74</f>
        <v>0</v>
      </c>
      <c r="CB125" s="83">
        <f>CB74</f>
        <v>0</v>
      </c>
      <c r="CC125" s="83">
        <f>CC74</f>
        <v>0</v>
      </c>
      <c r="CD125" s="83">
        <f>CD74</f>
        <v>0</v>
      </c>
      <c r="CE125" s="83">
        <f t="shared" si="36"/>
        <v>0</v>
      </c>
      <c r="CF125" s="83">
        <f t="shared" si="36"/>
        <v>0</v>
      </c>
      <c r="CG125" s="83">
        <f t="shared" si="36"/>
        <v>0</v>
      </c>
      <c r="CH125" s="83">
        <f t="shared" si="36"/>
        <v>0</v>
      </c>
      <c r="CI125" s="83">
        <f>CI74</f>
        <v>0</v>
      </c>
      <c r="CJ125" s="83">
        <f>CJ74</f>
        <v>0</v>
      </c>
      <c r="CK125" s="83">
        <f>CK74</f>
        <v>0</v>
      </c>
      <c r="CL125" s="83">
        <f>CL74</f>
        <v>0</v>
      </c>
      <c r="CM125" s="83">
        <f t="shared" si="36"/>
        <v>0</v>
      </c>
      <c r="CN125" s="83">
        <f t="shared" si="36"/>
        <v>0</v>
      </c>
      <c r="CO125" s="83">
        <f t="shared" si="36"/>
        <v>0</v>
      </c>
      <c r="CP125" s="83">
        <f t="shared" si="36"/>
        <v>0</v>
      </c>
      <c r="CQ125" s="83">
        <f>CQ74</f>
        <v>0</v>
      </c>
      <c r="CR125" s="83">
        <f>CR74</f>
        <v>0</v>
      </c>
      <c r="CS125" s="83">
        <f>CS74</f>
        <v>0</v>
      </c>
      <c r="CT125" s="83">
        <f>CT74</f>
        <v>0</v>
      </c>
      <c r="CU125" s="83">
        <f t="shared" si="36"/>
        <v>0</v>
      </c>
      <c r="CV125" s="83">
        <f t="shared" si="36"/>
        <v>0</v>
      </c>
      <c r="CW125" s="83">
        <f t="shared" si="36"/>
        <v>0</v>
      </c>
      <c r="CX125" s="83">
        <f t="shared" si="36"/>
        <v>0</v>
      </c>
      <c r="CY125" s="83">
        <f>CY74</f>
        <v>0</v>
      </c>
      <c r="CZ125" s="83">
        <f>CZ74</f>
        <v>0</v>
      </c>
      <c r="DA125" s="83">
        <f>DA74</f>
        <v>0</v>
      </c>
      <c r="DB125" s="83">
        <f>DB74</f>
        <v>0</v>
      </c>
      <c r="DC125" s="83">
        <f t="shared" si="36"/>
        <v>0</v>
      </c>
      <c r="DD125" s="83">
        <f t="shared" si="36"/>
        <v>0</v>
      </c>
      <c r="DE125" s="83">
        <f t="shared" si="36"/>
        <v>0</v>
      </c>
      <c r="DF125" s="83">
        <f t="shared" si="36"/>
        <v>0</v>
      </c>
      <c r="DG125" s="83">
        <f>DG74</f>
        <v>0</v>
      </c>
      <c r="DH125" s="83">
        <f>DH74</f>
        <v>0</v>
      </c>
      <c r="DI125" s="83">
        <f>DI74</f>
        <v>0</v>
      </c>
      <c r="DJ125" s="83">
        <f>DJ74</f>
        <v>0</v>
      </c>
      <c r="DK125" s="83">
        <f t="shared" si="36"/>
        <v>0</v>
      </c>
      <c r="DL125" s="83">
        <f t="shared" si="36"/>
        <v>0</v>
      </c>
      <c r="DM125" s="83">
        <f t="shared" si="36"/>
        <v>0</v>
      </c>
      <c r="DN125" s="83">
        <f t="shared" si="36"/>
        <v>0</v>
      </c>
      <c r="DO125" s="83">
        <f>DO74</f>
        <v>0</v>
      </c>
      <c r="DP125" s="83">
        <f>DP74</f>
        <v>0</v>
      </c>
      <c r="DQ125" s="83">
        <f>DQ74</f>
        <v>0</v>
      </c>
      <c r="DR125" s="83">
        <f>DR74</f>
        <v>0</v>
      </c>
      <c r="DS125" s="83">
        <f t="shared" si="36"/>
        <v>34</v>
      </c>
      <c r="DT125" s="83">
        <f t="shared" si="36"/>
        <v>19829.120000000003</v>
      </c>
      <c r="DU125" s="83">
        <f t="shared" si="36"/>
        <v>29</v>
      </c>
      <c r="DV125" s="83">
        <f t="shared" si="36"/>
        <v>19110</v>
      </c>
      <c r="DW125" s="83">
        <f>DW74</f>
        <v>29</v>
      </c>
      <c r="DX125" s="83">
        <f>DX74</f>
        <v>19110</v>
      </c>
      <c r="DY125" s="83">
        <f>DY74</f>
        <v>0</v>
      </c>
      <c r="DZ125" s="83">
        <f>DZ74</f>
        <v>0</v>
      </c>
      <c r="EA125" s="83">
        <f t="shared" si="36"/>
        <v>132</v>
      </c>
      <c r="EB125" s="83">
        <f t="shared" ref="EB125:ET125" si="37">EB74</f>
        <v>43645.8</v>
      </c>
      <c r="EC125" s="83">
        <f t="shared" si="37"/>
        <v>100</v>
      </c>
      <c r="ED125" s="83">
        <f t="shared" si="37"/>
        <v>43125.8</v>
      </c>
      <c r="EE125" s="83">
        <f>EE74</f>
        <v>100</v>
      </c>
      <c r="EF125" s="83">
        <f>EF74</f>
        <v>43125.8</v>
      </c>
      <c r="EG125" s="83">
        <f>EG74</f>
        <v>0</v>
      </c>
      <c r="EH125" s="83">
        <f>EH74</f>
        <v>0</v>
      </c>
      <c r="EI125" s="83">
        <f t="shared" si="37"/>
        <v>2</v>
      </c>
      <c r="EJ125" s="83">
        <f t="shared" si="37"/>
        <v>5000</v>
      </c>
      <c r="EK125" s="83">
        <f t="shared" si="37"/>
        <v>1</v>
      </c>
      <c r="EL125" s="83">
        <f t="shared" si="37"/>
        <v>5000</v>
      </c>
      <c r="EM125" s="83">
        <f>EM74</f>
        <v>1</v>
      </c>
      <c r="EN125" s="83">
        <f>EN74</f>
        <v>5000</v>
      </c>
      <c r="EO125" s="83">
        <f>EO74</f>
        <v>0</v>
      </c>
      <c r="EP125" s="83">
        <f>EP74</f>
        <v>0</v>
      </c>
      <c r="EQ125" s="83">
        <f t="shared" si="37"/>
        <v>8</v>
      </c>
      <c r="ER125" s="83">
        <f t="shared" si="37"/>
        <v>19550</v>
      </c>
      <c r="ES125" s="83">
        <f t="shared" si="37"/>
        <v>7</v>
      </c>
      <c r="ET125" s="83">
        <f t="shared" si="37"/>
        <v>19541</v>
      </c>
      <c r="EU125" s="83">
        <f>EU74</f>
        <v>7</v>
      </c>
      <c r="EV125" s="83">
        <f>EV74</f>
        <v>19541</v>
      </c>
      <c r="EW125" s="83">
        <f>EW74</f>
        <v>0</v>
      </c>
      <c r="EX125" s="83">
        <f>EX74</f>
        <v>0</v>
      </c>
    </row>
    <row r="126" spans="1:154" ht="18" x14ac:dyDescent="0.25">
      <c r="B126" s="91" t="s">
        <v>78</v>
      </c>
      <c r="C126" s="83">
        <f>C88</f>
        <v>236</v>
      </c>
      <c r="D126" s="83">
        <f t="shared" ref="D126:EA126" si="38">D88</f>
        <v>213762</v>
      </c>
      <c r="E126" s="83">
        <f t="shared" si="38"/>
        <v>232</v>
      </c>
      <c r="F126" s="83">
        <f t="shared" si="38"/>
        <v>211562</v>
      </c>
      <c r="G126" s="83">
        <f t="shared" si="38"/>
        <v>212</v>
      </c>
      <c r="H126" s="83">
        <f t="shared" si="38"/>
        <v>201352</v>
      </c>
      <c r="I126" s="83">
        <f t="shared" si="38"/>
        <v>0</v>
      </c>
      <c r="J126" s="83">
        <f t="shared" si="38"/>
        <v>0</v>
      </c>
      <c r="K126" s="83">
        <f t="shared" si="38"/>
        <v>52</v>
      </c>
      <c r="L126" s="83">
        <f t="shared" si="38"/>
        <v>82534</v>
      </c>
      <c r="M126" s="83">
        <f t="shared" si="38"/>
        <v>51</v>
      </c>
      <c r="N126" s="83">
        <f t="shared" si="38"/>
        <v>81034</v>
      </c>
      <c r="O126" s="83">
        <f>O88</f>
        <v>51</v>
      </c>
      <c r="P126" s="83">
        <f>P88</f>
        <v>81034</v>
      </c>
      <c r="Q126" s="83">
        <f>Q88</f>
        <v>0</v>
      </c>
      <c r="R126" s="83">
        <f>R88</f>
        <v>0</v>
      </c>
      <c r="S126" s="83">
        <f t="shared" si="38"/>
        <v>16</v>
      </c>
      <c r="T126" s="83">
        <f t="shared" si="38"/>
        <v>37808</v>
      </c>
      <c r="U126" s="83">
        <f t="shared" si="38"/>
        <v>16</v>
      </c>
      <c r="V126" s="83">
        <f t="shared" si="38"/>
        <v>37808</v>
      </c>
      <c r="W126" s="83">
        <f>W88</f>
        <v>16</v>
      </c>
      <c r="X126" s="83">
        <f>X88</f>
        <v>37808</v>
      </c>
      <c r="Y126" s="83">
        <f>Y88</f>
        <v>0</v>
      </c>
      <c r="Z126" s="83">
        <f>Z88</f>
        <v>0</v>
      </c>
      <c r="AA126" s="83">
        <f t="shared" si="38"/>
        <v>75</v>
      </c>
      <c r="AB126" s="83">
        <f t="shared" si="38"/>
        <v>38940</v>
      </c>
      <c r="AC126" s="83">
        <f t="shared" si="38"/>
        <v>72</v>
      </c>
      <c r="AD126" s="83">
        <f t="shared" si="38"/>
        <v>38340</v>
      </c>
      <c r="AE126" s="83">
        <f>AE88</f>
        <v>52</v>
      </c>
      <c r="AF126" s="83">
        <f>AF88</f>
        <v>28130</v>
      </c>
      <c r="AG126" s="83">
        <f>AG88</f>
        <v>0</v>
      </c>
      <c r="AH126" s="83">
        <f>AH88</f>
        <v>0</v>
      </c>
      <c r="AI126" s="83">
        <f t="shared" si="38"/>
        <v>1</v>
      </c>
      <c r="AJ126" s="83">
        <f t="shared" si="38"/>
        <v>1800</v>
      </c>
      <c r="AK126" s="83">
        <f t="shared" si="38"/>
        <v>1</v>
      </c>
      <c r="AL126" s="83">
        <f t="shared" si="38"/>
        <v>1800</v>
      </c>
      <c r="AM126" s="83">
        <f>AM88</f>
        <v>1</v>
      </c>
      <c r="AN126" s="83">
        <f>AN88</f>
        <v>1800</v>
      </c>
      <c r="AO126" s="83">
        <f>AO88</f>
        <v>0</v>
      </c>
      <c r="AP126" s="83">
        <f>AP88</f>
        <v>0</v>
      </c>
      <c r="AQ126" s="83">
        <f t="shared" si="38"/>
        <v>1</v>
      </c>
      <c r="AR126" s="83">
        <f t="shared" si="38"/>
        <v>800</v>
      </c>
      <c r="AS126" s="83">
        <f t="shared" si="38"/>
        <v>1</v>
      </c>
      <c r="AT126" s="83">
        <f t="shared" si="38"/>
        <v>800</v>
      </c>
      <c r="AU126" s="83">
        <f>AU88</f>
        <v>1</v>
      </c>
      <c r="AV126" s="83">
        <f>AV88</f>
        <v>800</v>
      </c>
      <c r="AW126" s="83">
        <f>AW88</f>
        <v>0</v>
      </c>
      <c r="AX126" s="83">
        <f>AX88</f>
        <v>0</v>
      </c>
      <c r="AY126" s="83">
        <f t="shared" si="38"/>
        <v>0</v>
      </c>
      <c r="AZ126" s="83">
        <f t="shared" si="38"/>
        <v>0</v>
      </c>
      <c r="BA126" s="83">
        <f t="shared" si="38"/>
        <v>0</v>
      </c>
      <c r="BB126" s="83">
        <f t="shared" si="38"/>
        <v>0</v>
      </c>
      <c r="BC126" s="83">
        <f>BC88</f>
        <v>0</v>
      </c>
      <c r="BD126" s="83">
        <f>BD88</f>
        <v>0</v>
      </c>
      <c r="BE126" s="83">
        <f>BE88</f>
        <v>0</v>
      </c>
      <c r="BF126" s="83">
        <f>BF88</f>
        <v>0</v>
      </c>
      <c r="BG126" s="83">
        <f t="shared" si="38"/>
        <v>2</v>
      </c>
      <c r="BH126" s="83">
        <f t="shared" si="38"/>
        <v>3100</v>
      </c>
      <c r="BI126" s="83">
        <f t="shared" si="38"/>
        <v>2</v>
      </c>
      <c r="BJ126" s="83">
        <f t="shared" si="38"/>
        <v>3100</v>
      </c>
      <c r="BK126" s="83">
        <f>BK88</f>
        <v>2</v>
      </c>
      <c r="BL126" s="83">
        <f>BL88</f>
        <v>3100</v>
      </c>
      <c r="BM126" s="83">
        <f>BM88</f>
        <v>0</v>
      </c>
      <c r="BN126" s="83">
        <f>BN88</f>
        <v>0</v>
      </c>
      <c r="BO126" s="83">
        <f t="shared" si="38"/>
        <v>1</v>
      </c>
      <c r="BP126" s="83">
        <f t="shared" si="38"/>
        <v>4000</v>
      </c>
      <c r="BQ126" s="83">
        <f t="shared" si="38"/>
        <v>1</v>
      </c>
      <c r="BR126" s="83">
        <f t="shared" si="38"/>
        <v>4000</v>
      </c>
      <c r="BS126" s="83">
        <f>BS88</f>
        <v>1</v>
      </c>
      <c r="BT126" s="83">
        <f>BT88</f>
        <v>4000</v>
      </c>
      <c r="BU126" s="83">
        <f>BU88</f>
        <v>0</v>
      </c>
      <c r="BV126" s="83">
        <f>BV88</f>
        <v>0</v>
      </c>
      <c r="BW126" s="83">
        <f t="shared" si="38"/>
        <v>0</v>
      </c>
      <c r="BX126" s="83">
        <f t="shared" si="38"/>
        <v>0</v>
      </c>
      <c r="BY126" s="83">
        <f t="shared" si="38"/>
        <v>0</v>
      </c>
      <c r="BZ126" s="83">
        <f t="shared" si="38"/>
        <v>0</v>
      </c>
      <c r="CA126" s="83">
        <f>CA88</f>
        <v>0</v>
      </c>
      <c r="CB126" s="83">
        <f>CB88</f>
        <v>0</v>
      </c>
      <c r="CC126" s="83">
        <f>CC88</f>
        <v>0</v>
      </c>
      <c r="CD126" s="83">
        <f>CD88</f>
        <v>0</v>
      </c>
      <c r="CE126" s="83">
        <f t="shared" si="38"/>
        <v>0</v>
      </c>
      <c r="CF126" s="83">
        <f t="shared" si="38"/>
        <v>0</v>
      </c>
      <c r="CG126" s="83">
        <f t="shared" si="38"/>
        <v>0</v>
      </c>
      <c r="CH126" s="83">
        <f t="shared" si="38"/>
        <v>0</v>
      </c>
      <c r="CI126" s="83">
        <f>CI88</f>
        <v>0</v>
      </c>
      <c r="CJ126" s="83">
        <f>CJ88</f>
        <v>0</v>
      </c>
      <c r="CK126" s="83">
        <f>CK88</f>
        <v>0</v>
      </c>
      <c r="CL126" s="83">
        <f>CL88</f>
        <v>0</v>
      </c>
      <c r="CM126" s="83">
        <f t="shared" si="38"/>
        <v>0</v>
      </c>
      <c r="CN126" s="83">
        <f t="shared" si="38"/>
        <v>0</v>
      </c>
      <c r="CO126" s="83">
        <f t="shared" si="38"/>
        <v>0</v>
      </c>
      <c r="CP126" s="83">
        <f t="shared" si="38"/>
        <v>0</v>
      </c>
      <c r="CQ126" s="83">
        <f>CQ88</f>
        <v>0</v>
      </c>
      <c r="CR126" s="83">
        <f>CR88</f>
        <v>0</v>
      </c>
      <c r="CS126" s="83">
        <f>CS88</f>
        <v>0</v>
      </c>
      <c r="CT126" s="83">
        <f>CT88</f>
        <v>0</v>
      </c>
      <c r="CU126" s="83">
        <f t="shared" si="38"/>
        <v>0</v>
      </c>
      <c r="CV126" s="83">
        <f t="shared" si="38"/>
        <v>0</v>
      </c>
      <c r="CW126" s="83">
        <f t="shared" si="38"/>
        <v>0</v>
      </c>
      <c r="CX126" s="83">
        <f t="shared" si="38"/>
        <v>0</v>
      </c>
      <c r="CY126" s="83">
        <f>CY88</f>
        <v>0</v>
      </c>
      <c r="CZ126" s="83">
        <f>CZ88</f>
        <v>0</v>
      </c>
      <c r="DA126" s="83">
        <f>DA88</f>
        <v>0</v>
      </c>
      <c r="DB126" s="83">
        <f>DB88</f>
        <v>0</v>
      </c>
      <c r="DC126" s="83">
        <f t="shared" si="38"/>
        <v>0</v>
      </c>
      <c r="DD126" s="83">
        <f t="shared" si="38"/>
        <v>0</v>
      </c>
      <c r="DE126" s="83">
        <f t="shared" si="38"/>
        <v>0</v>
      </c>
      <c r="DF126" s="83">
        <f t="shared" si="38"/>
        <v>0</v>
      </c>
      <c r="DG126" s="83">
        <f>DG88</f>
        <v>0</v>
      </c>
      <c r="DH126" s="83">
        <f>DH88</f>
        <v>0</v>
      </c>
      <c r="DI126" s="83">
        <f>DI88</f>
        <v>0</v>
      </c>
      <c r="DJ126" s="83">
        <f>DJ88</f>
        <v>0</v>
      </c>
      <c r="DK126" s="83">
        <f t="shared" si="38"/>
        <v>0</v>
      </c>
      <c r="DL126" s="83">
        <f t="shared" si="38"/>
        <v>0</v>
      </c>
      <c r="DM126" s="83">
        <f t="shared" si="38"/>
        <v>0</v>
      </c>
      <c r="DN126" s="83">
        <f t="shared" si="38"/>
        <v>0</v>
      </c>
      <c r="DO126" s="83">
        <f>DO88</f>
        <v>0</v>
      </c>
      <c r="DP126" s="83">
        <f>DP88</f>
        <v>0</v>
      </c>
      <c r="DQ126" s="83">
        <f>DQ88</f>
        <v>0</v>
      </c>
      <c r="DR126" s="83">
        <f>DR88</f>
        <v>0</v>
      </c>
      <c r="DS126" s="83">
        <f t="shared" si="38"/>
        <v>8</v>
      </c>
      <c r="DT126" s="83">
        <f t="shared" si="38"/>
        <v>8000</v>
      </c>
      <c r="DU126" s="83">
        <f t="shared" si="38"/>
        <v>8</v>
      </c>
      <c r="DV126" s="83">
        <f t="shared" si="38"/>
        <v>8000</v>
      </c>
      <c r="DW126" s="83">
        <f>DW88</f>
        <v>8</v>
      </c>
      <c r="DX126" s="83">
        <f>DX88</f>
        <v>8000</v>
      </c>
      <c r="DY126" s="83">
        <f>DY88</f>
        <v>0</v>
      </c>
      <c r="DZ126" s="83">
        <f>DZ88</f>
        <v>0</v>
      </c>
      <c r="EA126" s="83">
        <f t="shared" si="38"/>
        <v>76</v>
      </c>
      <c r="EB126" s="83">
        <f t="shared" ref="EB126:ET126" si="39">EB88</f>
        <v>33780</v>
      </c>
      <c r="EC126" s="83">
        <f t="shared" si="39"/>
        <v>76</v>
      </c>
      <c r="ED126" s="83">
        <f t="shared" si="39"/>
        <v>33680</v>
      </c>
      <c r="EE126" s="83">
        <f>EE88</f>
        <v>76</v>
      </c>
      <c r="EF126" s="83">
        <f>EF88</f>
        <v>33680</v>
      </c>
      <c r="EG126" s="83">
        <f>EG88</f>
        <v>0</v>
      </c>
      <c r="EH126" s="83">
        <f>EH88</f>
        <v>0</v>
      </c>
      <c r="EI126" s="83">
        <f t="shared" si="39"/>
        <v>1</v>
      </c>
      <c r="EJ126" s="83">
        <f t="shared" si="39"/>
        <v>1500</v>
      </c>
      <c r="EK126" s="83">
        <f t="shared" si="39"/>
        <v>1</v>
      </c>
      <c r="EL126" s="83">
        <f t="shared" si="39"/>
        <v>1500</v>
      </c>
      <c r="EM126" s="83">
        <f>EM88</f>
        <v>1</v>
      </c>
      <c r="EN126" s="83">
        <f>EN88</f>
        <v>1500</v>
      </c>
      <c r="EO126" s="83">
        <f>EO88</f>
        <v>0</v>
      </c>
      <c r="EP126" s="83">
        <f>EP88</f>
        <v>0</v>
      </c>
      <c r="EQ126" s="83">
        <f t="shared" si="39"/>
        <v>3</v>
      </c>
      <c r="ER126" s="83">
        <f t="shared" si="39"/>
        <v>1500</v>
      </c>
      <c r="ES126" s="83">
        <f t="shared" si="39"/>
        <v>3</v>
      </c>
      <c r="ET126" s="83">
        <f t="shared" si="39"/>
        <v>1500</v>
      </c>
      <c r="EU126" s="83">
        <f>EU88</f>
        <v>3</v>
      </c>
      <c r="EV126" s="83">
        <f>EV88</f>
        <v>1500</v>
      </c>
      <c r="EW126" s="83">
        <f>EW88</f>
        <v>0</v>
      </c>
      <c r="EX126" s="83">
        <f>EX88</f>
        <v>0</v>
      </c>
    </row>
    <row r="127" spans="1:154" ht="18" x14ac:dyDescent="0.25">
      <c r="B127" s="91" t="s">
        <v>84</v>
      </c>
      <c r="C127" s="83">
        <f>C102</f>
        <v>110</v>
      </c>
      <c r="D127" s="83">
        <f t="shared" ref="D127:EA127" si="40">D102</f>
        <v>89170.13</v>
      </c>
      <c r="E127" s="83">
        <f t="shared" si="40"/>
        <v>96</v>
      </c>
      <c r="F127" s="83">
        <f t="shared" si="40"/>
        <v>76554</v>
      </c>
      <c r="G127" s="83">
        <f t="shared" si="40"/>
        <v>92</v>
      </c>
      <c r="H127" s="83">
        <f t="shared" si="40"/>
        <v>75063.58</v>
      </c>
      <c r="I127" s="83">
        <f t="shared" si="40"/>
        <v>4</v>
      </c>
      <c r="J127" s="83">
        <f t="shared" si="40"/>
        <v>1490</v>
      </c>
      <c r="K127" s="83">
        <f t="shared" si="40"/>
        <v>37</v>
      </c>
      <c r="L127" s="83">
        <f t="shared" si="40"/>
        <v>46368.37</v>
      </c>
      <c r="M127" s="83">
        <f t="shared" si="40"/>
        <v>30</v>
      </c>
      <c r="N127" s="83">
        <f t="shared" si="40"/>
        <v>36338</v>
      </c>
      <c r="O127" s="83">
        <f>O102</f>
        <v>29</v>
      </c>
      <c r="P127" s="83">
        <f>P102</f>
        <v>35072.58</v>
      </c>
      <c r="Q127" s="83">
        <f>Q102</f>
        <v>1</v>
      </c>
      <c r="R127" s="83">
        <f>R102</f>
        <v>1265</v>
      </c>
      <c r="S127" s="83">
        <f t="shared" si="40"/>
        <v>15</v>
      </c>
      <c r="T127" s="83">
        <f t="shared" si="40"/>
        <v>12825.76</v>
      </c>
      <c r="U127" s="83">
        <f t="shared" si="40"/>
        <v>14</v>
      </c>
      <c r="V127" s="83">
        <f t="shared" si="40"/>
        <v>11578</v>
      </c>
      <c r="W127" s="83">
        <f>W102</f>
        <v>14</v>
      </c>
      <c r="X127" s="83">
        <f>X102</f>
        <v>11578</v>
      </c>
      <c r="Y127" s="83">
        <f>Y102</f>
        <v>0</v>
      </c>
      <c r="Z127" s="83">
        <f>Z102</f>
        <v>0</v>
      </c>
      <c r="AA127" s="83">
        <f t="shared" si="40"/>
        <v>29</v>
      </c>
      <c r="AB127" s="83">
        <f t="shared" si="40"/>
        <v>10153</v>
      </c>
      <c r="AC127" s="83">
        <f t="shared" si="40"/>
        <v>26</v>
      </c>
      <c r="AD127" s="83">
        <f t="shared" si="40"/>
        <v>9415</v>
      </c>
      <c r="AE127" s="83">
        <f>AE102</f>
        <v>23</v>
      </c>
      <c r="AF127" s="83">
        <f>AF102</f>
        <v>9190</v>
      </c>
      <c r="AG127" s="83">
        <f>AG102</f>
        <v>3</v>
      </c>
      <c r="AH127" s="83">
        <f>AH102</f>
        <v>225</v>
      </c>
      <c r="AI127" s="83">
        <f t="shared" si="40"/>
        <v>1</v>
      </c>
      <c r="AJ127" s="83">
        <f t="shared" si="40"/>
        <v>140</v>
      </c>
      <c r="AK127" s="83">
        <f t="shared" si="40"/>
        <v>1</v>
      </c>
      <c r="AL127" s="83">
        <f t="shared" si="40"/>
        <v>140</v>
      </c>
      <c r="AM127" s="83">
        <f>AM102</f>
        <v>1</v>
      </c>
      <c r="AN127" s="83">
        <f>AN102</f>
        <v>140</v>
      </c>
      <c r="AO127" s="83">
        <f>AO102</f>
        <v>0</v>
      </c>
      <c r="AP127" s="83">
        <f>AP102</f>
        <v>0</v>
      </c>
      <c r="AQ127" s="83">
        <f t="shared" si="40"/>
        <v>1</v>
      </c>
      <c r="AR127" s="83">
        <f t="shared" si="40"/>
        <v>500</v>
      </c>
      <c r="AS127" s="83">
        <f t="shared" si="40"/>
        <v>1</v>
      </c>
      <c r="AT127" s="83">
        <f t="shared" si="40"/>
        <v>500</v>
      </c>
      <c r="AU127" s="83">
        <f>AU102</f>
        <v>1</v>
      </c>
      <c r="AV127" s="83">
        <f>AV102</f>
        <v>500</v>
      </c>
      <c r="AW127" s="83">
        <f>AW102</f>
        <v>0</v>
      </c>
      <c r="AX127" s="83">
        <f>AX102</f>
        <v>0</v>
      </c>
      <c r="AY127" s="83">
        <f t="shared" si="40"/>
        <v>0</v>
      </c>
      <c r="AZ127" s="83">
        <f t="shared" si="40"/>
        <v>0</v>
      </c>
      <c r="BA127" s="83">
        <f t="shared" si="40"/>
        <v>0</v>
      </c>
      <c r="BB127" s="83">
        <f t="shared" si="40"/>
        <v>0</v>
      </c>
      <c r="BC127" s="83">
        <f>BC102</f>
        <v>0</v>
      </c>
      <c r="BD127" s="83">
        <f>BD102</f>
        <v>0</v>
      </c>
      <c r="BE127" s="83">
        <f>BE102</f>
        <v>0</v>
      </c>
      <c r="BF127" s="83">
        <f>BF102</f>
        <v>0</v>
      </c>
      <c r="BG127" s="83">
        <f t="shared" si="40"/>
        <v>3</v>
      </c>
      <c r="BH127" s="83">
        <f t="shared" si="40"/>
        <v>6743</v>
      </c>
      <c r="BI127" s="83">
        <f t="shared" si="40"/>
        <v>3</v>
      </c>
      <c r="BJ127" s="83">
        <f t="shared" si="40"/>
        <v>6743</v>
      </c>
      <c r="BK127" s="83">
        <f>BK102</f>
        <v>3</v>
      </c>
      <c r="BL127" s="83">
        <f>BL102</f>
        <v>6743</v>
      </c>
      <c r="BM127" s="83">
        <f>BM102</f>
        <v>0</v>
      </c>
      <c r="BN127" s="83">
        <f>BN102</f>
        <v>0</v>
      </c>
      <c r="BO127" s="83">
        <f t="shared" si="40"/>
        <v>1</v>
      </c>
      <c r="BP127" s="83">
        <f t="shared" si="40"/>
        <v>500</v>
      </c>
      <c r="BQ127" s="83">
        <f t="shared" si="40"/>
        <v>1</v>
      </c>
      <c r="BR127" s="83">
        <f t="shared" si="40"/>
        <v>500</v>
      </c>
      <c r="BS127" s="83">
        <f>BS102</f>
        <v>1</v>
      </c>
      <c r="BT127" s="83">
        <f>BT102</f>
        <v>500</v>
      </c>
      <c r="BU127" s="83">
        <f>BU102</f>
        <v>0</v>
      </c>
      <c r="BV127" s="83">
        <f>BV102</f>
        <v>0</v>
      </c>
      <c r="BW127" s="83">
        <f t="shared" si="40"/>
        <v>0</v>
      </c>
      <c r="BX127" s="83">
        <f t="shared" si="40"/>
        <v>0</v>
      </c>
      <c r="BY127" s="83">
        <f t="shared" si="40"/>
        <v>0</v>
      </c>
      <c r="BZ127" s="83">
        <f t="shared" si="40"/>
        <v>0</v>
      </c>
      <c r="CA127" s="83">
        <f>CA102</f>
        <v>0</v>
      </c>
      <c r="CB127" s="83">
        <f>CB102</f>
        <v>0</v>
      </c>
      <c r="CC127" s="83">
        <f>CC102</f>
        <v>0</v>
      </c>
      <c r="CD127" s="83">
        <f>CD102</f>
        <v>0</v>
      </c>
      <c r="CE127" s="83">
        <f t="shared" si="40"/>
        <v>0</v>
      </c>
      <c r="CF127" s="83">
        <f t="shared" si="40"/>
        <v>0</v>
      </c>
      <c r="CG127" s="83">
        <f t="shared" si="40"/>
        <v>0</v>
      </c>
      <c r="CH127" s="83">
        <f t="shared" si="40"/>
        <v>0</v>
      </c>
      <c r="CI127" s="83">
        <f>CI102</f>
        <v>0</v>
      </c>
      <c r="CJ127" s="83">
        <f>CJ102</f>
        <v>0</v>
      </c>
      <c r="CK127" s="83">
        <f>CK102</f>
        <v>0</v>
      </c>
      <c r="CL127" s="83">
        <f>CL102</f>
        <v>0</v>
      </c>
      <c r="CM127" s="83">
        <f t="shared" si="40"/>
        <v>0</v>
      </c>
      <c r="CN127" s="83">
        <f t="shared" si="40"/>
        <v>0</v>
      </c>
      <c r="CO127" s="83">
        <f t="shared" si="40"/>
        <v>0</v>
      </c>
      <c r="CP127" s="83">
        <f t="shared" si="40"/>
        <v>0</v>
      </c>
      <c r="CQ127" s="83">
        <f>CQ102</f>
        <v>0</v>
      </c>
      <c r="CR127" s="83">
        <f>CR102</f>
        <v>0</v>
      </c>
      <c r="CS127" s="83">
        <f>CS102</f>
        <v>0</v>
      </c>
      <c r="CT127" s="83">
        <f>CT102</f>
        <v>0</v>
      </c>
      <c r="CU127" s="83">
        <f t="shared" si="40"/>
        <v>0</v>
      </c>
      <c r="CV127" s="83">
        <f t="shared" si="40"/>
        <v>0</v>
      </c>
      <c r="CW127" s="83">
        <f t="shared" si="40"/>
        <v>0</v>
      </c>
      <c r="CX127" s="83">
        <f t="shared" si="40"/>
        <v>0</v>
      </c>
      <c r="CY127" s="83">
        <f>CY102</f>
        <v>0</v>
      </c>
      <c r="CZ127" s="83">
        <f>CZ102</f>
        <v>0</v>
      </c>
      <c r="DA127" s="83">
        <f>DA102</f>
        <v>0</v>
      </c>
      <c r="DB127" s="83">
        <f>DB102</f>
        <v>0</v>
      </c>
      <c r="DC127" s="83">
        <f t="shared" si="40"/>
        <v>0</v>
      </c>
      <c r="DD127" s="83">
        <f t="shared" si="40"/>
        <v>0</v>
      </c>
      <c r="DE127" s="83">
        <f t="shared" si="40"/>
        <v>0</v>
      </c>
      <c r="DF127" s="83">
        <f t="shared" si="40"/>
        <v>0</v>
      </c>
      <c r="DG127" s="83">
        <f>DG102</f>
        <v>0</v>
      </c>
      <c r="DH127" s="83">
        <f>DH102</f>
        <v>0</v>
      </c>
      <c r="DI127" s="83">
        <f>DI102</f>
        <v>0</v>
      </c>
      <c r="DJ127" s="83">
        <f>DJ102</f>
        <v>0</v>
      </c>
      <c r="DK127" s="83">
        <f t="shared" si="40"/>
        <v>0</v>
      </c>
      <c r="DL127" s="83">
        <f t="shared" si="40"/>
        <v>0</v>
      </c>
      <c r="DM127" s="83">
        <f t="shared" si="40"/>
        <v>0</v>
      </c>
      <c r="DN127" s="83">
        <f t="shared" si="40"/>
        <v>0</v>
      </c>
      <c r="DO127" s="83">
        <f>DO102</f>
        <v>0</v>
      </c>
      <c r="DP127" s="83">
        <f>DP102</f>
        <v>0</v>
      </c>
      <c r="DQ127" s="83">
        <f>DQ102</f>
        <v>0</v>
      </c>
      <c r="DR127" s="83">
        <f>DR102</f>
        <v>0</v>
      </c>
      <c r="DS127" s="83">
        <f t="shared" si="40"/>
        <v>7</v>
      </c>
      <c r="DT127" s="83">
        <f t="shared" si="40"/>
        <v>6200</v>
      </c>
      <c r="DU127" s="83">
        <f t="shared" si="40"/>
        <v>7</v>
      </c>
      <c r="DV127" s="83">
        <f t="shared" si="40"/>
        <v>6200</v>
      </c>
      <c r="DW127" s="83">
        <f>DW102</f>
        <v>7</v>
      </c>
      <c r="DX127" s="83">
        <f>DX102</f>
        <v>6200</v>
      </c>
      <c r="DY127" s="83">
        <f>DY102</f>
        <v>0</v>
      </c>
      <c r="DZ127" s="83">
        <f>DZ102</f>
        <v>0</v>
      </c>
      <c r="EA127" s="83">
        <f t="shared" si="40"/>
        <v>16</v>
      </c>
      <c r="EB127" s="83">
        <f t="shared" ref="EB127:ET127" si="41">EB102</f>
        <v>5740</v>
      </c>
      <c r="EC127" s="83">
        <f t="shared" si="41"/>
        <v>13</v>
      </c>
      <c r="ED127" s="83">
        <f t="shared" si="41"/>
        <v>5140</v>
      </c>
      <c r="EE127" s="83">
        <f>EE102</f>
        <v>13</v>
      </c>
      <c r="EF127" s="83">
        <f>EF102</f>
        <v>5140</v>
      </c>
      <c r="EG127" s="83">
        <f>EG102</f>
        <v>0</v>
      </c>
      <c r="EH127" s="83">
        <f>EH102</f>
        <v>0</v>
      </c>
      <c r="EI127" s="83">
        <f t="shared" si="41"/>
        <v>0</v>
      </c>
      <c r="EJ127" s="83">
        <f t="shared" si="41"/>
        <v>0</v>
      </c>
      <c r="EK127" s="83">
        <f t="shared" si="41"/>
        <v>0</v>
      </c>
      <c r="EL127" s="83">
        <f t="shared" si="41"/>
        <v>0</v>
      </c>
      <c r="EM127" s="83">
        <f>EM102</f>
        <v>0</v>
      </c>
      <c r="EN127" s="83">
        <f>EN102</f>
        <v>0</v>
      </c>
      <c r="EO127" s="83">
        <f>EO102</f>
        <v>0</v>
      </c>
      <c r="EP127" s="83">
        <f>EP102</f>
        <v>0</v>
      </c>
      <c r="EQ127" s="83">
        <f t="shared" si="41"/>
        <v>0</v>
      </c>
      <c r="ER127" s="83">
        <f t="shared" si="41"/>
        <v>0</v>
      </c>
      <c r="ES127" s="83">
        <f t="shared" si="41"/>
        <v>0</v>
      </c>
      <c r="ET127" s="83">
        <f t="shared" si="41"/>
        <v>0</v>
      </c>
      <c r="EU127" s="83">
        <f>EU102</f>
        <v>0</v>
      </c>
      <c r="EV127" s="83">
        <f>EV102</f>
        <v>0</v>
      </c>
      <c r="EW127" s="83">
        <f>EW102</f>
        <v>0</v>
      </c>
      <c r="EX127" s="83">
        <f>EX102</f>
        <v>0</v>
      </c>
    </row>
    <row r="128" spans="1:154" ht="18" x14ac:dyDescent="0.25">
      <c r="B128" s="91" t="s">
        <v>89</v>
      </c>
      <c r="C128" s="83">
        <f>C117</f>
        <v>296</v>
      </c>
      <c r="D128" s="83">
        <f t="shared" ref="D128:EA128" si="42">D117</f>
        <v>293354.21999999997</v>
      </c>
      <c r="E128" s="83">
        <f t="shared" si="42"/>
        <v>288</v>
      </c>
      <c r="F128" s="83">
        <f t="shared" si="42"/>
        <v>292276.43000000005</v>
      </c>
      <c r="G128" s="83">
        <f t="shared" si="42"/>
        <v>288</v>
      </c>
      <c r="H128" s="83">
        <f t="shared" si="42"/>
        <v>290076.43000000005</v>
      </c>
      <c r="I128" s="83">
        <f t="shared" si="42"/>
        <v>1</v>
      </c>
      <c r="J128" s="83">
        <f t="shared" si="42"/>
        <v>2600</v>
      </c>
      <c r="K128" s="83">
        <f t="shared" si="42"/>
        <v>61</v>
      </c>
      <c r="L128" s="83">
        <f t="shared" si="42"/>
        <v>103660.22</v>
      </c>
      <c r="M128" s="83">
        <f t="shared" si="42"/>
        <v>57</v>
      </c>
      <c r="N128" s="83">
        <f t="shared" si="42"/>
        <v>103437.43</v>
      </c>
      <c r="O128" s="83">
        <f>O117</f>
        <v>57</v>
      </c>
      <c r="P128" s="83">
        <f>P117</f>
        <v>103437.43</v>
      </c>
      <c r="Q128" s="83">
        <f>Q117</f>
        <v>0</v>
      </c>
      <c r="R128" s="83">
        <f>R117</f>
        <v>0</v>
      </c>
      <c r="S128" s="83">
        <f t="shared" si="42"/>
        <v>29</v>
      </c>
      <c r="T128" s="83">
        <f t="shared" si="42"/>
        <v>70320</v>
      </c>
      <c r="U128" s="83">
        <f t="shared" si="42"/>
        <v>29</v>
      </c>
      <c r="V128" s="83">
        <f t="shared" si="42"/>
        <v>70320</v>
      </c>
      <c r="W128" s="83">
        <f>W117</f>
        <v>28</v>
      </c>
      <c r="X128" s="83">
        <f>X117</f>
        <v>67720</v>
      </c>
      <c r="Y128" s="83">
        <f>Y117</f>
        <v>1</v>
      </c>
      <c r="Z128" s="83">
        <f>Z117</f>
        <v>2600</v>
      </c>
      <c r="AA128" s="83">
        <f t="shared" si="42"/>
        <v>159</v>
      </c>
      <c r="AB128" s="83">
        <f t="shared" si="42"/>
        <v>102995</v>
      </c>
      <c r="AC128" s="83">
        <f t="shared" si="42"/>
        <v>156</v>
      </c>
      <c r="AD128" s="83">
        <f t="shared" si="42"/>
        <v>102161</v>
      </c>
      <c r="AE128" s="83">
        <f>AE117</f>
        <v>157</v>
      </c>
      <c r="AF128" s="83">
        <f>AF117</f>
        <v>102561</v>
      </c>
      <c r="AG128" s="83">
        <f>AG117</f>
        <v>0</v>
      </c>
      <c r="AH128" s="83">
        <f>AH117</f>
        <v>0</v>
      </c>
      <c r="AI128" s="83">
        <f t="shared" si="42"/>
        <v>0</v>
      </c>
      <c r="AJ128" s="83">
        <f t="shared" si="42"/>
        <v>0</v>
      </c>
      <c r="AK128" s="83">
        <f t="shared" si="42"/>
        <v>0</v>
      </c>
      <c r="AL128" s="83">
        <f t="shared" si="42"/>
        <v>0</v>
      </c>
      <c r="AM128" s="83">
        <f>AM117</f>
        <v>0</v>
      </c>
      <c r="AN128" s="83">
        <f>AN117</f>
        <v>0</v>
      </c>
      <c r="AO128" s="83">
        <f>AO117</f>
        <v>0</v>
      </c>
      <c r="AP128" s="83">
        <f>AP117</f>
        <v>0</v>
      </c>
      <c r="AQ128" s="83">
        <f t="shared" si="42"/>
        <v>2</v>
      </c>
      <c r="AR128" s="83">
        <f t="shared" si="42"/>
        <v>380</v>
      </c>
      <c r="AS128" s="83">
        <f t="shared" si="42"/>
        <v>2</v>
      </c>
      <c r="AT128" s="83">
        <f t="shared" si="42"/>
        <v>380</v>
      </c>
      <c r="AU128" s="83">
        <f>AU117</f>
        <v>2</v>
      </c>
      <c r="AV128" s="83">
        <f>AV117</f>
        <v>380</v>
      </c>
      <c r="AW128" s="83">
        <f>AW117</f>
        <v>0</v>
      </c>
      <c r="AX128" s="83">
        <f>AX117</f>
        <v>0</v>
      </c>
      <c r="AY128" s="83">
        <f t="shared" si="42"/>
        <v>4</v>
      </c>
      <c r="AZ128" s="83">
        <f t="shared" si="42"/>
        <v>3800</v>
      </c>
      <c r="BA128" s="83">
        <f t="shared" si="42"/>
        <v>4</v>
      </c>
      <c r="BB128" s="83">
        <f t="shared" si="42"/>
        <v>3800</v>
      </c>
      <c r="BC128" s="83">
        <f>BC117</f>
        <v>4</v>
      </c>
      <c r="BD128" s="83">
        <f>BD117</f>
        <v>3800</v>
      </c>
      <c r="BE128" s="83">
        <f>BE117</f>
        <v>0</v>
      </c>
      <c r="BF128" s="83">
        <f>BF117</f>
        <v>0</v>
      </c>
      <c r="BG128" s="83">
        <f t="shared" si="42"/>
        <v>5</v>
      </c>
      <c r="BH128" s="83">
        <f t="shared" si="42"/>
        <v>4140</v>
      </c>
      <c r="BI128" s="83">
        <f t="shared" si="42"/>
        <v>5</v>
      </c>
      <c r="BJ128" s="83">
        <f t="shared" si="42"/>
        <v>4140</v>
      </c>
      <c r="BK128" s="83">
        <f>BK117</f>
        <v>5</v>
      </c>
      <c r="BL128" s="83">
        <f>BL117</f>
        <v>4140</v>
      </c>
      <c r="BM128" s="83">
        <f>BM117</f>
        <v>0</v>
      </c>
      <c r="BN128" s="83">
        <f>BN117</f>
        <v>0</v>
      </c>
      <c r="BO128" s="83">
        <f t="shared" si="42"/>
        <v>9</v>
      </c>
      <c r="BP128" s="83">
        <f t="shared" si="42"/>
        <v>2284</v>
      </c>
      <c r="BQ128" s="83">
        <f t="shared" si="42"/>
        <v>9</v>
      </c>
      <c r="BR128" s="83">
        <f t="shared" si="42"/>
        <v>2284</v>
      </c>
      <c r="BS128" s="83">
        <f>BS117</f>
        <v>9</v>
      </c>
      <c r="BT128" s="83">
        <f>BT117</f>
        <v>2284</v>
      </c>
      <c r="BU128" s="83">
        <f>BU117</f>
        <v>0</v>
      </c>
      <c r="BV128" s="83">
        <f>BV117</f>
        <v>0</v>
      </c>
      <c r="BW128" s="83">
        <f t="shared" si="42"/>
        <v>0</v>
      </c>
      <c r="BX128" s="83">
        <f t="shared" si="42"/>
        <v>0</v>
      </c>
      <c r="BY128" s="83">
        <f t="shared" si="42"/>
        <v>0</v>
      </c>
      <c r="BZ128" s="83">
        <f t="shared" si="42"/>
        <v>0</v>
      </c>
      <c r="CA128" s="83">
        <f>CA117</f>
        <v>0</v>
      </c>
      <c r="CB128" s="83">
        <f>CB117</f>
        <v>0</v>
      </c>
      <c r="CC128" s="83">
        <f>CC117</f>
        <v>0</v>
      </c>
      <c r="CD128" s="83">
        <f>CD117</f>
        <v>0</v>
      </c>
      <c r="CE128" s="83">
        <f t="shared" si="42"/>
        <v>0</v>
      </c>
      <c r="CF128" s="83">
        <f t="shared" si="42"/>
        <v>0</v>
      </c>
      <c r="CG128" s="83">
        <f t="shared" si="42"/>
        <v>0</v>
      </c>
      <c r="CH128" s="83">
        <f t="shared" si="42"/>
        <v>0</v>
      </c>
      <c r="CI128" s="83">
        <f>CI117</f>
        <v>0</v>
      </c>
      <c r="CJ128" s="83">
        <f>CJ117</f>
        <v>0</v>
      </c>
      <c r="CK128" s="83">
        <f>CK117</f>
        <v>0</v>
      </c>
      <c r="CL128" s="83">
        <f>CL117</f>
        <v>0</v>
      </c>
      <c r="CM128" s="83">
        <f t="shared" si="42"/>
        <v>0</v>
      </c>
      <c r="CN128" s="83">
        <f t="shared" si="42"/>
        <v>0</v>
      </c>
      <c r="CO128" s="83">
        <f t="shared" si="42"/>
        <v>0</v>
      </c>
      <c r="CP128" s="83">
        <f t="shared" si="42"/>
        <v>0</v>
      </c>
      <c r="CQ128" s="83">
        <f>CQ117</f>
        <v>0</v>
      </c>
      <c r="CR128" s="83">
        <f>CR117</f>
        <v>0</v>
      </c>
      <c r="CS128" s="83">
        <f>CS117</f>
        <v>0</v>
      </c>
      <c r="CT128" s="83">
        <f>CT117</f>
        <v>0</v>
      </c>
      <c r="CU128" s="83">
        <f t="shared" si="42"/>
        <v>0</v>
      </c>
      <c r="CV128" s="83">
        <f t="shared" si="42"/>
        <v>0</v>
      </c>
      <c r="CW128" s="83">
        <f t="shared" si="42"/>
        <v>0</v>
      </c>
      <c r="CX128" s="83">
        <f t="shared" si="42"/>
        <v>0</v>
      </c>
      <c r="CY128" s="83">
        <f>CY117</f>
        <v>0</v>
      </c>
      <c r="CZ128" s="83">
        <f>CZ117</f>
        <v>0</v>
      </c>
      <c r="DA128" s="83">
        <f>DA117</f>
        <v>0</v>
      </c>
      <c r="DB128" s="83">
        <f>DB117</f>
        <v>0</v>
      </c>
      <c r="DC128" s="83">
        <f t="shared" si="42"/>
        <v>0</v>
      </c>
      <c r="DD128" s="83">
        <f t="shared" si="42"/>
        <v>0</v>
      </c>
      <c r="DE128" s="83">
        <f t="shared" si="42"/>
        <v>0</v>
      </c>
      <c r="DF128" s="83">
        <f t="shared" si="42"/>
        <v>0</v>
      </c>
      <c r="DG128" s="83">
        <f>DG117</f>
        <v>0</v>
      </c>
      <c r="DH128" s="83">
        <f>DH117</f>
        <v>0</v>
      </c>
      <c r="DI128" s="83">
        <f>DI117</f>
        <v>0</v>
      </c>
      <c r="DJ128" s="83">
        <f>DJ117</f>
        <v>0</v>
      </c>
      <c r="DK128" s="83">
        <f t="shared" si="42"/>
        <v>0</v>
      </c>
      <c r="DL128" s="83">
        <f t="shared" si="42"/>
        <v>0</v>
      </c>
      <c r="DM128" s="83">
        <f t="shared" si="42"/>
        <v>0</v>
      </c>
      <c r="DN128" s="83">
        <f t="shared" si="42"/>
        <v>0</v>
      </c>
      <c r="DO128" s="83">
        <f>DO117</f>
        <v>0</v>
      </c>
      <c r="DP128" s="83">
        <f>DP117</f>
        <v>0</v>
      </c>
      <c r="DQ128" s="83">
        <f>DQ117</f>
        <v>0</v>
      </c>
      <c r="DR128" s="83">
        <f>DR117</f>
        <v>0</v>
      </c>
      <c r="DS128" s="83">
        <f t="shared" si="42"/>
        <v>0</v>
      </c>
      <c r="DT128" s="83">
        <f t="shared" si="42"/>
        <v>0</v>
      </c>
      <c r="DU128" s="83">
        <f t="shared" si="42"/>
        <v>0</v>
      </c>
      <c r="DV128" s="83">
        <f t="shared" si="42"/>
        <v>0</v>
      </c>
      <c r="DW128" s="83">
        <f>DW117</f>
        <v>0</v>
      </c>
      <c r="DX128" s="83">
        <f>DX117</f>
        <v>0</v>
      </c>
      <c r="DY128" s="83">
        <f>DY117</f>
        <v>0</v>
      </c>
      <c r="DZ128" s="83">
        <f>DZ117</f>
        <v>0</v>
      </c>
      <c r="EA128" s="83">
        <f t="shared" si="42"/>
        <v>23</v>
      </c>
      <c r="EB128" s="83">
        <f t="shared" ref="EB128:ET128" si="43">EB117</f>
        <v>4934</v>
      </c>
      <c r="EC128" s="83">
        <f t="shared" si="43"/>
        <v>23</v>
      </c>
      <c r="ED128" s="83">
        <f t="shared" si="43"/>
        <v>4934</v>
      </c>
      <c r="EE128" s="83">
        <f>EE117</f>
        <v>23</v>
      </c>
      <c r="EF128" s="83">
        <f>EF117</f>
        <v>4934</v>
      </c>
      <c r="EG128" s="83">
        <f>EG117</f>
        <v>0</v>
      </c>
      <c r="EH128" s="83">
        <f>EH117</f>
        <v>0</v>
      </c>
      <c r="EI128" s="83">
        <f t="shared" si="43"/>
        <v>0</v>
      </c>
      <c r="EJ128" s="83">
        <f t="shared" si="43"/>
        <v>0</v>
      </c>
      <c r="EK128" s="83">
        <f t="shared" si="43"/>
        <v>0</v>
      </c>
      <c r="EL128" s="83">
        <f t="shared" si="43"/>
        <v>0</v>
      </c>
      <c r="EM128" s="83">
        <f>EM117</f>
        <v>0</v>
      </c>
      <c r="EN128" s="83">
        <f>EN117</f>
        <v>0</v>
      </c>
      <c r="EO128" s="83">
        <f>EO117</f>
        <v>0</v>
      </c>
      <c r="EP128" s="83">
        <f>EP117</f>
        <v>0</v>
      </c>
      <c r="EQ128" s="83">
        <f t="shared" si="43"/>
        <v>4</v>
      </c>
      <c r="ER128" s="83">
        <f t="shared" si="43"/>
        <v>841</v>
      </c>
      <c r="ES128" s="83">
        <f t="shared" si="43"/>
        <v>3</v>
      </c>
      <c r="ET128" s="83">
        <f t="shared" si="43"/>
        <v>820</v>
      </c>
      <c r="EU128" s="83">
        <f>EU117</f>
        <v>3</v>
      </c>
      <c r="EV128" s="83">
        <f>EV117</f>
        <v>820</v>
      </c>
      <c r="EW128" s="83">
        <f>EW117</f>
        <v>0</v>
      </c>
      <c r="EX128" s="83">
        <f>EX117</f>
        <v>0</v>
      </c>
    </row>
    <row r="129" spans="2:154" ht="18" x14ac:dyDescent="0.25">
      <c r="B129" s="94" t="s">
        <v>99</v>
      </c>
      <c r="C129" s="83">
        <f>C128+C127+C126+C125+C124+C123+C122+C121+C120</f>
        <v>6956</v>
      </c>
      <c r="D129" s="83">
        <f t="shared" ref="D129:EA129" si="44">D128+D127+D126+D125+D124+D123+D122+D121+D120</f>
        <v>28762213.84</v>
      </c>
      <c r="E129" s="93">
        <f t="shared" si="44"/>
        <v>6594</v>
      </c>
      <c r="F129" s="83">
        <f t="shared" si="44"/>
        <v>24089346.280000001</v>
      </c>
      <c r="G129" s="83">
        <f t="shared" si="44"/>
        <v>5709</v>
      </c>
      <c r="H129" s="83">
        <f t="shared" si="44"/>
        <v>15933346.379999999</v>
      </c>
      <c r="I129" s="83">
        <f t="shared" si="44"/>
        <v>149</v>
      </c>
      <c r="J129" s="83">
        <f t="shared" si="44"/>
        <v>144438.89500000002</v>
      </c>
      <c r="K129" s="83">
        <f t="shared" si="44"/>
        <v>1268</v>
      </c>
      <c r="L129" s="83">
        <f t="shared" si="44"/>
        <v>5794120.6599999992</v>
      </c>
      <c r="M129" s="83">
        <f t="shared" si="44"/>
        <v>1176</v>
      </c>
      <c r="N129" s="83">
        <f t="shared" si="44"/>
        <v>5247086.1099999994</v>
      </c>
      <c r="O129" s="83">
        <f t="shared" si="44"/>
        <v>1054</v>
      </c>
      <c r="P129" s="83">
        <f t="shared" si="44"/>
        <v>2375781.81</v>
      </c>
      <c r="Q129" s="83">
        <f t="shared" si="44"/>
        <v>21</v>
      </c>
      <c r="R129" s="83">
        <f t="shared" si="44"/>
        <v>28256.5</v>
      </c>
      <c r="S129" s="83">
        <f t="shared" si="44"/>
        <v>2186</v>
      </c>
      <c r="T129" s="83">
        <f t="shared" si="44"/>
        <v>9582551.4100000001</v>
      </c>
      <c r="U129" s="83">
        <f t="shared" si="44"/>
        <v>2109</v>
      </c>
      <c r="V129" s="83">
        <f t="shared" si="44"/>
        <v>9406384.8900000006</v>
      </c>
      <c r="W129" s="83">
        <f>W128+W127+W126+W125+W124+W123+W122+W121+W120</f>
        <v>1979</v>
      </c>
      <c r="X129" s="83">
        <f>X128+X127+X126+X125+X124+X123+X122+X121+X120</f>
        <v>3174456.94</v>
      </c>
      <c r="Y129" s="83">
        <f>Y128+Y127+Y126+Y125+Y124+Y123+Y122+Y121+Y120</f>
        <v>91</v>
      </c>
      <c r="Z129" s="83">
        <f>Z128+Z127+Z126+Z125+Z124+Z123+Z122+Z121+Z120</f>
        <v>87953.626000000004</v>
      </c>
      <c r="AA129" s="83">
        <f t="shared" si="44"/>
        <v>1631</v>
      </c>
      <c r="AB129" s="83">
        <f t="shared" si="44"/>
        <v>3669376.8099999996</v>
      </c>
      <c r="AC129" s="83">
        <f t="shared" si="44"/>
        <v>1590</v>
      </c>
      <c r="AD129" s="83">
        <f t="shared" si="44"/>
        <v>3615414.3200000003</v>
      </c>
      <c r="AE129" s="83">
        <f>AE128+AE127+AE126+AE125+AE124+AE123+AE122+AE121+AE120</f>
        <v>1382</v>
      </c>
      <c r="AF129" s="83">
        <f>AF128+AF127+AF126+AF125+AF124+AF123+AF122+AF121+AF120</f>
        <v>3129616.18</v>
      </c>
      <c r="AG129" s="83">
        <f>AG128+AG127+AG126+AG125+AG124+AG123+AG122+AG121+AG120</f>
        <v>31</v>
      </c>
      <c r="AH129" s="83">
        <f>AH128+AH127+AH126+AH125+AH124+AH123+AH122+AH121+AH120</f>
        <v>21390</v>
      </c>
      <c r="AI129" s="83">
        <f t="shared" si="44"/>
        <v>54</v>
      </c>
      <c r="AJ129" s="83">
        <f t="shared" si="44"/>
        <v>309004.08</v>
      </c>
      <c r="AK129" s="83">
        <f t="shared" si="44"/>
        <v>50</v>
      </c>
      <c r="AL129" s="83">
        <f t="shared" si="44"/>
        <v>266673.63</v>
      </c>
      <c r="AM129" s="83">
        <f>AM128+AM127+AM126+AM125+AM124+AM123+AM122+AM121+AM120</f>
        <v>44</v>
      </c>
      <c r="AN129" s="83">
        <f>AN128+AN127+AN126+AN125+AN124+AN123+AN122+AN121+AN120</f>
        <v>259483.93</v>
      </c>
      <c r="AO129" s="83">
        <f>AO128+AO127+AO126+AO125+AO124+AO123+AO122+AO121+AO120</f>
        <v>3</v>
      </c>
      <c r="AP129" s="83">
        <f>AP128+AP127+AP126+AP125+AP124+AP123+AP122+AP121+AP120</f>
        <v>5500</v>
      </c>
      <c r="AQ129" s="83">
        <f t="shared" si="44"/>
        <v>35</v>
      </c>
      <c r="AR129" s="83">
        <f t="shared" si="44"/>
        <v>4724534.4400000004</v>
      </c>
      <c r="AS129" s="83">
        <f t="shared" si="44"/>
        <v>20</v>
      </c>
      <c r="AT129" s="83">
        <f t="shared" si="44"/>
        <v>1100975.8</v>
      </c>
      <c r="AU129" s="83">
        <f>AU128+AU127+AU126+AU125+AU124+AU123+AU122+AU121+AU120</f>
        <v>20</v>
      </c>
      <c r="AV129" s="83">
        <f>AV128+AV127+AV126+AV125+AV124+AV123+AV122+AV121+AV120</f>
        <v>3652591.74</v>
      </c>
      <c r="AW129" s="83">
        <f>AW128+AW127+AW126+AW125+AW124+AW123+AW122+AW121+AW120</f>
        <v>1</v>
      </c>
      <c r="AX129" s="83">
        <f>AX128+AX127+AX126+AX125+AX124+AX123+AX122+AX121+AX120</f>
        <v>1000</v>
      </c>
      <c r="AY129" s="83">
        <f t="shared" si="44"/>
        <v>38</v>
      </c>
      <c r="AZ129" s="83">
        <f t="shared" si="44"/>
        <v>223828.81</v>
      </c>
      <c r="BA129" s="83">
        <f t="shared" si="44"/>
        <v>38</v>
      </c>
      <c r="BB129" s="83">
        <f t="shared" si="44"/>
        <v>223828.81</v>
      </c>
      <c r="BC129" s="83">
        <f>BC128+BC127+BC126+BC125+BC124+BC123+BC122+BC121+BC120</f>
        <v>27</v>
      </c>
      <c r="BD129" s="83">
        <f>BD128+BD127+BD126+BD125+BD124+BD123+BD122+BD121+BD120</f>
        <v>175262.80000000002</v>
      </c>
      <c r="BE129" s="83">
        <f>BE128+BE127+BE126+BE125+BE124+BE123+BE122+BE121+BE120</f>
        <v>0</v>
      </c>
      <c r="BF129" s="83">
        <f>BF128+BF127+BF126+BF125+BF124+BF123+BF122+BF121+BF120</f>
        <v>0</v>
      </c>
      <c r="BG129" s="83">
        <f t="shared" si="44"/>
        <v>337</v>
      </c>
      <c r="BH129" s="83">
        <f t="shared" si="44"/>
        <v>1597189.03</v>
      </c>
      <c r="BI129" s="83">
        <f t="shared" si="44"/>
        <v>315</v>
      </c>
      <c r="BJ129" s="83">
        <f t="shared" si="44"/>
        <v>1525921.4300000002</v>
      </c>
      <c r="BK129" s="83">
        <f>BK128+BK127+BK126+BK125+BK124+BK123+BK122+BK121+BK120</f>
        <v>277</v>
      </c>
      <c r="BL129" s="83">
        <f>BL128+BL127+BL126+BL125+BL124+BL123+BL122+BL121+BL120</f>
        <v>886027.16</v>
      </c>
      <c r="BM129" s="83">
        <f>BM128+BM127+BM126+BM125+BM124+BM123+BM122+BM121+BM120</f>
        <v>1</v>
      </c>
      <c r="BN129" s="83">
        <f>BN128+BN127+BN126+BN125+BN124+BN123+BN122+BN121+BN120</f>
        <v>38.768999999999998</v>
      </c>
      <c r="BO129" s="83">
        <f t="shared" si="44"/>
        <v>78</v>
      </c>
      <c r="BP129" s="83">
        <f t="shared" si="44"/>
        <v>121742.76999999999</v>
      </c>
      <c r="BQ129" s="83">
        <f t="shared" si="44"/>
        <v>73</v>
      </c>
      <c r="BR129" s="83">
        <f t="shared" si="44"/>
        <v>107116.95</v>
      </c>
      <c r="BS129" s="83">
        <f>BS128+BS127+BS126+BS125+BS124+BS123+BS122+BS121+BS120</f>
        <v>68</v>
      </c>
      <c r="BT129" s="83">
        <f>BT128+BT127+BT126+BT125+BT124+BT123+BT122+BT121+BT120</f>
        <v>104886.95</v>
      </c>
      <c r="BU129" s="83">
        <f>BU128+BU127+BU126+BU125+BU124+BU123+BU122+BU121+BU120</f>
        <v>0</v>
      </c>
      <c r="BV129" s="83">
        <f>BV128+BV127+BV126+BV125+BV124+BV123+BV122+BV121+BV120</f>
        <v>0</v>
      </c>
      <c r="BW129" s="83">
        <f t="shared" si="44"/>
        <v>4</v>
      </c>
      <c r="BX129" s="83">
        <f t="shared" si="44"/>
        <v>10635</v>
      </c>
      <c r="BY129" s="83">
        <f t="shared" si="44"/>
        <v>3</v>
      </c>
      <c r="BZ129" s="83">
        <f t="shared" si="44"/>
        <v>10635</v>
      </c>
      <c r="CA129" s="83">
        <f>CA128+CA127+CA126+CA125+CA124+CA123+CA122+CA121+CA120</f>
        <v>1</v>
      </c>
      <c r="CB129" s="83">
        <f>CB128+CB127+CB126+CB125+CB124+CB123+CB122+CB121+CB120</f>
        <v>5</v>
      </c>
      <c r="CC129" s="83">
        <f>CC128+CC127+CC126+CC125+CC124+CC123+CC122+CC121+CC120</f>
        <v>0</v>
      </c>
      <c r="CD129" s="83">
        <f>CD128+CD127+CD126+CD125+CD124+CD123+CD122+CD121+CD120</f>
        <v>0</v>
      </c>
      <c r="CE129" s="83">
        <f t="shared" si="44"/>
        <v>1</v>
      </c>
      <c r="CF129" s="83">
        <f t="shared" si="44"/>
        <v>556.79999999999995</v>
      </c>
      <c r="CG129" s="83">
        <f t="shared" si="44"/>
        <v>0</v>
      </c>
      <c r="CH129" s="83">
        <f t="shared" si="44"/>
        <v>0</v>
      </c>
      <c r="CI129" s="83">
        <f>CI128+CI127+CI126+CI125+CI124+CI123+CI122+CI121+CI120</f>
        <v>0</v>
      </c>
      <c r="CJ129" s="83">
        <f>CJ128+CJ127+CJ126+CJ125+CJ124+CJ123+CJ122+CJ121+CJ120</f>
        <v>0</v>
      </c>
      <c r="CK129" s="83">
        <f>CK128+CK127+CK126+CK125+CK124+CK123+CK122+CK121+CK120</f>
        <v>0</v>
      </c>
      <c r="CL129" s="83">
        <f>CL128+CL127+CL126+CL125+CL124+CL123+CL122+CL121+CL120</f>
        <v>0</v>
      </c>
      <c r="CM129" s="83">
        <f t="shared" si="44"/>
        <v>1</v>
      </c>
      <c r="CN129" s="83">
        <f t="shared" si="44"/>
        <v>2153.75</v>
      </c>
      <c r="CO129" s="83">
        <f t="shared" si="44"/>
        <v>1</v>
      </c>
      <c r="CP129" s="83">
        <f t="shared" si="44"/>
        <v>2453.75</v>
      </c>
      <c r="CQ129" s="83">
        <f>CQ128+CQ127+CQ126+CQ125+CQ124+CQ123+CQ122+CQ121+CQ120</f>
        <v>0</v>
      </c>
      <c r="CR129" s="83">
        <f>CR128+CR127+CR126+CR125+CR124+CR123+CR122+CR121+CR120</f>
        <v>0</v>
      </c>
      <c r="CS129" s="83">
        <f>CS128+CS127+CS126+CS125+CS124+CS123+CS122+CS121+CS120</f>
        <v>0</v>
      </c>
      <c r="CT129" s="83">
        <f>CT128+CT127+CT126+CT125+CT124+CT123+CT122+CT121+CT120</f>
        <v>0</v>
      </c>
      <c r="CU129" s="83">
        <f t="shared" si="44"/>
        <v>2</v>
      </c>
      <c r="CV129" s="83">
        <f t="shared" si="44"/>
        <v>24360</v>
      </c>
      <c r="CW129" s="83">
        <f t="shared" si="44"/>
        <v>2</v>
      </c>
      <c r="CX129" s="83">
        <f t="shared" si="44"/>
        <v>24360</v>
      </c>
      <c r="CY129" s="83">
        <f>CY128+CY127+CY126+CY125+CY124+CY123+CY122+CY121+CY120</f>
        <v>2</v>
      </c>
      <c r="CZ129" s="83">
        <f>CZ128+CZ127+CZ126+CZ125+CZ124+CZ123+CZ122+CZ121+CZ120</f>
        <v>24360</v>
      </c>
      <c r="DA129" s="83">
        <f>DA128+DA127+DA126+DA125+DA124+DA123+DA122+DA121+DA120</f>
        <v>0</v>
      </c>
      <c r="DB129" s="83">
        <f>DB128+DB127+DB126+DB125+DB124+DB123+DB122+DB121+DB120</f>
        <v>0</v>
      </c>
      <c r="DC129" s="83">
        <f t="shared" si="44"/>
        <v>7</v>
      </c>
      <c r="DD129" s="83">
        <f t="shared" si="44"/>
        <v>85868.4</v>
      </c>
      <c r="DE129" s="83">
        <f t="shared" si="44"/>
        <v>4</v>
      </c>
      <c r="DF129" s="83">
        <f t="shared" si="44"/>
        <v>15330</v>
      </c>
      <c r="DG129" s="83">
        <f>DG128+DG127+DG126+DG125+DG124+DG123+DG122+DG121+DG120</f>
        <v>1</v>
      </c>
      <c r="DH129" s="83">
        <f>DH128+DH127+DH126+DH125+DH124+DH123+DH122+DH121+DH120</f>
        <v>5000</v>
      </c>
      <c r="DI129" s="83">
        <f>DI128+DI127+DI126+DI125+DI124+DI123+DI122+DI121+DI120</f>
        <v>0</v>
      </c>
      <c r="DJ129" s="83">
        <f>DJ128+DJ127+DJ126+DJ125+DJ124+DJ123+DJ122+DJ121+DJ120</f>
        <v>0</v>
      </c>
      <c r="DK129" s="83">
        <f t="shared" si="44"/>
        <v>0</v>
      </c>
      <c r="DL129" s="83">
        <f t="shared" si="44"/>
        <v>0</v>
      </c>
      <c r="DM129" s="83">
        <f t="shared" si="44"/>
        <v>0</v>
      </c>
      <c r="DN129" s="83">
        <f t="shared" si="44"/>
        <v>0</v>
      </c>
      <c r="DO129" s="83">
        <f>DO128+DO127+DO126+DO125+DO124+DO123+DO122+DO121+DO120</f>
        <v>0</v>
      </c>
      <c r="DP129" s="83">
        <f>DP128+DP127+DP126+DP125+DP124+DP123+DP122+DP121+DP120</f>
        <v>0</v>
      </c>
      <c r="DQ129" s="83">
        <f>DQ128+DQ127+DQ126+DQ125+DQ124+DQ123+DQ122+DQ121+DQ120</f>
        <v>0</v>
      </c>
      <c r="DR129" s="83">
        <f>DR128+DR127+DR126+DR125+DR124+DR123+DR122+DR121+DR120</f>
        <v>0</v>
      </c>
      <c r="DS129" s="83">
        <f t="shared" si="44"/>
        <v>205</v>
      </c>
      <c r="DT129" s="83">
        <f t="shared" si="44"/>
        <v>320095.06999999995</v>
      </c>
      <c r="DU129" s="83">
        <f t="shared" si="44"/>
        <v>187</v>
      </c>
      <c r="DV129" s="83">
        <f t="shared" si="44"/>
        <v>313882.65000000002</v>
      </c>
      <c r="DW129" s="83">
        <f>DW128+DW127+DW126+DW125+DW124+DW123+DW122+DW121+DW120</f>
        <v>172</v>
      </c>
      <c r="DX129" s="83">
        <f>DX128+DX127+DX126+DX125+DX124+DX123+DX122+DX121+DX120</f>
        <v>186226.35</v>
      </c>
      <c r="DY129" s="83">
        <f>DY128+DY127+DY126+DY125+DY124+DY123+DY122+DY121+DY120</f>
        <v>0</v>
      </c>
      <c r="DZ129" s="83">
        <f>DZ128+DZ127+DZ126+DZ125+DZ124+DZ123+DZ122+DZ121+DZ120</f>
        <v>0</v>
      </c>
      <c r="EA129" s="83">
        <f t="shared" si="44"/>
        <v>648</v>
      </c>
      <c r="EB129" s="83">
        <f t="shared" ref="EB129:ET129" si="45">EB128+EB127+EB126+EB125+EB124+EB123+EB122+EB121+EB120</f>
        <v>479630.01</v>
      </c>
      <c r="EC129" s="83">
        <f t="shared" si="45"/>
        <v>579</v>
      </c>
      <c r="ED129" s="83">
        <f t="shared" si="45"/>
        <v>450469.95999999996</v>
      </c>
      <c r="EE129" s="83">
        <f>EE128+EE127+EE126+EE125+EE124+EE123+EE122+EE121+EE120</f>
        <v>493</v>
      </c>
      <c r="EF129" s="83">
        <f>EF128+EF127+EF126+EF125+EF124+EF123+EF122+EF121+EF120</f>
        <v>755068.78</v>
      </c>
      <c r="EG129" s="83">
        <f>EG128+EG127+EG126+EG125+EG124+EG123+EG122+EG121+EG120</f>
        <v>1</v>
      </c>
      <c r="EH129" s="83">
        <f>EH128+EH127+EH126+EH125+EH124+EH123+EH122+EH121+EH120</f>
        <v>300</v>
      </c>
      <c r="EI129" s="83">
        <f t="shared" si="45"/>
        <v>403</v>
      </c>
      <c r="EJ129" s="83">
        <f t="shared" si="45"/>
        <v>1717769.11</v>
      </c>
      <c r="EK129" s="83">
        <f t="shared" si="45"/>
        <v>391</v>
      </c>
      <c r="EL129" s="83">
        <f t="shared" si="45"/>
        <v>1680045.29</v>
      </c>
      <c r="EM129" s="83">
        <f>EM128+EM127+EM126+EM125+EM124+EM123+EM122+EM121+EM120</f>
        <v>159</v>
      </c>
      <c r="EN129" s="83">
        <f>EN128+EN127+EN126+EN125+EN124+EN123+EN122+EN121+EN120</f>
        <v>1159378.3</v>
      </c>
      <c r="EO129" s="83">
        <f>EO128+EO127+EO126+EO125+EO124+EO123+EO122+EO121+EO120</f>
        <v>0</v>
      </c>
      <c r="EP129" s="83">
        <f>EP128+EP127+EP126+EP125+EP124+EP123+EP122+EP121+EP120</f>
        <v>0</v>
      </c>
      <c r="EQ129" s="83">
        <f t="shared" si="45"/>
        <v>58</v>
      </c>
      <c r="ER129" s="83">
        <f t="shared" si="45"/>
        <v>98797.69</v>
      </c>
      <c r="ES129" s="83">
        <f t="shared" si="45"/>
        <v>56</v>
      </c>
      <c r="ET129" s="83">
        <f t="shared" si="45"/>
        <v>98767.69</v>
      </c>
      <c r="EU129" s="83">
        <f>EU128+EU127+EU126+EU125+EU124+EU123+EU122+EU121+EU120</f>
        <v>30</v>
      </c>
      <c r="EV129" s="83">
        <f>EV128+EV127+EV126+EV125+EV124+EV123+EV122+EV121+EV120</f>
        <v>45200.439999999995</v>
      </c>
      <c r="EW129" s="83">
        <f>EW128+EW127+EW126+EW125+EW124+EW123+EW122+EW121+EW120</f>
        <v>0</v>
      </c>
      <c r="EX129" s="83">
        <f>EX128+EX127+EX126+EX125+EX124+EX123+EX122+EX121+EX120</f>
        <v>0</v>
      </c>
    </row>
    <row r="131" spans="2:154" ht="18" x14ac:dyDescent="0.25">
      <c r="B131" s="95"/>
      <c r="C131" s="96"/>
      <c r="K131">
        <f>K129+S129</f>
        <v>3454</v>
      </c>
      <c r="L131">
        <f>L129+T129</f>
        <v>15376672.07</v>
      </c>
      <c r="AQ131">
        <v>4</v>
      </c>
      <c r="AR131">
        <v>14</v>
      </c>
      <c r="AT131">
        <f>AQ131+AR131</f>
        <v>18</v>
      </c>
      <c r="BG131">
        <v>18</v>
      </c>
      <c r="BH131">
        <v>11</v>
      </c>
      <c r="BI131">
        <f>BG131+BH131</f>
        <v>29</v>
      </c>
      <c r="BW131">
        <f>BW120+CE120</f>
        <v>2</v>
      </c>
      <c r="CM131">
        <f>CM120+CU120</f>
        <v>2</v>
      </c>
      <c r="DC131">
        <f>DC120+DK120</f>
        <v>1</v>
      </c>
      <c r="DS131">
        <v>110</v>
      </c>
      <c r="DT131">
        <v>354</v>
      </c>
      <c r="DV131">
        <f>DS131+DT131</f>
        <v>464</v>
      </c>
      <c r="EI131">
        <f>EI120+EQ120</f>
        <v>147</v>
      </c>
    </row>
    <row r="132" spans="2:154" x14ac:dyDescent="0.25">
      <c r="K132">
        <f t="shared" ref="K132:K140" si="46">K120+S120+AA120+AI120</f>
        <v>936</v>
      </c>
      <c r="AQ132">
        <v>4</v>
      </c>
      <c r="AR132">
        <v>0</v>
      </c>
      <c r="AT132">
        <f t="shared" ref="AT132:AT139" si="47">AQ132+AR132</f>
        <v>4</v>
      </c>
      <c r="BG132">
        <v>40</v>
      </c>
      <c r="BH132">
        <v>2</v>
      </c>
      <c r="BI132">
        <f t="shared" ref="BI132:BI139" si="48">BG132+BH132</f>
        <v>42</v>
      </c>
      <c r="BW132">
        <f t="shared" ref="BW132:BW139" si="49">BW121+CE121</f>
        <v>3</v>
      </c>
      <c r="CM132">
        <f t="shared" ref="CM132:CM139" si="50">CM121+CU121</f>
        <v>0</v>
      </c>
      <c r="DC132">
        <f t="shared" ref="DC132:DC139" si="51">DC121+DK121</f>
        <v>5</v>
      </c>
      <c r="DS132">
        <v>0</v>
      </c>
      <c r="DT132">
        <v>0</v>
      </c>
      <c r="DV132">
        <f t="shared" ref="DV132:DV139" si="52">DS132+DT132</f>
        <v>0</v>
      </c>
      <c r="EI132">
        <f t="shared" ref="EI132:EI139" si="53">EI121+EQ121</f>
        <v>235</v>
      </c>
    </row>
    <row r="133" spans="2:154" x14ac:dyDescent="0.25">
      <c r="K133">
        <f t="shared" si="46"/>
        <v>1967</v>
      </c>
      <c r="AQ133">
        <v>5</v>
      </c>
      <c r="AR133">
        <v>5</v>
      </c>
      <c r="AT133">
        <f t="shared" si="47"/>
        <v>10</v>
      </c>
      <c r="BG133">
        <v>16</v>
      </c>
      <c r="BH133">
        <v>9</v>
      </c>
      <c r="BI133">
        <f t="shared" si="48"/>
        <v>25</v>
      </c>
      <c r="BW133">
        <f t="shared" si="49"/>
        <v>0</v>
      </c>
      <c r="CM133">
        <f t="shared" si="50"/>
        <v>1</v>
      </c>
      <c r="DC133">
        <f t="shared" si="51"/>
        <v>0</v>
      </c>
      <c r="DS133">
        <v>5</v>
      </c>
      <c r="DT133">
        <v>66</v>
      </c>
      <c r="DV133">
        <f t="shared" si="52"/>
        <v>71</v>
      </c>
      <c r="EI133">
        <f t="shared" si="53"/>
        <v>51</v>
      </c>
    </row>
    <row r="134" spans="2:154" x14ac:dyDescent="0.25">
      <c r="K134">
        <f t="shared" si="46"/>
        <v>414</v>
      </c>
      <c r="AQ134">
        <v>1</v>
      </c>
      <c r="AR134">
        <v>1</v>
      </c>
      <c r="AT134">
        <f t="shared" si="47"/>
        <v>2</v>
      </c>
      <c r="BG134">
        <v>12</v>
      </c>
      <c r="BH134">
        <v>4</v>
      </c>
      <c r="BI134">
        <f t="shared" si="48"/>
        <v>16</v>
      </c>
      <c r="BW134">
        <f t="shared" si="49"/>
        <v>0</v>
      </c>
      <c r="CM134">
        <f t="shared" si="50"/>
        <v>0</v>
      </c>
      <c r="DC134">
        <f t="shared" si="51"/>
        <v>0</v>
      </c>
      <c r="DS134">
        <v>2</v>
      </c>
      <c r="DT134">
        <v>0</v>
      </c>
      <c r="DV134">
        <f t="shared" si="52"/>
        <v>2</v>
      </c>
      <c r="EI134">
        <f t="shared" si="53"/>
        <v>6</v>
      </c>
    </row>
    <row r="135" spans="2:154" x14ac:dyDescent="0.25">
      <c r="K135">
        <f t="shared" si="46"/>
        <v>579</v>
      </c>
      <c r="AQ135">
        <v>4</v>
      </c>
      <c r="AR135">
        <v>1</v>
      </c>
      <c r="AT135">
        <f t="shared" si="47"/>
        <v>5</v>
      </c>
      <c r="BG135">
        <v>21</v>
      </c>
      <c r="BH135">
        <v>20</v>
      </c>
      <c r="BI135">
        <f t="shared" si="48"/>
        <v>41</v>
      </c>
      <c r="BW135">
        <f t="shared" si="49"/>
        <v>0</v>
      </c>
      <c r="CM135">
        <f t="shared" si="50"/>
        <v>0</v>
      </c>
      <c r="DC135">
        <f t="shared" si="51"/>
        <v>1</v>
      </c>
      <c r="DS135">
        <v>3</v>
      </c>
      <c r="DT135">
        <v>29</v>
      </c>
      <c r="DV135">
        <f t="shared" si="52"/>
        <v>32</v>
      </c>
      <c r="EI135">
        <f t="shared" si="53"/>
        <v>4</v>
      </c>
    </row>
    <row r="136" spans="2:154" x14ac:dyDescent="0.25">
      <c r="K136">
        <f t="shared" si="46"/>
        <v>411</v>
      </c>
      <c r="AQ136">
        <v>0</v>
      </c>
      <c r="AR136">
        <v>2</v>
      </c>
      <c r="AT136">
        <f t="shared" si="47"/>
        <v>2</v>
      </c>
      <c r="BG136">
        <v>103</v>
      </c>
      <c r="BH136">
        <v>33</v>
      </c>
      <c r="BI136">
        <f t="shared" si="48"/>
        <v>136</v>
      </c>
      <c r="BW136">
        <f t="shared" si="49"/>
        <v>0</v>
      </c>
      <c r="CM136">
        <f t="shared" si="50"/>
        <v>0</v>
      </c>
      <c r="DC136">
        <f t="shared" si="51"/>
        <v>0</v>
      </c>
      <c r="DS136">
        <v>42</v>
      </c>
      <c r="DT136">
        <v>88</v>
      </c>
      <c r="DV136">
        <f t="shared" si="52"/>
        <v>130</v>
      </c>
      <c r="EI136">
        <f t="shared" si="53"/>
        <v>10</v>
      </c>
    </row>
    <row r="137" spans="2:154" x14ac:dyDescent="0.25">
      <c r="K137">
        <f t="shared" si="46"/>
        <v>357</v>
      </c>
      <c r="AQ137">
        <v>0</v>
      </c>
      <c r="AR137">
        <v>0</v>
      </c>
      <c r="AT137">
        <f t="shared" si="47"/>
        <v>0</v>
      </c>
      <c r="BG137">
        <v>6</v>
      </c>
      <c r="BH137">
        <v>2</v>
      </c>
      <c r="BI137">
        <f t="shared" si="48"/>
        <v>8</v>
      </c>
      <c r="BW137">
        <f t="shared" si="49"/>
        <v>0</v>
      </c>
      <c r="CM137">
        <f t="shared" si="50"/>
        <v>0</v>
      </c>
      <c r="DC137">
        <f t="shared" si="51"/>
        <v>0</v>
      </c>
      <c r="DS137">
        <v>7</v>
      </c>
      <c r="DT137">
        <v>31</v>
      </c>
      <c r="DV137">
        <f t="shared" si="52"/>
        <v>38</v>
      </c>
      <c r="EI137">
        <f t="shared" si="53"/>
        <v>4</v>
      </c>
    </row>
    <row r="138" spans="2:154" x14ac:dyDescent="0.25">
      <c r="K138">
        <f t="shared" si="46"/>
        <v>144</v>
      </c>
      <c r="AQ138">
        <v>1</v>
      </c>
      <c r="AR138">
        <v>0</v>
      </c>
      <c r="AT138">
        <f t="shared" si="47"/>
        <v>1</v>
      </c>
      <c r="BG138">
        <v>3</v>
      </c>
      <c r="BH138">
        <v>1</v>
      </c>
      <c r="BI138">
        <f t="shared" si="48"/>
        <v>4</v>
      </c>
      <c r="BW138">
        <f t="shared" si="49"/>
        <v>0</v>
      </c>
      <c r="CM138">
        <f t="shared" si="50"/>
        <v>0</v>
      </c>
      <c r="DC138">
        <f t="shared" si="51"/>
        <v>0</v>
      </c>
      <c r="DS138">
        <v>8</v>
      </c>
      <c r="DT138">
        <v>19</v>
      </c>
      <c r="DV138">
        <f t="shared" si="52"/>
        <v>27</v>
      </c>
      <c r="EI138">
        <f t="shared" si="53"/>
        <v>0</v>
      </c>
    </row>
    <row r="139" spans="2:154" x14ac:dyDescent="0.25">
      <c r="K139">
        <f t="shared" si="46"/>
        <v>82</v>
      </c>
      <c r="AQ139">
        <v>0</v>
      </c>
      <c r="AR139">
        <v>3</v>
      </c>
      <c r="AT139">
        <f t="shared" si="47"/>
        <v>3</v>
      </c>
      <c r="BG139">
        <v>7</v>
      </c>
      <c r="BH139">
        <v>19</v>
      </c>
      <c r="BI139">
        <f t="shared" si="48"/>
        <v>26</v>
      </c>
      <c r="BW139">
        <f t="shared" si="49"/>
        <v>0</v>
      </c>
      <c r="CM139">
        <f t="shared" si="50"/>
        <v>0</v>
      </c>
      <c r="DC139">
        <f t="shared" si="51"/>
        <v>0</v>
      </c>
      <c r="DS139">
        <v>0</v>
      </c>
      <c r="DT139">
        <v>37</v>
      </c>
      <c r="DV139">
        <f t="shared" si="52"/>
        <v>37</v>
      </c>
      <c r="EI139">
        <f t="shared" si="53"/>
        <v>4</v>
      </c>
    </row>
    <row r="140" spans="2:154" x14ac:dyDescent="0.25">
      <c r="K140">
        <f t="shared" si="46"/>
        <v>249</v>
      </c>
    </row>
  </sheetData>
  <mergeCells count="1134"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BY107:BY108"/>
    <mergeCell ref="BZ107:BZ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ER106:ER108"/>
    <mergeCell ref="ES106:EX106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DE106:DJ106"/>
    <mergeCell ref="DK106:DK108"/>
    <mergeCell ref="DE107:DE108"/>
    <mergeCell ref="DF107:DF108"/>
    <mergeCell ref="DG107:DH107"/>
    <mergeCell ref="DI107:DJ107"/>
    <mergeCell ref="CF106:CF108"/>
    <mergeCell ref="CG106:CL106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AQ106:AQ108"/>
    <mergeCell ref="AR106:AR108"/>
    <mergeCell ref="AS106:AX106"/>
    <mergeCell ref="AY106:AY108"/>
    <mergeCell ref="AM107:AN107"/>
    <mergeCell ref="AO107:AP107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BQ94:BQ95"/>
    <mergeCell ref="BR94:BR95"/>
    <mergeCell ref="BS94:BT94"/>
    <mergeCell ref="BU94:BV94"/>
    <mergeCell ref="AZ93:AZ95"/>
    <mergeCell ref="BA93:BF93"/>
    <mergeCell ref="BG93:BG95"/>
    <mergeCell ref="BH93:BH95"/>
    <mergeCell ref="BI93:BN93"/>
    <mergeCell ref="BO93:BO95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AS94:AS95"/>
    <mergeCell ref="AT94:AT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DS92:DZ92"/>
    <mergeCell ref="EA92:EH92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BW91:CL91"/>
    <mergeCell ref="CM91:DB91"/>
    <mergeCell ref="DC91:DR91"/>
    <mergeCell ref="DS91:EH91"/>
    <mergeCell ref="EI91:EX91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AS44:AS45"/>
    <mergeCell ref="AT44:AT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CG7:CG8"/>
    <mergeCell ref="CH7:CH8"/>
    <mergeCell ref="AU7:AV7"/>
    <mergeCell ref="AW7:AX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2025-04-04T05:41:34Z</dcterms:created>
  <dcterms:modified xsi:type="dcterms:W3CDTF">2025-04-04T05:42:56Z</dcterms:modified>
</cp:coreProperties>
</file>