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lek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13" i="1" l="1"/>
  <c r="BO113" i="1"/>
  <c r="BG113" i="1"/>
  <c r="AY113" i="1"/>
  <c r="AQ113" i="1"/>
  <c r="AI113" i="1"/>
  <c r="AA113" i="1"/>
  <c r="S113" i="1"/>
  <c r="K113" i="1"/>
  <c r="BW111" i="1"/>
  <c r="BO111" i="1"/>
  <c r="BG111" i="1"/>
  <c r="AY111" i="1"/>
  <c r="AQ111" i="1"/>
  <c r="AI111" i="1"/>
  <c r="AA111" i="1"/>
  <c r="S111" i="1"/>
  <c r="K111" i="1"/>
  <c r="AU110" i="1"/>
  <c r="BO109" i="1"/>
  <c r="BG109" i="1"/>
  <c r="BZ108" i="1"/>
  <c r="BY108" i="1"/>
  <c r="BX108" i="1"/>
  <c r="BW108" i="1"/>
  <c r="BV108" i="1"/>
  <c r="BU108" i="1"/>
  <c r="BT108" i="1"/>
  <c r="BS108" i="1"/>
  <c r="BR108" i="1"/>
  <c r="BQ108" i="1"/>
  <c r="BP108" i="1"/>
  <c r="BO108" i="1"/>
  <c r="BN108" i="1"/>
  <c r="BM108" i="1"/>
  <c r="BL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BW107" i="1"/>
  <c r="BO107" i="1"/>
  <c r="BG107" i="1"/>
  <c r="AY107" i="1"/>
  <c r="AQ107" i="1"/>
  <c r="AI107" i="1"/>
  <c r="AA107" i="1"/>
  <c r="S107" i="1"/>
  <c r="K107" i="1"/>
  <c r="BZ106" i="1"/>
  <c r="BY106" i="1"/>
  <c r="BX106" i="1"/>
  <c r="BW106" i="1"/>
  <c r="BV106" i="1"/>
  <c r="BU106" i="1"/>
  <c r="BT106" i="1"/>
  <c r="BS106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BW105" i="1"/>
  <c r="BO105" i="1"/>
  <c r="BG105" i="1"/>
  <c r="AY105" i="1"/>
  <c r="AQ105" i="1"/>
  <c r="AI105" i="1"/>
  <c r="AA105" i="1"/>
  <c r="S105" i="1"/>
  <c r="K105" i="1"/>
  <c r="BZ103" i="1"/>
  <c r="BZ113" i="1" s="1"/>
  <c r="BY103" i="1"/>
  <c r="BY113" i="1" s="1"/>
  <c r="BX103" i="1"/>
  <c r="BX113" i="1" s="1"/>
  <c r="BW103" i="1"/>
  <c r="BV103" i="1"/>
  <c r="BV113" i="1" s="1"/>
  <c r="BU103" i="1"/>
  <c r="BU113" i="1" s="1"/>
  <c r="BT103" i="1"/>
  <c r="BT113" i="1" s="1"/>
  <c r="BS103" i="1"/>
  <c r="BS113" i="1" s="1"/>
  <c r="BR103" i="1"/>
  <c r="BR113" i="1" s="1"/>
  <c r="BQ103" i="1"/>
  <c r="BQ113" i="1" s="1"/>
  <c r="BP103" i="1"/>
  <c r="BP113" i="1" s="1"/>
  <c r="BO103" i="1"/>
  <c r="BN103" i="1"/>
  <c r="BN113" i="1" s="1"/>
  <c r="BM103" i="1"/>
  <c r="BM113" i="1" s="1"/>
  <c r="BL103" i="1"/>
  <c r="BL113" i="1" s="1"/>
  <c r="BK103" i="1"/>
  <c r="BK113" i="1" s="1"/>
  <c r="BJ103" i="1"/>
  <c r="BJ113" i="1" s="1"/>
  <c r="BI103" i="1"/>
  <c r="BI113" i="1" s="1"/>
  <c r="BH103" i="1"/>
  <c r="BH113" i="1" s="1"/>
  <c r="BG103" i="1"/>
  <c r="BF103" i="1"/>
  <c r="BF113" i="1" s="1"/>
  <c r="BE103" i="1"/>
  <c r="BE113" i="1" s="1"/>
  <c r="BD103" i="1"/>
  <c r="BD113" i="1" s="1"/>
  <c r="BC103" i="1"/>
  <c r="BC113" i="1" s="1"/>
  <c r="BB103" i="1"/>
  <c r="BB113" i="1" s="1"/>
  <c r="BA103" i="1"/>
  <c r="BA113" i="1" s="1"/>
  <c r="AZ103" i="1"/>
  <c r="AZ113" i="1" s="1"/>
  <c r="AY103" i="1"/>
  <c r="AX103" i="1"/>
  <c r="AX113" i="1" s="1"/>
  <c r="AW103" i="1"/>
  <c r="AW113" i="1" s="1"/>
  <c r="AV103" i="1"/>
  <c r="AV113" i="1" s="1"/>
  <c r="AU103" i="1"/>
  <c r="AU113" i="1" s="1"/>
  <c r="AT103" i="1"/>
  <c r="AT113" i="1" s="1"/>
  <c r="AS103" i="1"/>
  <c r="AS113" i="1" s="1"/>
  <c r="AR103" i="1"/>
  <c r="AR113" i="1" s="1"/>
  <c r="AQ103" i="1"/>
  <c r="AP103" i="1"/>
  <c r="AP113" i="1" s="1"/>
  <c r="AO103" i="1"/>
  <c r="AO113" i="1" s="1"/>
  <c r="AN103" i="1"/>
  <c r="AN113" i="1" s="1"/>
  <c r="AM103" i="1"/>
  <c r="AM113" i="1" s="1"/>
  <c r="AL103" i="1"/>
  <c r="AL113" i="1" s="1"/>
  <c r="AK103" i="1"/>
  <c r="AK113" i="1" s="1"/>
  <c r="AJ103" i="1"/>
  <c r="AJ113" i="1" s="1"/>
  <c r="AI103" i="1"/>
  <c r="AH103" i="1"/>
  <c r="AH113" i="1" s="1"/>
  <c r="AG103" i="1"/>
  <c r="AG113" i="1" s="1"/>
  <c r="AF103" i="1"/>
  <c r="AF113" i="1" s="1"/>
  <c r="AE103" i="1"/>
  <c r="AE113" i="1" s="1"/>
  <c r="AD103" i="1"/>
  <c r="AD113" i="1" s="1"/>
  <c r="AC103" i="1"/>
  <c r="AC113" i="1" s="1"/>
  <c r="AB103" i="1"/>
  <c r="AB113" i="1" s="1"/>
  <c r="AA103" i="1"/>
  <c r="Z103" i="1"/>
  <c r="Z113" i="1" s="1"/>
  <c r="Y103" i="1"/>
  <c r="Y113" i="1" s="1"/>
  <c r="X103" i="1"/>
  <c r="X113" i="1" s="1"/>
  <c r="W103" i="1"/>
  <c r="W113" i="1" s="1"/>
  <c r="W114" i="1" s="1"/>
  <c r="V103" i="1"/>
  <c r="V113" i="1" s="1"/>
  <c r="U103" i="1"/>
  <c r="U113" i="1" s="1"/>
  <c r="T103" i="1"/>
  <c r="T113" i="1" s="1"/>
  <c r="S103" i="1"/>
  <c r="R103" i="1"/>
  <c r="R113" i="1" s="1"/>
  <c r="Q103" i="1"/>
  <c r="Q113" i="1" s="1"/>
  <c r="P103" i="1"/>
  <c r="P113" i="1" s="1"/>
  <c r="O103" i="1"/>
  <c r="O113" i="1" s="1"/>
  <c r="N103" i="1"/>
  <c r="N113" i="1" s="1"/>
  <c r="M103" i="1"/>
  <c r="M113" i="1" s="1"/>
  <c r="L103" i="1"/>
  <c r="L113" i="1" s="1"/>
  <c r="K103" i="1"/>
  <c r="J103" i="1"/>
  <c r="J113" i="1" s="1"/>
  <c r="I103" i="1"/>
  <c r="I113" i="1" s="1"/>
  <c r="H103" i="1"/>
  <c r="H113" i="1" s="1"/>
  <c r="G103" i="1"/>
  <c r="G113" i="1" s="1"/>
  <c r="F102" i="1"/>
  <c r="E102" i="1"/>
  <c r="E103" i="1" s="1"/>
  <c r="E113" i="1" s="1"/>
  <c r="D102" i="1"/>
  <c r="D103" i="1" s="1"/>
  <c r="D113" i="1" s="1"/>
  <c r="C102" i="1"/>
  <c r="F101" i="1"/>
  <c r="E101" i="1"/>
  <c r="D101" i="1"/>
  <c r="C101" i="1"/>
  <c r="F100" i="1"/>
  <c r="E100" i="1"/>
  <c r="D100" i="1"/>
  <c r="C100" i="1"/>
  <c r="F99" i="1"/>
  <c r="F103" i="1" s="1"/>
  <c r="F113" i="1" s="1"/>
  <c r="E99" i="1"/>
  <c r="D99" i="1"/>
  <c r="C99" i="1"/>
  <c r="F98" i="1"/>
  <c r="E98" i="1"/>
  <c r="D98" i="1"/>
  <c r="C98" i="1"/>
  <c r="F97" i="1"/>
  <c r="E97" i="1"/>
  <c r="D97" i="1"/>
  <c r="C97" i="1"/>
  <c r="F96" i="1"/>
  <c r="E96" i="1"/>
  <c r="D96" i="1"/>
  <c r="C96" i="1"/>
  <c r="BZ89" i="1"/>
  <c r="BZ112" i="1" s="1"/>
  <c r="BY89" i="1"/>
  <c r="BY112" i="1" s="1"/>
  <c r="BX89" i="1"/>
  <c r="BX112" i="1" s="1"/>
  <c r="BW89" i="1"/>
  <c r="BW112" i="1" s="1"/>
  <c r="BV89" i="1"/>
  <c r="BV112" i="1" s="1"/>
  <c r="BU89" i="1"/>
  <c r="BU112" i="1" s="1"/>
  <c r="BT89" i="1"/>
  <c r="BT112" i="1" s="1"/>
  <c r="BS89" i="1"/>
  <c r="BS112" i="1" s="1"/>
  <c r="BR89" i="1"/>
  <c r="BR112" i="1" s="1"/>
  <c r="BQ89" i="1"/>
  <c r="BQ112" i="1" s="1"/>
  <c r="BP89" i="1"/>
  <c r="BP112" i="1" s="1"/>
  <c r="BO89" i="1"/>
  <c r="BO112" i="1" s="1"/>
  <c r="BN89" i="1"/>
  <c r="BN112" i="1" s="1"/>
  <c r="BM89" i="1"/>
  <c r="BM112" i="1" s="1"/>
  <c r="BL89" i="1"/>
  <c r="BL112" i="1" s="1"/>
  <c r="BK89" i="1"/>
  <c r="BK112" i="1" s="1"/>
  <c r="BJ89" i="1"/>
  <c r="BJ112" i="1" s="1"/>
  <c r="BI89" i="1"/>
  <c r="BI112" i="1" s="1"/>
  <c r="BH89" i="1"/>
  <c r="BH112" i="1" s="1"/>
  <c r="BG89" i="1"/>
  <c r="BG112" i="1" s="1"/>
  <c r="BF89" i="1"/>
  <c r="BF112" i="1" s="1"/>
  <c r="BE89" i="1"/>
  <c r="BE112" i="1" s="1"/>
  <c r="BD89" i="1"/>
  <c r="BD112" i="1" s="1"/>
  <c r="BC89" i="1"/>
  <c r="BC112" i="1" s="1"/>
  <c r="BB89" i="1"/>
  <c r="BB112" i="1" s="1"/>
  <c r="BA89" i="1"/>
  <c r="BA112" i="1" s="1"/>
  <c r="AZ89" i="1"/>
  <c r="AZ112" i="1" s="1"/>
  <c r="AY89" i="1"/>
  <c r="AY112" i="1" s="1"/>
  <c r="AX89" i="1"/>
  <c r="AX112" i="1" s="1"/>
  <c r="AW89" i="1"/>
  <c r="AW112" i="1" s="1"/>
  <c r="AV89" i="1"/>
  <c r="AV112" i="1" s="1"/>
  <c r="AU89" i="1"/>
  <c r="AU112" i="1" s="1"/>
  <c r="AT89" i="1"/>
  <c r="AT112" i="1" s="1"/>
  <c r="AS89" i="1"/>
  <c r="AS112" i="1" s="1"/>
  <c r="AR89" i="1"/>
  <c r="AR112" i="1" s="1"/>
  <c r="AQ89" i="1"/>
  <c r="AQ112" i="1" s="1"/>
  <c r="AP89" i="1"/>
  <c r="AP112" i="1" s="1"/>
  <c r="AO89" i="1"/>
  <c r="AO112" i="1" s="1"/>
  <c r="AN89" i="1"/>
  <c r="AN112" i="1" s="1"/>
  <c r="AM89" i="1"/>
  <c r="AM112" i="1" s="1"/>
  <c r="AL89" i="1"/>
  <c r="AL112" i="1" s="1"/>
  <c r="AK89" i="1"/>
  <c r="AK112" i="1" s="1"/>
  <c r="AJ89" i="1"/>
  <c r="AJ112" i="1" s="1"/>
  <c r="AI89" i="1"/>
  <c r="AI112" i="1" s="1"/>
  <c r="AH89" i="1"/>
  <c r="AH112" i="1" s="1"/>
  <c r="AG89" i="1"/>
  <c r="AG112" i="1" s="1"/>
  <c r="AF89" i="1"/>
  <c r="AF112" i="1" s="1"/>
  <c r="AE89" i="1"/>
  <c r="AE112" i="1" s="1"/>
  <c r="AD89" i="1"/>
  <c r="AD112" i="1" s="1"/>
  <c r="AC89" i="1"/>
  <c r="AC112" i="1" s="1"/>
  <c r="AB89" i="1"/>
  <c r="AB112" i="1" s="1"/>
  <c r="AA89" i="1"/>
  <c r="AA112" i="1" s="1"/>
  <c r="Z89" i="1"/>
  <c r="Z112" i="1" s="1"/>
  <c r="Y89" i="1"/>
  <c r="Y112" i="1" s="1"/>
  <c r="X89" i="1"/>
  <c r="X112" i="1" s="1"/>
  <c r="W89" i="1"/>
  <c r="W112" i="1" s="1"/>
  <c r="V89" i="1"/>
  <c r="V112" i="1" s="1"/>
  <c r="U89" i="1"/>
  <c r="U112" i="1" s="1"/>
  <c r="T89" i="1"/>
  <c r="T112" i="1" s="1"/>
  <c r="S89" i="1"/>
  <c r="S112" i="1" s="1"/>
  <c r="R89" i="1"/>
  <c r="R112" i="1" s="1"/>
  <c r="Q89" i="1"/>
  <c r="Q112" i="1" s="1"/>
  <c r="P89" i="1"/>
  <c r="P112" i="1" s="1"/>
  <c r="O89" i="1"/>
  <c r="O112" i="1" s="1"/>
  <c r="N89" i="1"/>
  <c r="N112" i="1" s="1"/>
  <c r="M89" i="1"/>
  <c r="M112" i="1" s="1"/>
  <c r="L89" i="1"/>
  <c r="L112" i="1" s="1"/>
  <c r="K89" i="1"/>
  <c r="K112" i="1" s="1"/>
  <c r="J89" i="1"/>
  <c r="J112" i="1" s="1"/>
  <c r="I89" i="1"/>
  <c r="I112" i="1" s="1"/>
  <c r="H89" i="1"/>
  <c r="H112" i="1" s="1"/>
  <c r="G89" i="1"/>
  <c r="G112" i="1" s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F89" i="1" s="1"/>
  <c r="F112" i="1" s="1"/>
  <c r="E85" i="1"/>
  <c r="D85" i="1"/>
  <c r="C85" i="1"/>
  <c r="F84" i="1"/>
  <c r="E84" i="1"/>
  <c r="E89" i="1" s="1"/>
  <c r="E112" i="1" s="1"/>
  <c r="D84" i="1"/>
  <c r="D89" i="1" s="1"/>
  <c r="D112" i="1" s="1"/>
  <c r="C84" i="1"/>
  <c r="C89" i="1" s="1"/>
  <c r="C112" i="1" s="1"/>
  <c r="BZ77" i="1"/>
  <c r="BZ111" i="1" s="1"/>
  <c r="BY77" i="1"/>
  <c r="BY111" i="1" s="1"/>
  <c r="BX77" i="1"/>
  <c r="BX111" i="1" s="1"/>
  <c r="BW77" i="1"/>
  <c r="BV77" i="1"/>
  <c r="BV111" i="1" s="1"/>
  <c r="BU77" i="1"/>
  <c r="BU111" i="1" s="1"/>
  <c r="BT77" i="1"/>
  <c r="BT111" i="1" s="1"/>
  <c r="BS77" i="1"/>
  <c r="BS111" i="1" s="1"/>
  <c r="BR77" i="1"/>
  <c r="BR111" i="1" s="1"/>
  <c r="BQ77" i="1"/>
  <c r="BQ111" i="1" s="1"/>
  <c r="BP77" i="1"/>
  <c r="BP111" i="1" s="1"/>
  <c r="BO77" i="1"/>
  <c r="BN77" i="1"/>
  <c r="BN111" i="1" s="1"/>
  <c r="BM77" i="1"/>
  <c r="BM111" i="1" s="1"/>
  <c r="BL77" i="1"/>
  <c r="BL111" i="1" s="1"/>
  <c r="BK77" i="1"/>
  <c r="BK111" i="1" s="1"/>
  <c r="BJ77" i="1"/>
  <c r="BJ111" i="1" s="1"/>
  <c r="BI77" i="1"/>
  <c r="BI111" i="1" s="1"/>
  <c r="BH77" i="1"/>
  <c r="BH111" i="1" s="1"/>
  <c r="BG77" i="1"/>
  <c r="BF77" i="1"/>
  <c r="BF111" i="1" s="1"/>
  <c r="BE77" i="1"/>
  <c r="BE111" i="1" s="1"/>
  <c r="BD77" i="1"/>
  <c r="BD111" i="1" s="1"/>
  <c r="BC77" i="1"/>
  <c r="BC111" i="1" s="1"/>
  <c r="BB77" i="1"/>
  <c r="BB111" i="1" s="1"/>
  <c r="BA77" i="1"/>
  <c r="BA111" i="1" s="1"/>
  <c r="AZ77" i="1"/>
  <c r="AZ111" i="1" s="1"/>
  <c r="AY77" i="1"/>
  <c r="AX77" i="1"/>
  <c r="AX111" i="1" s="1"/>
  <c r="AW77" i="1"/>
  <c r="AW111" i="1" s="1"/>
  <c r="AV77" i="1"/>
  <c r="AV111" i="1" s="1"/>
  <c r="AU77" i="1"/>
  <c r="AU111" i="1" s="1"/>
  <c r="AT77" i="1"/>
  <c r="AT111" i="1" s="1"/>
  <c r="AS77" i="1"/>
  <c r="AS111" i="1" s="1"/>
  <c r="AR77" i="1"/>
  <c r="AR111" i="1" s="1"/>
  <c r="AQ77" i="1"/>
  <c r="AP77" i="1"/>
  <c r="AP111" i="1" s="1"/>
  <c r="AO77" i="1"/>
  <c r="AO111" i="1" s="1"/>
  <c r="AN77" i="1"/>
  <c r="AN111" i="1" s="1"/>
  <c r="AM77" i="1"/>
  <c r="AM111" i="1" s="1"/>
  <c r="AL77" i="1"/>
  <c r="AL111" i="1" s="1"/>
  <c r="AK77" i="1"/>
  <c r="AK111" i="1" s="1"/>
  <c r="AJ77" i="1"/>
  <c r="AJ111" i="1" s="1"/>
  <c r="AI77" i="1"/>
  <c r="AH77" i="1"/>
  <c r="AH111" i="1" s="1"/>
  <c r="AG77" i="1"/>
  <c r="AG111" i="1" s="1"/>
  <c r="AF77" i="1"/>
  <c r="AF111" i="1" s="1"/>
  <c r="AE77" i="1"/>
  <c r="AE111" i="1" s="1"/>
  <c r="AD77" i="1"/>
  <c r="AD111" i="1" s="1"/>
  <c r="AC77" i="1"/>
  <c r="AC111" i="1" s="1"/>
  <c r="AB77" i="1"/>
  <c r="AB111" i="1" s="1"/>
  <c r="AA77" i="1"/>
  <c r="Z77" i="1"/>
  <c r="Z111" i="1" s="1"/>
  <c r="Y77" i="1"/>
  <c r="Y111" i="1" s="1"/>
  <c r="X77" i="1"/>
  <c r="X111" i="1" s="1"/>
  <c r="W77" i="1"/>
  <c r="W111" i="1" s="1"/>
  <c r="V77" i="1"/>
  <c r="V111" i="1" s="1"/>
  <c r="U77" i="1"/>
  <c r="U111" i="1" s="1"/>
  <c r="T77" i="1"/>
  <c r="T111" i="1" s="1"/>
  <c r="S77" i="1"/>
  <c r="R77" i="1"/>
  <c r="R111" i="1" s="1"/>
  <c r="Q77" i="1"/>
  <c r="Q111" i="1" s="1"/>
  <c r="P77" i="1"/>
  <c r="P111" i="1" s="1"/>
  <c r="O77" i="1"/>
  <c r="O111" i="1" s="1"/>
  <c r="N77" i="1"/>
  <c r="N111" i="1" s="1"/>
  <c r="M77" i="1"/>
  <c r="M111" i="1" s="1"/>
  <c r="L77" i="1"/>
  <c r="L111" i="1" s="1"/>
  <c r="K77" i="1"/>
  <c r="J77" i="1"/>
  <c r="J111" i="1" s="1"/>
  <c r="I77" i="1"/>
  <c r="I111" i="1" s="1"/>
  <c r="H77" i="1"/>
  <c r="H111" i="1" s="1"/>
  <c r="G77" i="1"/>
  <c r="G111" i="1" s="1"/>
  <c r="F76" i="1"/>
  <c r="E76" i="1"/>
  <c r="E77" i="1" s="1"/>
  <c r="E111" i="1" s="1"/>
  <c r="D76" i="1"/>
  <c r="D77" i="1" s="1"/>
  <c r="D111" i="1" s="1"/>
  <c r="C76" i="1"/>
  <c r="F75" i="1"/>
  <c r="F77" i="1" s="1"/>
  <c r="F111" i="1" s="1"/>
  <c r="E75" i="1"/>
  <c r="D75" i="1"/>
  <c r="C75" i="1"/>
  <c r="F74" i="1"/>
  <c r="E74" i="1"/>
  <c r="D74" i="1"/>
  <c r="C74" i="1"/>
  <c r="F73" i="1"/>
  <c r="E73" i="1"/>
  <c r="D73" i="1"/>
  <c r="C73" i="1"/>
  <c r="F72" i="1"/>
  <c r="E72" i="1"/>
  <c r="D72" i="1"/>
  <c r="C72" i="1"/>
  <c r="BZ65" i="1"/>
  <c r="BZ110" i="1" s="1"/>
  <c r="BY65" i="1"/>
  <c r="BY110" i="1" s="1"/>
  <c r="BX65" i="1"/>
  <c r="BX110" i="1" s="1"/>
  <c r="BW65" i="1"/>
  <c r="BW110" i="1" s="1"/>
  <c r="BV65" i="1"/>
  <c r="BV110" i="1" s="1"/>
  <c r="BU65" i="1"/>
  <c r="BU110" i="1" s="1"/>
  <c r="BT65" i="1"/>
  <c r="BT110" i="1" s="1"/>
  <c r="BS65" i="1"/>
  <c r="BS110" i="1" s="1"/>
  <c r="BR65" i="1"/>
  <c r="BR110" i="1" s="1"/>
  <c r="BQ65" i="1"/>
  <c r="BQ110" i="1" s="1"/>
  <c r="BP65" i="1"/>
  <c r="BP110" i="1" s="1"/>
  <c r="BO65" i="1"/>
  <c r="BO110" i="1" s="1"/>
  <c r="BN65" i="1"/>
  <c r="BN110" i="1" s="1"/>
  <c r="BM65" i="1"/>
  <c r="BM110" i="1" s="1"/>
  <c r="BL65" i="1"/>
  <c r="BL110" i="1" s="1"/>
  <c r="BK65" i="1"/>
  <c r="BK110" i="1" s="1"/>
  <c r="BJ65" i="1"/>
  <c r="BJ110" i="1" s="1"/>
  <c r="BI65" i="1"/>
  <c r="BI110" i="1" s="1"/>
  <c r="BH65" i="1"/>
  <c r="BH110" i="1" s="1"/>
  <c r="BG65" i="1"/>
  <c r="BG110" i="1" s="1"/>
  <c r="BF65" i="1"/>
  <c r="BF110" i="1" s="1"/>
  <c r="BE65" i="1"/>
  <c r="BE110" i="1" s="1"/>
  <c r="BD65" i="1"/>
  <c r="BD110" i="1" s="1"/>
  <c r="BC65" i="1"/>
  <c r="BC110" i="1" s="1"/>
  <c r="BB65" i="1"/>
  <c r="BB110" i="1" s="1"/>
  <c r="BA65" i="1"/>
  <c r="BA110" i="1" s="1"/>
  <c r="AZ65" i="1"/>
  <c r="AZ110" i="1" s="1"/>
  <c r="AY65" i="1"/>
  <c r="AY110" i="1" s="1"/>
  <c r="AX65" i="1"/>
  <c r="AX110" i="1" s="1"/>
  <c r="AW65" i="1"/>
  <c r="AW110" i="1" s="1"/>
  <c r="AV65" i="1"/>
  <c r="AV110" i="1" s="1"/>
  <c r="AU65" i="1"/>
  <c r="AT65" i="1"/>
  <c r="AT110" i="1" s="1"/>
  <c r="AS65" i="1"/>
  <c r="AS110" i="1" s="1"/>
  <c r="AR65" i="1"/>
  <c r="AR110" i="1" s="1"/>
  <c r="AQ65" i="1"/>
  <c r="AQ110" i="1" s="1"/>
  <c r="AP65" i="1"/>
  <c r="AP110" i="1" s="1"/>
  <c r="AO65" i="1"/>
  <c r="AO110" i="1" s="1"/>
  <c r="AN65" i="1"/>
  <c r="AN110" i="1" s="1"/>
  <c r="AM65" i="1"/>
  <c r="AM110" i="1" s="1"/>
  <c r="AL65" i="1"/>
  <c r="AL110" i="1" s="1"/>
  <c r="AK65" i="1"/>
  <c r="AK110" i="1" s="1"/>
  <c r="AJ65" i="1"/>
  <c r="AJ110" i="1" s="1"/>
  <c r="AI65" i="1"/>
  <c r="AI110" i="1" s="1"/>
  <c r="AH65" i="1"/>
  <c r="AH110" i="1" s="1"/>
  <c r="AG65" i="1"/>
  <c r="AG110" i="1" s="1"/>
  <c r="AF65" i="1"/>
  <c r="AF110" i="1" s="1"/>
  <c r="AE65" i="1"/>
  <c r="AE110" i="1" s="1"/>
  <c r="AD65" i="1"/>
  <c r="AD110" i="1" s="1"/>
  <c r="AC65" i="1"/>
  <c r="AC110" i="1" s="1"/>
  <c r="AB65" i="1"/>
  <c r="AB110" i="1" s="1"/>
  <c r="AA65" i="1"/>
  <c r="AA110" i="1" s="1"/>
  <c r="Z65" i="1"/>
  <c r="Z110" i="1" s="1"/>
  <c r="Y65" i="1"/>
  <c r="Y110" i="1" s="1"/>
  <c r="X65" i="1"/>
  <c r="X110" i="1" s="1"/>
  <c r="W65" i="1"/>
  <c r="W110" i="1" s="1"/>
  <c r="V65" i="1"/>
  <c r="V110" i="1" s="1"/>
  <c r="U65" i="1"/>
  <c r="U110" i="1" s="1"/>
  <c r="T65" i="1"/>
  <c r="T110" i="1" s="1"/>
  <c r="S65" i="1"/>
  <c r="S110" i="1" s="1"/>
  <c r="R65" i="1"/>
  <c r="R110" i="1" s="1"/>
  <c r="Q65" i="1"/>
  <c r="Q110" i="1" s="1"/>
  <c r="P65" i="1"/>
  <c r="P110" i="1" s="1"/>
  <c r="O65" i="1"/>
  <c r="O110" i="1" s="1"/>
  <c r="N65" i="1"/>
  <c r="N110" i="1" s="1"/>
  <c r="M65" i="1"/>
  <c r="M110" i="1" s="1"/>
  <c r="L65" i="1"/>
  <c r="L110" i="1" s="1"/>
  <c r="K65" i="1"/>
  <c r="K110" i="1" s="1"/>
  <c r="J65" i="1"/>
  <c r="J110" i="1" s="1"/>
  <c r="I65" i="1"/>
  <c r="I110" i="1" s="1"/>
  <c r="H65" i="1"/>
  <c r="H110" i="1" s="1"/>
  <c r="G65" i="1"/>
  <c r="G110" i="1" s="1"/>
  <c r="F64" i="1"/>
  <c r="E64" i="1"/>
  <c r="E65" i="1" s="1"/>
  <c r="E110" i="1" s="1"/>
  <c r="D64" i="1"/>
  <c r="D65" i="1" s="1"/>
  <c r="D110" i="1" s="1"/>
  <c r="C64" i="1"/>
  <c r="F63" i="1"/>
  <c r="F65" i="1" s="1"/>
  <c r="F110" i="1" s="1"/>
  <c r="E63" i="1"/>
  <c r="D63" i="1"/>
  <c r="C63" i="1"/>
  <c r="F62" i="1"/>
  <c r="E62" i="1"/>
  <c r="D62" i="1"/>
  <c r="C62" i="1"/>
  <c r="F61" i="1"/>
  <c r="E61" i="1"/>
  <c r="D61" i="1"/>
  <c r="C61" i="1"/>
  <c r="F60" i="1"/>
  <c r="E60" i="1"/>
  <c r="D60" i="1"/>
  <c r="C60" i="1"/>
  <c r="F59" i="1"/>
  <c r="E59" i="1"/>
  <c r="D59" i="1"/>
  <c r="C59" i="1"/>
  <c r="BZ52" i="1"/>
  <c r="BZ109" i="1" s="1"/>
  <c r="BY52" i="1"/>
  <c r="BY109" i="1" s="1"/>
  <c r="BX52" i="1"/>
  <c r="BX109" i="1" s="1"/>
  <c r="BW52" i="1"/>
  <c r="BW109" i="1" s="1"/>
  <c r="BV52" i="1"/>
  <c r="BV109" i="1" s="1"/>
  <c r="BU52" i="1"/>
  <c r="BU109" i="1" s="1"/>
  <c r="BT52" i="1"/>
  <c r="BT109" i="1" s="1"/>
  <c r="BS52" i="1"/>
  <c r="BS109" i="1" s="1"/>
  <c r="BR52" i="1"/>
  <c r="BR109" i="1" s="1"/>
  <c r="BQ52" i="1"/>
  <c r="BQ109" i="1" s="1"/>
  <c r="BP52" i="1"/>
  <c r="BP109" i="1" s="1"/>
  <c r="BO52" i="1"/>
  <c r="BN52" i="1"/>
  <c r="BN109" i="1" s="1"/>
  <c r="BM52" i="1"/>
  <c r="BM109" i="1" s="1"/>
  <c r="BL52" i="1"/>
  <c r="BL109" i="1" s="1"/>
  <c r="BK52" i="1"/>
  <c r="BK109" i="1" s="1"/>
  <c r="BJ52" i="1"/>
  <c r="BJ109" i="1" s="1"/>
  <c r="BI52" i="1"/>
  <c r="BI109" i="1" s="1"/>
  <c r="BH52" i="1"/>
  <c r="BH109" i="1" s="1"/>
  <c r="BG52" i="1"/>
  <c r="BF52" i="1"/>
  <c r="BF109" i="1" s="1"/>
  <c r="BE52" i="1"/>
  <c r="BE109" i="1" s="1"/>
  <c r="BD52" i="1"/>
  <c r="BD109" i="1" s="1"/>
  <c r="BC52" i="1"/>
  <c r="BC109" i="1" s="1"/>
  <c r="BB52" i="1"/>
  <c r="BB109" i="1" s="1"/>
  <c r="BA52" i="1"/>
  <c r="BA109" i="1" s="1"/>
  <c r="AZ52" i="1"/>
  <c r="AZ109" i="1" s="1"/>
  <c r="AY52" i="1"/>
  <c r="AY109" i="1" s="1"/>
  <c r="AX52" i="1"/>
  <c r="AX109" i="1" s="1"/>
  <c r="AW52" i="1"/>
  <c r="AW109" i="1" s="1"/>
  <c r="AV52" i="1"/>
  <c r="AV109" i="1" s="1"/>
  <c r="AU52" i="1"/>
  <c r="AU109" i="1" s="1"/>
  <c r="AT52" i="1"/>
  <c r="AT109" i="1" s="1"/>
  <c r="AS52" i="1"/>
  <c r="AS109" i="1" s="1"/>
  <c r="AR52" i="1"/>
  <c r="AR109" i="1" s="1"/>
  <c r="AQ52" i="1"/>
  <c r="AQ109" i="1" s="1"/>
  <c r="AP52" i="1"/>
  <c r="AP109" i="1" s="1"/>
  <c r="AO52" i="1"/>
  <c r="AO109" i="1" s="1"/>
  <c r="AN52" i="1"/>
  <c r="AN109" i="1" s="1"/>
  <c r="AM52" i="1"/>
  <c r="AM109" i="1" s="1"/>
  <c r="AL52" i="1"/>
  <c r="AL109" i="1" s="1"/>
  <c r="AK52" i="1"/>
  <c r="AK109" i="1" s="1"/>
  <c r="AJ52" i="1"/>
  <c r="AJ109" i="1" s="1"/>
  <c r="AI52" i="1"/>
  <c r="AI109" i="1" s="1"/>
  <c r="AH52" i="1"/>
  <c r="AH109" i="1" s="1"/>
  <c r="AG52" i="1"/>
  <c r="AG109" i="1" s="1"/>
  <c r="AF52" i="1"/>
  <c r="AF109" i="1" s="1"/>
  <c r="AE52" i="1"/>
  <c r="AE109" i="1" s="1"/>
  <c r="AD52" i="1"/>
  <c r="AD109" i="1" s="1"/>
  <c r="AC52" i="1"/>
  <c r="AC109" i="1" s="1"/>
  <c r="AB52" i="1"/>
  <c r="AB109" i="1" s="1"/>
  <c r="AA52" i="1"/>
  <c r="AA109" i="1" s="1"/>
  <c r="Z52" i="1"/>
  <c r="Z109" i="1" s="1"/>
  <c r="Y52" i="1"/>
  <c r="Y109" i="1" s="1"/>
  <c r="X52" i="1"/>
  <c r="X109" i="1" s="1"/>
  <c r="W52" i="1"/>
  <c r="W109" i="1" s="1"/>
  <c r="V52" i="1"/>
  <c r="V109" i="1" s="1"/>
  <c r="U52" i="1"/>
  <c r="U109" i="1" s="1"/>
  <c r="T52" i="1"/>
  <c r="T109" i="1" s="1"/>
  <c r="S52" i="1"/>
  <c r="S109" i="1" s="1"/>
  <c r="R52" i="1"/>
  <c r="R109" i="1" s="1"/>
  <c r="Q52" i="1"/>
  <c r="Q109" i="1" s="1"/>
  <c r="P52" i="1"/>
  <c r="P109" i="1" s="1"/>
  <c r="O52" i="1"/>
  <c r="O109" i="1" s="1"/>
  <c r="N52" i="1"/>
  <c r="N109" i="1" s="1"/>
  <c r="M52" i="1"/>
  <c r="M109" i="1" s="1"/>
  <c r="L52" i="1"/>
  <c r="L109" i="1" s="1"/>
  <c r="K52" i="1"/>
  <c r="K109" i="1" s="1"/>
  <c r="J52" i="1"/>
  <c r="J109" i="1" s="1"/>
  <c r="I52" i="1"/>
  <c r="I109" i="1" s="1"/>
  <c r="H52" i="1"/>
  <c r="H109" i="1" s="1"/>
  <c r="G52" i="1"/>
  <c r="G109" i="1" s="1"/>
  <c r="F51" i="1"/>
  <c r="F52" i="1" s="1"/>
  <c r="F109" i="1" s="1"/>
  <c r="E51" i="1"/>
  <c r="D51" i="1"/>
  <c r="D52" i="1" s="1"/>
  <c r="D109" i="1" s="1"/>
  <c r="C51" i="1"/>
  <c r="F50" i="1"/>
  <c r="E50" i="1"/>
  <c r="E52" i="1" s="1"/>
  <c r="E109" i="1" s="1"/>
  <c r="D50" i="1"/>
  <c r="C50" i="1"/>
  <c r="C52" i="1" s="1"/>
  <c r="C109" i="1" s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D41" i="1"/>
  <c r="C41" i="1"/>
  <c r="F40" i="1"/>
  <c r="E40" i="1"/>
  <c r="D40" i="1"/>
  <c r="C40" i="1"/>
  <c r="BZ33" i="1"/>
  <c r="BZ107" i="1" s="1"/>
  <c r="BY33" i="1"/>
  <c r="BY107" i="1" s="1"/>
  <c r="BX33" i="1"/>
  <c r="BX107" i="1" s="1"/>
  <c r="BW33" i="1"/>
  <c r="BV33" i="1"/>
  <c r="BV107" i="1" s="1"/>
  <c r="BU33" i="1"/>
  <c r="BU107" i="1" s="1"/>
  <c r="BT33" i="1"/>
  <c r="BT107" i="1" s="1"/>
  <c r="BS33" i="1"/>
  <c r="BS107" i="1" s="1"/>
  <c r="BR33" i="1"/>
  <c r="BR107" i="1" s="1"/>
  <c r="BQ33" i="1"/>
  <c r="BQ107" i="1" s="1"/>
  <c r="BP33" i="1"/>
  <c r="BP107" i="1" s="1"/>
  <c r="BO33" i="1"/>
  <c r="BN33" i="1"/>
  <c r="BN107" i="1" s="1"/>
  <c r="BM33" i="1"/>
  <c r="BM107" i="1" s="1"/>
  <c r="BL33" i="1"/>
  <c r="BL107" i="1" s="1"/>
  <c r="BK33" i="1"/>
  <c r="BK107" i="1" s="1"/>
  <c r="BJ33" i="1"/>
  <c r="BJ107" i="1" s="1"/>
  <c r="BI33" i="1"/>
  <c r="BI107" i="1" s="1"/>
  <c r="BH33" i="1"/>
  <c r="BH107" i="1" s="1"/>
  <c r="BG33" i="1"/>
  <c r="BF33" i="1"/>
  <c r="BF107" i="1" s="1"/>
  <c r="BE33" i="1"/>
  <c r="BE107" i="1" s="1"/>
  <c r="BD33" i="1"/>
  <c r="BD107" i="1" s="1"/>
  <c r="BC33" i="1"/>
  <c r="BC107" i="1" s="1"/>
  <c r="BB33" i="1"/>
  <c r="BB107" i="1" s="1"/>
  <c r="BA33" i="1"/>
  <c r="BA107" i="1" s="1"/>
  <c r="AZ33" i="1"/>
  <c r="AZ107" i="1" s="1"/>
  <c r="AY33" i="1"/>
  <c r="AX33" i="1"/>
  <c r="AX107" i="1" s="1"/>
  <c r="AW33" i="1"/>
  <c r="AW107" i="1" s="1"/>
  <c r="AV33" i="1"/>
  <c r="AV107" i="1" s="1"/>
  <c r="AU33" i="1"/>
  <c r="AU107" i="1" s="1"/>
  <c r="AT33" i="1"/>
  <c r="AT107" i="1" s="1"/>
  <c r="AS33" i="1"/>
  <c r="AS107" i="1" s="1"/>
  <c r="AR33" i="1"/>
  <c r="AR107" i="1" s="1"/>
  <c r="AQ33" i="1"/>
  <c r="AP33" i="1"/>
  <c r="AP107" i="1" s="1"/>
  <c r="AO33" i="1"/>
  <c r="AO107" i="1" s="1"/>
  <c r="AN33" i="1"/>
  <c r="AN107" i="1" s="1"/>
  <c r="AM33" i="1"/>
  <c r="AM107" i="1" s="1"/>
  <c r="AL33" i="1"/>
  <c r="AL107" i="1" s="1"/>
  <c r="AK33" i="1"/>
  <c r="AK107" i="1" s="1"/>
  <c r="AJ33" i="1"/>
  <c r="AJ107" i="1" s="1"/>
  <c r="AI33" i="1"/>
  <c r="AH33" i="1"/>
  <c r="AH107" i="1" s="1"/>
  <c r="AG33" i="1"/>
  <c r="AG107" i="1" s="1"/>
  <c r="AF33" i="1"/>
  <c r="AF107" i="1" s="1"/>
  <c r="AE33" i="1"/>
  <c r="AE107" i="1" s="1"/>
  <c r="AD33" i="1"/>
  <c r="AD107" i="1" s="1"/>
  <c r="AC33" i="1"/>
  <c r="AC107" i="1" s="1"/>
  <c r="AB33" i="1"/>
  <c r="AB107" i="1" s="1"/>
  <c r="AA33" i="1"/>
  <c r="Z33" i="1"/>
  <c r="Z107" i="1" s="1"/>
  <c r="Y33" i="1"/>
  <c r="Y107" i="1" s="1"/>
  <c r="X33" i="1"/>
  <c r="X107" i="1" s="1"/>
  <c r="W33" i="1"/>
  <c r="W107" i="1" s="1"/>
  <c r="V33" i="1"/>
  <c r="V107" i="1" s="1"/>
  <c r="U33" i="1"/>
  <c r="U107" i="1" s="1"/>
  <c r="T33" i="1"/>
  <c r="T107" i="1" s="1"/>
  <c r="S33" i="1"/>
  <c r="R33" i="1"/>
  <c r="R107" i="1" s="1"/>
  <c r="Q33" i="1"/>
  <c r="Q107" i="1" s="1"/>
  <c r="P33" i="1"/>
  <c r="P107" i="1" s="1"/>
  <c r="O33" i="1"/>
  <c r="O107" i="1" s="1"/>
  <c r="N33" i="1"/>
  <c r="N107" i="1" s="1"/>
  <c r="M33" i="1"/>
  <c r="M107" i="1" s="1"/>
  <c r="L33" i="1"/>
  <c r="L107" i="1" s="1"/>
  <c r="K33" i="1"/>
  <c r="J33" i="1"/>
  <c r="J107" i="1" s="1"/>
  <c r="I33" i="1"/>
  <c r="I107" i="1" s="1"/>
  <c r="H33" i="1"/>
  <c r="H107" i="1" s="1"/>
  <c r="G33" i="1"/>
  <c r="G107" i="1" s="1"/>
  <c r="F33" i="1"/>
  <c r="F107" i="1" s="1"/>
  <c r="F32" i="1"/>
  <c r="E32" i="1"/>
  <c r="D32" i="1"/>
  <c r="D33" i="1" s="1"/>
  <c r="D107" i="1" s="1"/>
  <c r="C32" i="1"/>
  <c r="C33" i="1" s="1"/>
  <c r="C107" i="1" s="1"/>
  <c r="F31" i="1"/>
  <c r="E31" i="1"/>
  <c r="E33" i="1" s="1"/>
  <c r="E107" i="1" s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F108" i="1" s="1"/>
  <c r="E25" i="1"/>
  <c r="E108" i="1" s="1"/>
  <c r="D25" i="1"/>
  <c r="D108" i="1" s="1"/>
  <c r="C25" i="1"/>
  <c r="C108" i="1" s="1"/>
  <c r="BZ18" i="1"/>
  <c r="BZ105" i="1" s="1"/>
  <c r="BY18" i="1"/>
  <c r="BY105" i="1" s="1"/>
  <c r="BX18" i="1"/>
  <c r="BX105" i="1" s="1"/>
  <c r="BW18" i="1"/>
  <c r="BV18" i="1"/>
  <c r="BV105" i="1" s="1"/>
  <c r="BU18" i="1"/>
  <c r="BU105" i="1" s="1"/>
  <c r="BT18" i="1"/>
  <c r="BT105" i="1" s="1"/>
  <c r="BS18" i="1"/>
  <c r="BS105" i="1" s="1"/>
  <c r="BR18" i="1"/>
  <c r="BR105" i="1" s="1"/>
  <c r="BQ18" i="1"/>
  <c r="BQ105" i="1" s="1"/>
  <c r="BP18" i="1"/>
  <c r="BP105" i="1" s="1"/>
  <c r="BO18" i="1"/>
  <c r="BN18" i="1"/>
  <c r="BN105" i="1" s="1"/>
  <c r="BM18" i="1"/>
  <c r="BM105" i="1" s="1"/>
  <c r="BL18" i="1"/>
  <c r="BL105" i="1" s="1"/>
  <c r="BK18" i="1"/>
  <c r="BK105" i="1" s="1"/>
  <c r="BJ18" i="1"/>
  <c r="BJ105" i="1" s="1"/>
  <c r="BI18" i="1"/>
  <c r="BI105" i="1" s="1"/>
  <c r="BH18" i="1"/>
  <c r="BH105" i="1" s="1"/>
  <c r="BG18" i="1"/>
  <c r="BF18" i="1"/>
  <c r="BF105" i="1" s="1"/>
  <c r="BE18" i="1"/>
  <c r="BE105" i="1" s="1"/>
  <c r="BD18" i="1"/>
  <c r="BD105" i="1" s="1"/>
  <c r="BC18" i="1"/>
  <c r="BC105" i="1" s="1"/>
  <c r="BB18" i="1"/>
  <c r="BB105" i="1" s="1"/>
  <c r="BA18" i="1"/>
  <c r="BA105" i="1" s="1"/>
  <c r="AZ18" i="1"/>
  <c r="AZ105" i="1" s="1"/>
  <c r="AY18" i="1"/>
  <c r="AX18" i="1"/>
  <c r="AX105" i="1" s="1"/>
  <c r="AW18" i="1"/>
  <c r="AW105" i="1" s="1"/>
  <c r="AV18" i="1"/>
  <c r="AV105" i="1" s="1"/>
  <c r="AU18" i="1"/>
  <c r="AU105" i="1" s="1"/>
  <c r="AT18" i="1"/>
  <c r="AT105" i="1" s="1"/>
  <c r="AS18" i="1"/>
  <c r="AS105" i="1" s="1"/>
  <c r="AR18" i="1"/>
  <c r="AR105" i="1" s="1"/>
  <c r="AQ18" i="1"/>
  <c r="AP18" i="1"/>
  <c r="AP105" i="1" s="1"/>
  <c r="AO18" i="1"/>
  <c r="AO105" i="1" s="1"/>
  <c r="AN18" i="1"/>
  <c r="AN105" i="1" s="1"/>
  <c r="AM18" i="1"/>
  <c r="AM105" i="1" s="1"/>
  <c r="AL18" i="1"/>
  <c r="AL105" i="1" s="1"/>
  <c r="AK18" i="1"/>
  <c r="AK105" i="1" s="1"/>
  <c r="AJ18" i="1"/>
  <c r="AJ105" i="1" s="1"/>
  <c r="AI18" i="1"/>
  <c r="AH18" i="1"/>
  <c r="AH105" i="1" s="1"/>
  <c r="AG18" i="1"/>
  <c r="AG105" i="1" s="1"/>
  <c r="AF18" i="1"/>
  <c r="AF105" i="1" s="1"/>
  <c r="AE18" i="1"/>
  <c r="AE105" i="1" s="1"/>
  <c r="AD18" i="1"/>
  <c r="AD105" i="1" s="1"/>
  <c r="AC18" i="1"/>
  <c r="AC105" i="1" s="1"/>
  <c r="AB18" i="1"/>
  <c r="AB105" i="1" s="1"/>
  <c r="AA18" i="1"/>
  <c r="Z18" i="1"/>
  <c r="Z105" i="1" s="1"/>
  <c r="Y18" i="1"/>
  <c r="Y105" i="1" s="1"/>
  <c r="X18" i="1"/>
  <c r="X105" i="1" s="1"/>
  <c r="W18" i="1"/>
  <c r="W105" i="1" s="1"/>
  <c r="V18" i="1"/>
  <c r="V105" i="1" s="1"/>
  <c r="U18" i="1"/>
  <c r="U105" i="1" s="1"/>
  <c r="T18" i="1"/>
  <c r="T105" i="1" s="1"/>
  <c r="S18" i="1"/>
  <c r="R18" i="1"/>
  <c r="R105" i="1" s="1"/>
  <c r="Q18" i="1"/>
  <c r="Q105" i="1" s="1"/>
  <c r="P18" i="1"/>
  <c r="P105" i="1" s="1"/>
  <c r="O18" i="1"/>
  <c r="O105" i="1" s="1"/>
  <c r="N18" i="1"/>
  <c r="N105" i="1" s="1"/>
  <c r="M18" i="1"/>
  <c r="M105" i="1" s="1"/>
  <c r="L18" i="1"/>
  <c r="L105" i="1" s="1"/>
  <c r="K18" i="1"/>
  <c r="J18" i="1"/>
  <c r="J105" i="1" s="1"/>
  <c r="I18" i="1"/>
  <c r="I105" i="1" s="1"/>
  <c r="H18" i="1"/>
  <c r="H105" i="1" s="1"/>
  <c r="G18" i="1"/>
  <c r="G105" i="1" s="1"/>
  <c r="F17" i="1"/>
  <c r="E17" i="1"/>
  <c r="E18" i="1" s="1"/>
  <c r="E105" i="1" s="1"/>
  <c r="D17" i="1"/>
  <c r="C17" i="1"/>
  <c r="C18" i="1" s="1"/>
  <c r="C105" i="1" s="1"/>
  <c r="F16" i="1"/>
  <c r="E16" i="1"/>
  <c r="D16" i="1"/>
  <c r="D18" i="1" s="1"/>
  <c r="D105" i="1" s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C10" i="1"/>
  <c r="F9" i="1"/>
  <c r="F106" i="1" s="1"/>
  <c r="E9" i="1"/>
  <c r="E106" i="1" s="1"/>
  <c r="D9" i="1"/>
  <c r="D106" i="1" s="1"/>
  <c r="C9" i="1"/>
  <c r="C106" i="1" s="1"/>
  <c r="C77" i="1" l="1"/>
  <c r="C111" i="1" s="1"/>
  <c r="C103" i="1"/>
  <c r="C113" i="1" s="1"/>
  <c r="C114" i="1" s="1"/>
  <c r="AI114" i="1"/>
  <c r="D114" i="1"/>
  <c r="L114" i="1"/>
  <c r="T114" i="1"/>
  <c r="AB114" i="1"/>
  <c r="AJ114" i="1"/>
  <c r="AR114" i="1"/>
  <c r="AZ114" i="1"/>
  <c r="BH114" i="1"/>
  <c r="BP114" i="1"/>
  <c r="BX114" i="1"/>
  <c r="AQ114" i="1"/>
  <c r="E114" i="1"/>
  <c r="M114" i="1"/>
  <c r="U114" i="1"/>
  <c r="AC114" i="1"/>
  <c r="AK114" i="1"/>
  <c r="AS114" i="1"/>
  <c r="BA114" i="1"/>
  <c r="BI114" i="1"/>
  <c r="BQ114" i="1"/>
  <c r="BY114" i="1"/>
  <c r="AY114" i="1"/>
  <c r="F114" i="1"/>
  <c r="R114" i="1"/>
  <c r="AH114" i="1"/>
  <c r="AX114" i="1"/>
  <c r="BN114" i="1"/>
  <c r="N114" i="1"/>
  <c r="V114" i="1"/>
  <c r="AD114" i="1"/>
  <c r="AL114" i="1"/>
  <c r="AT114" i="1"/>
  <c r="BB114" i="1"/>
  <c r="BJ114" i="1"/>
  <c r="BR114" i="1"/>
  <c r="BZ114" i="1"/>
  <c r="BG114" i="1"/>
  <c r="C65" i="1"/>
  <c r="C110" i="1" s="1"/>
  <c r="G114" i="1"/>
  <c r="O114" i="1"/>
  <c r="AE114" i="1"/>
  <c r="AM114" i="1"/>
  <c r="AU114" i="1"/>
  <c r="BC114" i="1"/>
  <c r="BK114" i="1"/>
  <c r="BS114" i="1"/>
  <c r="BO114" i="1"/>
  <c r="H114" i="1"/>
  <c r="P114" i="1"/>
  <c r="X114" i="1"/>
  <c r="AF114" i="1"/>
  <c r="AN114" i="1"/>
  <c r="AV114" i="1"/>
  <c r="BD114" i="1"/>
  <c r="BL114" i="1"/>
  <c r="BT114" i="1"/>
  <c r="K114" i="1"/>
  <c r="BW114" i="1"/>
  <c r="J114" i="1"/>
  <c r="Z114" i="1"/>
  <c r="AP114" i="1"/>
  <c r="BF114" i="1"/>
  <c r="BV114" i="1"/>
  <c r="AA114" i="1"/>
  <c r="F18" i="1"/>
  <c r="F105" i="1" s="1"/>
  <c r="I114" i="1"/>
  <c r="Q114" i="1"/>
  <c r="Y114" i="1"/>
  <c r="AG114" i="1"/>
  <c r="AO114" i="1"/>
  <c r="AW114" i="1"/>
  <c r="BE114" i="1"/>
  <c r="BM114" i="1"/>
  <c r="BU114" i="1"/>
  <c r="S114" i="1"/>
</calcChain>
</file>

<file path=xl/sharedStrings.xml><?xml version="1.0" encoding="utf-8"?>
<sst xmlns="http://schemas.openxmlformats.org/spreadsheetml/2006/main" count="949" uniqueCount="97">
  <si>
    <t>Форма 4</t>
  </si>
  <si>
    <t>Отчет о сделках по аренде недвижимого имущества ноябрь 2024 г.</t>
  </si>
  <si>
    <t>Чуй</t>
  </si>
  <si>
    <t>№ п/п</t>
  </si>
  <si>
    <t>Наименование района</t>
  </si>
  <si>
    <t>Недвижимое   имущество</t>
  </si>
  <si>
    <t xml:space="preserve">                                недвижимость жилого назначения</t>
  </si>
  <si>
    <r>
      <t xml:space="preserve"> недвижимость произво</t>
    </r>
    <r>
      <rPr>
        <b/>
        <sz val="11"/>
        <rFont val="Arial Cyr"/>
      </rPr>
      <t xml:space="preserve">дственного назначения </t>
    </r>
  </si>
  <si>
    <t xml:space="preserve"> недвижимость коммерческого назначения</t>
  </si>
  <si>
    <t xml:space="preserve"> недвижимость социального  назначения</t>
  </si>
  <si>
    <t xml:space="preserve"> недвижимость культурного   назначения</t>
  </si>
  <si>
    <t xml:space="preserve"> недвижимостьадминистративного назначения</t>
  </si>
  <si>
    <t xml:space="preserve"> недвижимость сельскохозяйственного   назначения</t>
  </si>
  <si>
    <t xml:space="preserve"> недвижимость другого назначения</t>
  </si>
  <si>
    <t>инд. жилые дома</t>
  </si>
  <si>
    <t>квартиры</t>
  </si>
  <si>
    <t xml:space="preserve">земельные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</si>
  <si>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</si>
  <si>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</si>
  <si>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</si>
  <si>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</si>
  <si>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</si>
  <si>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</si>
  <si>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</si>
  <si>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</si>
  <si>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>здания, сооружения другого назначения</t>
  </si>
  <si>
    <t xml:space="preserve">общее кол-во сделок </t>
  </si>
  <si>
    <t xml:space="preserve">из них аренда с послед-м выкупом </t>
  </si>
  <si>
    <t xml:space="preserve"> средняя стоимость 1 кв.м. аренды (сом)</t>
  </si>
  <si>
    <t xml:space="preserve"> кол-во аренды шт.</t>
  </si>
  <si>
    <t xml:space="preserve">из них послед-м выкупом </t>
  </si>
  <si>
    <t>стоимость 1 га аренды (сом)</t>
  </si>
  <si>
    <t>количество</t>
  </si>
  <si>
    <t>из них кол-во безнотудостоверения</t>
  </si>
  <si>
    <t>г.Бишкек</t>
  </si>
  <si>
    <t>Кемин</t>
  </si>
  <si>
    <t>Чуй, в т.ч. г. Токмок</t>
  </si>
  <si>
    <t>Ысык-Ата, в т.ч.г. Кант</t>
  </si>
  <si>
    <t>0</t>
  </si>
  <si>
    <t>Аламудун</t>
  </si>
  <si>
    <t>Сокулук, в.т.ч. г. Шопоков</t>
  </si>
  <si>
    <t>Москва</t>
  </si>
  <si>
    <t>Жайыл вт.ч. Карабалта</t>
  </si>
  <si>
    <t>Панфилов</t>
  </si>
  <si>
    <t>итого по области</t>
  </si>
  <si>
    <t>Ош</t>
  </si>
  <si>
    <t>г.Ош</t>
  </si>
  <si>
    <t xml:space="preserve">Алай </t>
  </si>
  <si>
    <t>Кара-Кулжа</t>
  </si>
  <si>
    <t>Чон-Алай</t>
  </si>
  <si>
    <t>Карасуу</t>
  </si>
  <si>
    <t>Узген</t>
  </si>
  <si>
    <t>Араван</t>
  </si>
  <si>
    <t>Ноокат</t>
  </si>
  <si>
    <t>1</t>
  </si>
  <si>
    <t>Жалалабад</t>
  </si>
  <si>
    <t>Аксы</t>
  </si>
  <si>
    <t>Алабука</t>
  </si>
  <si>
    <t>Жалалабат</t>
  </si>
  <si>
    <t>Каракуль</t>
  </si>
  <si>
    <t>Ноокен</t>
  </si>
  <si>
    <t>Майлуусуу</t>
  </si>
  <si>
    <t>Ташкомур</t>
  </si>
  <si>
    <t>Чаткал</t>
  </si>
  <si>
    <t>Токтогул</t>
  </si>
  <si>
    <t>Т-Тороо</t>
  </si>
  <si>
    <t>Сузак</t>
  </si>
  <si>
    <t>Б-Коргон</t>
  </si>
  <si>
    <t>Ысыккуль</t>
  </si>
  <si>
    <t xml:space="preserve"> Балыкчы</t>
  </si>
  <si>
    <t>Тон</t>
  </si>
  <si>
    <t>Джети-Огуз</t>
  </si>
  <si>
    <t>Каракол-Аксуу</t>
  </si>
  <si>
    <t>44,0</t>
  </si>
  <si>
    <t>Тюп</t>
  </si>
  <si>
    <t xml:space="preserve">Ысыккуль </t>
  </si>
  <si>
    <t>Талас</t>
  </si>
  <si>
    <t xml:space="preserve">  г.Талас</t>
  </si>
  <si>
    <t xml:space="preserve">Талас </t>
  </si>
  <si>
    <t>Бакайата</t>
  </si>
  <si>
    <t>Айтматов</t>
  </si>
  <si>
    <t>Манас</t>
  </si>
  <si>
    <t>Нарын</t>
  </si>
  <si>
    <t>Кочкор</t>
  </si>
  <si>
    <t>Атбашы</t>
  </si>
  <si>
    <t>Жумгал</t>
  </si>
  <si>
    <t>Акталаа</t>
  </si>
  <si>
    <t>Баткен</t>
  </si>
  <si>
    <t>в.т.ч. Баткен</t>
  </si>
  <si>
    <t>Кадамжай</t>
  </si>
  <si>
    <t>Лейлек-Сулукта</t>
  </si>
  <si>
    <t>в.т.ч.Раззаков</t>
  </si>
  <si>
    <t xml:space="preserve">в.т.ч.Сулюкта </t>
  </si>
  <si>
    <t xml:space="preserve"> Кызыл-Кыя</t>
  </si>
  <si>
    <t>Бишкек</t>
  </si>
  <si>
    <t>г. Ош</t>
  </si>
  <si>
    <t>по КР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</si>
</sst>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04"/>
      <scheme val="minor"/>
    </font>
    <font>
      <sz val="14"/>
      <name val="Arial Cyr"/>
    </font>
    <font>
      <b/>
      <sz val="14"/>
      <name val="Arial Cyr"/>
      <charset val="204"/>
    </font>
    <font>
      <b/>
      <sz val="12"/>
      <name val="Arial Cyr"/>
    </font>
    <font>
      <b/>
      <sz val="14"/>
      <name val="Arial Cyr"/>
    </font>
    <font>
      <b/>
      <sz val="11"/>
      <name val="Arial Cyr"/>
    </font>
    <font>
      <b/>
      <sz val="11"/>
      <name val="Arial Cyr"/>
      <charset val="204"/>
    </font>
    <font>
      <b/>
      <sz val="11"/>
      <color indexed="8"/>
      <name val="Arial Cyr"/>
    </font>
    <font>
      <sz val="11"/>
      <name val="Arial Cyr"/>
      <charset val="204"/>
    </font>
    <font>
      <sz val="11"/>
      <name val="Arial Cyr"/>
      <family val="2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12"/>
      <name val="Arial Cyr"/>
      <family val="2"/>
      <charset val="204"/>
    </font>
    <font>
      <sz val="10"/>
      <name val="Arial Cyr"/>
    </font>
    <font>
      <sz val="12"/>
      <name val="Arial Cyr"/>
    </font>
    <font>
      <sz val="12"/>
      <color indexed="10"/>
      <name val="Arial Cyr"/>
    </font>
    <font>
      <b/>
      <sz val="12"/>
      <color rgb="FFFF0000"/>
      <name val="Arial Cyr"/>
    </font>
    <font>
      <sz val="12"/>
      <color rgb="FFFF0000"/>
      <name val="Arial Cyr"/>
    </font>
    <font>
      <sz val="14"/>
      <name val="Arial Cyr"/>
      <charset val="204"/>
    </font>
    <font>
      <b/>
      <sz val="12"/>
      <color indexed="10"/>
      <name val="Arial Cyr"/>
    </font>
    <font>
      <sz val="12"/>
      <color indexed="9"/>
      <name val="Arial Cyr"/>
    </font>
    <font>
      <sz val="12"/>
      <color theme="1"/>
      <name val="Arial Cyr"/>
    </font>
    <font>
      <b/>
      <sz val="12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102">
    <xf numFmtId="0" fontId="0" fillId="0" borderId="0" xfId="0"/>
    <xf numFmtId="0" fontId="1" fillId="0" borderId="0" xfId="0" applyFont="1" applyFill="1"/>
    <xf numFmtId="0" fontId="0" fillId="0" borderId="0" xfId="0" applyFill="1"/>
    <xf numFmtId="0" fontId="0" fillId="0" borderId="0" xfId="0" applyFill="1" applyBorder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/>
    </xf>
    <xf numFmtId="0" fontId="8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justify" wrapText="1" shrinkToFit="1"/>
    </xf>
    <xf numFmtId="0" fontId="8" fillId="0" borderId="0" xfId="0" applyFont="1" applyFill="1" applyBorder="1" applyAlignment="1">
      <alignment horizontal="center" vertical="justify" wrapText="1" shrinkToFit="1"/>
    </xf>
    <xf numFmtId="0" fontId="0" fillId="0" borderId="0" xfId="0" applyFill="1" applyAlignment="1"/>
    <xf numFmtId="0" fontId="5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10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5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4" fillId="5" borderId="11" xfId="1" applyFont="1" applyFill="1" applyBorder="1" applyAlignment="1">
      <alignment horizontal="left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4" xfId="1" applyFont="1" applyFill="1" applyBorder="1" applyAlignment="1">
      <alignment horizontal="left"/>
    </xf>
    <xf numFmtId="0" fontId="3" fillId="5" borderId="14" xfId="0" applyFont="1" applyFill="1" applyBorder="1" applyAlignment="1">
      <alignment horizontal="center"/>
    </xf>
    <xf numFmtId="0" fontId="15" fillId="0" borderId="14" xfId="0" applyFont="1" applyFill="1" applyBorder="1" applyAlignment="1">
      <alignment horizontal="center"/>
    </xf>
    <xf numFmtId="0" fontId="15" fillId="0" borderId="15" xfId="0" applyFont="1" applyFill="1" applyBorder="1" applyAlignment="1">
      <alignment horizontal="center"/>
    </xf>
    <xf numFmtId="0" fontId="15" fillId="4" borderId="14" xfId="0" applyFont="1" applyFill="1" applyBorder="1"/>
    <xf numFmtId="0" fontId="16" fillId="4" borderId="14" xfId="0" applyFont="1" applyFill="1" applyBorder="1"/>
    <xf numFmtId="0" fontId="15" fillId="0" borderId="14" xfId="0" applyFont="1" applyFill="1" applyBorder="1"/>
    <xf numFmtId="0" fontId="15" fillId="0" borderId="14" xfId="0" applyFont="1" applyBorder="1"/>
    <xf numFmtId="0" fontId="0" fillId="0" borderId="0" xfId="0" applyBorder="1"/>
    <xf numFmtId="0" fontId="1" fillId="0" borderId="14" xfId="1" applyFont="1" applyFill="1" applyBorder="1" applyAlignment="1">
      <alignment horizontal="left" wrapText="1"/>
    </xf>
    <xf numFmtId="0" fontId="15" fillId="0" borderId="14" xfId="0" applyNumberFormat="1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/>
    </xf>
    <xf numFmtId="0" fontId="16" fillId="0" borderId="14" xfId="0" applyFont="1" applyBorder="1"/>
    <xf numFmtId="0" fontId="17" fillId="5" borderId="14" xfId="0" applyFont="1" applyFill="1" applyBorder="1" applyAlignment="1">
      <alignment horizontal="center"/>
    </xf>
    <xf numFmtId="0" fontId="18" fillId="0" borderId="14" xfId="0" applyFont="1" applyBorder="1"/>
    <xf numFmtId="0" fontId="4" fillId="6" borderId="14" xfId="0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/>
    </xf>
    <xf numFmtId="0" fontId="0" fillId="6" borderId="0" xfId="0" applyFill="1" applyBorder="1"/>
    <xf numFmtId="0" fontId="0" fillId="6" borderId="0" xfId="0" applyFill="1"/>
    <xf numFmtId="0" fontId="12" fillId="0" borderId="0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/>
    </xf>
    <xf numFmtId="0" fontId="4" fillId="5" borderId="14" xfId="1" applyFont="1" applyFill="1" applyBorder="1" applyAlignment="1">
      <alignment horizontal="left"/>
    </xf>
    <xf numFmtId="0" fontId="3" fillId="5" borderId="16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19" fillId="0" borderId="14" xfId="0" applyFont="1" applyFill="1" applyBorder="1"/>
    <xf numFmtId="0" fontId="19" fillId="4" borderId="14" xfId="0" applyFont="1" applyFill="1" applyBorder="1" applyAlignment="1">
      <alignment wrapText="1"/>
    </xf>
    <xf numFmtId="0" fontId="19" fillId="4" borderId="14" xfId="0" applyFont="1" applyFill="1" applyBorder="1"/>
    <xf numFmtId="0" fontId="19" fillId="0" borderId="14" xfId="0" applyFont="1" applyFill="1" applyBorder="1" applyAlignment="1"/>
    <xf numFmtId="0" fontId="20" fillId="5" borderId="14" xfId="0" applyFont="1" applyFill="1" applyBorder="1" applyAlignment="1">
      <alignment horizontal="center"/>
    </xf>
    <xf numFmtId="0" fontId="19" fillId="4" borderId="14" xfId="0" applyFont="1" applyFill="1" applyBorder="1" applyAlignment="1"/>
    <xf numFmtId="0" fontId="21" fillId="4" borderId="14" xfId="0" applyFont="1" applyFill="1" applyBorder="1"/>
    <xf numFmtId="0" fontId="8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justify" wrapText="1" shrinkToFit="1"/>
    </xf>
    <xf numFmtId="0" fontId="8" fillId="0" borderId="0" xfId="0" applyFont="1" applyFill="1" applyBorder="1" applyAlignment="1">
      <alignment horizontal="center" vertical="justify" wrapText="1" shrinkToFit="1"/>
    </xf>
    <xf numFmtId="0" fontId="13" fillId="0" borderId="0" xfId="0" applyFont="1" applyFill="1" applyBorder="1"/>
    <xf numFmtId="0" fontId="22" fillId="0" borderId="14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4" borderId="14" xfId="0" applyFont="1" applyFill="1" applyBorder="1"/>
    <xf numFmtId="0" fontId="21" fillId="0" borderId="14" xfId="0" applyFont="1" applyFill="1" applyBorder="1"/>
    <xf numFmtId="0" fontId="15" fillId="0" borderId="14" xfId="0" applyNumberFormat="1" applyFont="1" applyBorder="1"/>
    <xf numFmtId="0" fontId="2" fillId="4" borderId="14" xfId="0" applyFont="1" applyFill="1" applyBorder="1" applyAlignment="1"/>
    <xf numFmtId="0" fontId="23" fillId="0" borderId="0" xfId="0" applyFont="1" applyFill="1" applyBorder="1" applyAlignment="1">
      <alignment horizontal="center"/>
    </xf>
    <xf numFmtId="0" fontId="2" fillId="0" borderId="14" xfId="0" applyFont="1" applyFill="1" applyBorder="1" applyAlignment="1"/>
    <xf numFmtId="0" fontId="17" fillId="6" borderId="14" xfId="0" applyFont="1" applyFill="1" applyBorder="1" applyAlignment="1">
      <alignment horizontal="center"/>
    </xf>
    <xf numFmtId="0" fontId="0" fillId="7" borderId="0" xfId="0" applyFill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17"/>
  <sheetViews>
    <sheetView tabSelected="1" workbookViewId="0">
      <selection activeCell="B4" sqref="B4:B7"/>
    </sheetView>
  </sheetViews>
  <sheetFormatPr defaultRowHeight="15" x14ac:dyDescent="0.25"/>
  <cols>
    <col min="1" max="1" width="4.5703125" style="2" customWidth="1"/>
    <col min="2" max="2" width="38.42578125" style="2" bestFit="1" customWidth="1"/>
    <col min="3" max="3" width="10.140625" style="2" customWidth="1"/>
    <col min="4" max="4" width="9.140625" style="2"/>
    <col min="5" max="6" width="10.42578125" style="2" customWidth="1"/>
    <col min="7" max="8" width="9.42578125" style="2" customWidth="1"/>
    <col min="9" max="10" width="10.5703125" style="2" customWidth="1"/>
    <col min="11" max="12" width="9.5703125" style="2" customWidth="1"/>
    <col min="13" max="13" width="10.42578125" style="2" customWidth="1"/>
    <col min="14" max="14" width="10.140625" style="2" customWidth="1"/>
    <col min="15" max="15" width="9.140625" style="2"/>
    <col min="16" max="16" width="9.5703125" style="2" customWidth="1"/>
    <col min="17" max="17" width="10.42578125" style="2" customWidth="1"/>
    <col min="18" max="18" width="9.42578125" style="2" customWidth="1"/>
    <col min="19" max="19" width="8.5703125" style="2" customWidth="1"/>
    <col min="20" max="20" width="10.140625" style="2" customWidth="1"/>
    <col min="21" max="21" width="9.85546875" style="2" customWidth="1"/>
    <col min="22" max="22" width="9.5703125" style="2" customWidth="1"/>
    <col min="23" max="23" width="9" style="2" customWidth="1"/>
    <col min="24" max="25" width="8.5703125" style="2" customWidth="1"/>
    <col min="26" max="26" width="11.85546875" style="2" customWidth="1"/>
    <col min="27" max="27" width="9.140625" style="2"/>
    <col min="28" max="29" width="9.5703125" style="2" customWidth="1"/>
    <col min="30" max="30" width="11.5703125" style="2" customWidth="1"/>
    <col min="31" max="31" width="9" style="2" customWidth="1"/>
    <col min="32" max="33" width="9.140625" style="2"/>
    <col min="34" max="34" width="10.42578125" style="2" customWidth="1"/>
    <col min="35" max="37" width="9.42578125" style="2" customWidth="1"/>
    <col min="38" max="38" width="10.5703125" style="2" customWidth="1"/>
    <col min="39" max="41" width="10" style="2" customWidth="1"/>
    <col min="42" max="42" width="10.42578125" style="2" customWidth="1"/>
    <col min="43" max="43" width="8.42578125" style="2" customWidth="1"/>
    <col min="44" max="44" width="10.140625" style="2" customWidth="1"/>
    <col min="45" max="45" width="8.42578125" style="2" customWidth="1"/>
    <col min="46" max="46" width="10.85546875" style="2" customWidth="1"/>
    <col min="47" max="49" width="9.140625" style="2"/>
    <col min="50" max="50" width="11.42578125" style="2" customWidth="1"/>
    <col min="51" max="53" width="9.140625" style="2"/>
    <col min="54" max="54" width="11.140625" style="2" customWidth="1"/>
    <col min="55" max="55" width="9.5703125" style="2" customWidth="1"/>
    <col min="56" max="57" width="9.140625" style="2"/>
    <col min="58" max="58" width="12.42578125" style="2" customWidth="1"/>
    <col min="59" max="59" width="9.42578125" style="2" customWidth="1"/>
    <col min="60" max="61" width="8.85546875" style="2" customWidth="1"/>
    <col min="62" max="62" width="10.42578125" style="2" customWidth="1"/>
    <col min="63" max="63" width="8.85546875" style="2" customWidth="1"/>
    <col min="64" max="65" width="8.5703125" style="2" customWidth="1"/>
    <col min="66" max="66" width="11.42578125" style="2" customWidth="1"/>
    <col min="67" max="67" width="10.140625" style="2" customWidth="1"/>
    <col min="68" max="69" width="9.140625" style="2"/>
    <col min="70" max="70" width="10.5703125" style="2" customWidth="1"/>
    <col min="71" max="71" width="10.140625" style="2" customWidth="1"/>
    <col min="72" max="73" width="9.42578125" style="2" customWidth="1"/>
    <col min="74" max="74" width="10.42578125" style="2" customWidth="1"/>
    <col min="75" max="75" width="9.42578125" style="2" customWidth="1"/>
    <col min="76" max="77" width="9.140625" style="3"/>
    <col min="78" max="78" width="10.42578125" style="3" customWidth="1"/>
    <col min="79" max="83" width="9.140625" style="3"/>
    <col min="84" max="256" width="9.140625" style="2"/>
    <col min="257" max="257" width="4.5703125" style="2" customWidth="1"/>
    <col min="258" max="258" width="38.42578125" style="2" bestFit="1" customWidth="1"/>
    <col min="259" max="259" width="10.140625" style="2" customWidth="1"/>
    <col min="260" max="260" width="9.140625" style="2"/>
    <col min="261" max="262" width="10.42578125" style="2" customWidth="1"/>
    <col min="263" max="264" width="9.42578125" style="2" customWidth="1"/>
    <col min="265" max="266" width="10.5703125" style="2" customWidth="1"/>
    <col min="267" max="268" width="9.5703125" style="2" customWidth="1"/>
    <col min="269" max="269" width="10.42578125" style="2" customWidth="1"/>
    <col min="270" max="270" width="10.140625" style="2" customWidth="1"/>
    <col min="271" max="271" width="9.140625" style="2"/>
    <col min="272" max="272" width="9.5703125" style="2" customWidth="1"/>
    <col min="273" max="273" width="10.42578125" style="2" customWidth="1"/>
    <col min="274" max="274" width="9.42578125" style="2" customWidth="1"/>
    <col min="275" max="275" width="8.5703125" style="2" customWidth="1"/>
    <col min="276" max="276" width="10.140625" style="2" customWidth="1"/>
    <col min="277" max="277" width="9.85546875" style="2" customWidth="1"/>
    <col min="278" max="278" width="9.5703125" style="2" customWidth="1"/>
    <col min="279" max="279" width="9" style="2" customWidth="1"/>
    <col min="280" max="281" width="8.5703125" style="2" customWidth="1"/>
    <col min="282" max="282" width="11.85546875" style="2" customWidth="1"/>
    <col min="283" max="283" width="9.140625" style="2"/>
    <col min="284" max="285" width="9.5703125" style="2" customWidth="1"/>
    <col min="286" max="286" width="11.5703125" style="2" customWidth="1"/>
    <col min="287" max="287" width="9" style="2" customWidth="1"/>
    <col min="288" max="289" width="9.140625" style="2"/>
    <col min="290" max="290" width="10.42578125" style="2" customWidth="1"/>
    <col min="291" max="293" width="9.42578125" style="2" customWidth="1"/>
    <col min="294" max="294" width="10.5703125" style="2" customWidth="1"/>
    <col min="295" max="297" width="10" style="2" customWidth="1"/>
    <col min="298" max="298" width="10.42578125" style="2" customWidth="1"/>
    <col min="299" max="299" width="8.42578125" style="2" customWidth="1"/>
    <col min="300" max="300" width="10.140625" style="2" customWidth="1"/>
    <col min="301" max="301" width="8.42578125" style="2" customWidth="1"/>
    <col min="302" max="302" width="10.85546875" style="2" customWidth="1"/>
    <col min="303" max="305" width="9.140625" style="2"/>
    <col min="306" max="306" width="11.42578125" style="2" customWidth="1"/>
    <col min="307" max="309" width="9.140625" style="2"/>
    <col min="310" max="310" width="11.140625" style="2" customWidth="1"/>
    <col min="311" max="311" width="9.5703125" style="2" customWidth="1"/>
    <col min="312" max="313" width="9.140625" style="2"/>
    <col min="314" max="314" width="12.42578125" style="2" customWidth="1"/>
    <col min="315" max="315" width="9.42578125" style="2" customWidth="1"/>
    <col min="316" max="317" width="8.85546875" style="2" customWidth="1"/>
    <col min="318" max="318" width="10.42578125" style="2" customWidth="1"/>
    <col min="319" max="319" width="8.85546875" style="2" customWidth="1"/>
    <col min="320" max="321" width="8.5703125" style="2" customWidth="1"/>
    <col min="322" max="322" width="11.42578125" style="2" customWidth="1"/>
    <col min="323" max="323" width="10.140625" style="2" customWidth="1"/>
    <col min="324" max="325" width="9.140625" style="2"/>
    <col min="326" max="326" width="10.5703125" style="2" customWidth="1"/>
    <col min="327" max="327" width="10.140625" style="2" customWidth="1"/>
    <col min="328" max="329" width="9.42578125" style="2" customWidth="1"/>
    <col min="330" max="330" width="10.42578125" style="2" customWidth="1"/>
    <col min="331" max="331" width="9.42578125" style="2" customWidth="1"/>
    <col min="332" max="333" width="9.140625" style="2"/>
    <col min="334" max="334" width="10.42578125" style="2" customWidth="1"/>
    <col min="335" max="512" width="9.140625" style="2"/>
    <col min="513" max="513" width="4.5703125" style="2" customWidth="1"/>
    <col min="514" max="514" width="38.42578125" style="2" bestFit="1" customWidth="1"/>
    <col min="515" max="515" width="10.140625" style="2" customWidth="1"/>
    <col min="516" max="516" width="9.140625" style="2"/>
    <col min="517" max="518" width="10.42578125" style="2" customWidth="1"/>
    <col min="519" max="520" width="9.42578125" style="2" customWidth="1"/>
    <col min="521" max="522" width="10.5703125" style="2" customWidth="1"/>
    <col min="523" max="524" width="9.5703125" style="2" customWidth="1"/>
    <col min="525" max="525" width="10.42578125" style="2" customWidth="1"/>
    <col min="526" max="526" width="10.140625" style="2" customWidth="1"/>
    <col min="527" max="527" width="9.140625" style="2"/>
    <col min="528" max="528" width="9.5703125" style="2" customWidth="1"/>
    <col min="529" max="529" width="10.42578125" style="2" customWidth="1"/>
    <col min="530" max="530" width="9.42578125" style="2" customWidth="1"/>
    <col min="531" max="531" width="8.5703125" style="2" customWidth="1"/>
    <col min="532" max="532" width="10.140625" style="2" customWidth="1"/>
    <col min="533" max="533" width="9.85546875" style="2" customWidth="1"/>
    <col min="534" max="534" width="9.5703125" style="2" customWidth="1"/>
    <col min="535" max="535" width="9" style="2" customWidth="1"/>
    <col min="536" max="537" width="8.5703125" style="2" customWidth="1"/>
    <col min="538" max="538" width="11.85546875" style="2" customWidth="1"/>
    <col min="539" max="539" width="9.140625" style="2"/>
    <col min="540" max="541" width="9.5703125" style="2" customWidth="1"/>
    <col min="542" max="542" width="11.5703125" style="2" customWidth="1"/>
    <col min="543" max="543" width="9" style="2" customWidth="1"/>
    <col min="544" max="545" width="9.140625" style="2"/>
    <col min="546" max="546" width="10.42578125" style="2" customWidth="1"/>
    <col min="547" max="549" width="9.42578125" style="2" customWidth="1"/>
    <col min="550" max="550" width="10.5703125" style="2" customWidth="1"/>
    <col min="551" max="553" width="10" style="2" customWidth="1"/>
    <col min="554" max="554" width="10.42578125" style="2" customWidth="1"/>
    <col min="555" max="555" width="8.42578125" style="2" customWidth="1"/>
    <col min="556" max="556" width="10.140625" style="2" customWidth="1"/>
    <col min="557" max="557" width="8.42578125" style="2" customWidth="1"/>
    <col min="558" max="558" width="10.85546875" style="2" customWidth="1"/>
    <col min="559" max="561" width="9.140625" style="2"/>
    <col min="562" max="562" width="11.42578125" style="2" customWidth="1"/>
    <col min="563" max="565" width="9.140625" style="2"/>
    <col min="566" max="566" width="11.140625" style="2" customWidth="1"/>
    <col min="567" max="567" width="9.5703125" style="2" customWidth="1"/>
    <col min="568" max="569" width="9.140625" style="2"/>
    <col min="570" max="570" width="12.42578125" style="2" customWidth="1"/>
    <col min="571" max="571" width="9.42578125" style="2" customWidth="1"/>
    <col min="572" max="573" width="8.85546875" style="2" customWidth="1"/>
    <col min="574" max="574" width="10.42578125" style="2" customWidth="1"/>
    <col min="575" max="575" width="8.85546875" style="2" customWidth="1"/>
    <col min="576" max="577" width="8.5703125" style="2" customWidth="1"/>
    <col min="578" max="578" width="11.42578125" style="2" customWidth="1"/>
    <col min="579" max="579" width="10.140625" style="2" customWidth="1"/>
    <col min="580" max="581" width="9.140625" style="2"/>
    <col min="582" max="582" width="10.5703125" style="2" customWidth="1"/>
    <col min="583" max="583" width="10.140625" style="2" customWidth="1"/>
    <col min="584" max="585" width="9.42578125" style="2" customWidth="1"/>
    <col min="586" max="586" width="10.42578125" style="2" customWidth="1"/>
    <col min="587" max="587" width="9.42578125" style="2" customWidth="1"/>
    <col min="588" max="589" width="9.140625" style="2"/>
    <col min="590" max="590" width="10.42578125" style="2" customWidth="1"/>
    <col min="591" max="768" width="9.140625" style="2"/>
    <col min="769" max="769" width="4.5703125" style="2" customWidth="1"/>
    <col min="770" max="770" width="38.42578125" style="2" bestFit="1" customWidth="1"/>
    <col min="771" max="771" width="10.140625" style="2" customWidth="1"/>
    <col min="772" max="772" width="9.140625" style="2"/>
    <col min="773" max="774" width="10.42578125" style="2" customWidth="1"/>
    <col min="775" max="776" width="9.42578125" style="2" customWidth="1"/>
    <col min="777" max="778" width="10.5703125" style="2" customWidth="1"/>
    <col min="779" max="780" width="9.5703125" style="2" customWidth="1"/>
    <col min="781" max="781" width="10.42578125" style="2" customWidth="1"/>
    <col min="782" max="782" width="10.140625" style="2" customWidth="1"/>
    <col min="783" max="783" width="9.140625" style="2"/>
    <col min="784" max="784" width="9.5703125" style="2" customWidth="1"/>
    <col min="785" max="785" width="10.42578125" style="2" customWidth="1"/>
    <col min="786" max="786" width="9.42578125" style="2" customWidth="1"/>
    <col min="787" max="787" width="8.5703125" style="2" customWidth="1"/>
    <col min="788" max="788" width="10.140625" style="2" customWidth="1"/>
    <col min="789" max="789" width="9.85546875" style="2" customWidth="1"/>
    <col min="790" max="790" width="9.5703125" style="2" customWidth="1"/>
    <col min="791" max="791" width="9" style="2" customWidth="1"/>
    <col min="792" max="793" width="8.5703125" style="2" customWidth="1"/>
    <col min="794" max="794" width="11.85546875" style="2" customWidth="1"/>
    <col min="795" max="795" width="9.140625" style="2"/>
    <col min="796" max="797" width="9.5703125" style="2" customWidth="1"/>
    <col min="798" max="798" width="11.5703125" style="2" customWidth="1"/>
    <col min="799" max="799" width="9" style="2" customWidth="1"/>
    <col min="800" max="801" width="9.140625" style="2"/>
    <col min="802" max="802" width="10.42578125" style="2" customWidth="1"/>
    <col min="803" max="805" width="9.42578125" style="2" customWidth="1"/>
    <col min="806" max="806" width="10.5703125" style="2" customWidth="1"/>
    <col min="807" max="809" width="10" style="2" customWidth="1"/>
    <col min="810" max="810" width="10.42578125" style="2" customWidth="1"/>
    <col min="811" max="811" width="8.42578125" style="2" customWidth="1"/>
    <col min="812" max="812" width="10.140625" style="2" customWidth="1"/>
    <col min="813" max="813" width="8.42578125" style="2" customWidth="1"/>
    <col min="814" max="814" width="10.85546875" style="2" customWidth="1"/>
    <col min="815" max="817" width="9.140625" style="2"/>
    <col min="818" max="818" width="11.42578125" style="2" customWidth="1"/>
    <col min="819" max="821" width="9.140625" style="2"/>
    <col min="822" max="822" width="11.140625" style="2" customWidth="1"/>
    <col min="823" max="823" width="9.5703125" style="2" customWidth="1"/>
    <col min="824" max="825" width="9.140625" style="2"/>
    <col min="826" max="826" width="12.42578125" style="2" customWidth="1"/>
    <col min="827" max="827" width="9.42578125" style="2" customWidth="1"/>
    <col min="828" max="829" width="8.85546875" style="2" customWidth="1"/>
    <col min="830" max="830" width="10.42578125" style="2" customWidth="1"/>
    <col min="831" max="831" width="8.85546875" style="2" customWidth="1"/>
    <col min="832" max="833" width="8.5703125" style="2" customWidth="1"/>
    <col min="834" max="834" width="11.42578125" style="2" customWidth="1"/>
    <col min="835" max="835" width="10.140625" style="2" customWidth="1"/>
    <col min="836" max="837" width="9.140625" style="2"/>
    <col min="838" max="838" width="10.5703125" style="2" customWidth="1"/>
    <col min="839" max="839" width="10.140625" style="2" customWidth="1"/>
    <col min="840" max="841" width="9.42578125" style="2" customWidth="1"/>
    <col min="842" max="842" width="10.42578125" style="2" customWidth="1"/>
    <col min="843" max="843" width="9.42578125" style="2" customWidth="1"/>
    <col min="844" max="845" width="9.140625" style="2"/>
    <col min="846" max="846" width="10.42578125" style="2" customWidth="1"/>
    <col min="847" max="1024" width="9.140625" style="2"/>
    <col min="1025" max="1025" width="4.5703125" style="2" customWidth="1"/>
    <col min="1026" max="1026" width="38.42578125" style="2" bestFit="1" customWidth="1"/>
    <col min="1027" max="1027" width="10.140625" style="2" customWidth="1"/>
    <col min="1028" max="1028" width="9.140625" style="2"/>
    <col min="1029" max="1030" width="10.42578125" style="2" customWidth="1"/>
    <col min="1031" max="1032" width="9.42578125" style="2" customWidth="1"/>
    <col min="1033" max="1034" width="10.5703125" style="2" customWidth="1"/>
    <col min="1035" max="1036" width="9.5703125" style="2" customWidth="1"/>
    <col min="1037" max="1037" width="10.42578125" style="2" customWidth="1"/>
    <col min="1038" max="1038" width="10.140625" style="2" customWidth="1"/>
    <col min="1039" max="1039" width="9.140625" style="2"/>
    <col min="1040" max="1040" width="9.5703125" style="2" customWidth="1"/>
    <col min="1041" max="1041" width="10.42578125" style="2" customWidth="1"/>
    <col min="1042" max="1042" width="9.42578125" style="2" customWidth="1"/>
    <col min="1043" max="1043" width="8.5703125" style="2" customWidth="1"/>
    <col min="1044" max="1044" width="10.140625" style="2" customWidth="1"/>
    <col min="1045" max="1045" width="9.85546875" style="2" customWidth="1"/>
    <col min="1046" max="1046" width="9.5703125" style="2" customWidth="1"/>
    <col min="1047" max="1047" width="9" style="2" customWidth="1"/>
    <col min="1048" max="1049" width="8.5703125" style="2" customWidth="1"/>
    <col min="1050" max="1050" width="11.85546875" style="2" customWidth="1"/>
    <col min="1051" max="1051" width="9.140625" style="2"/>
    <col min="1052" max="1053" width="9.5703125" style="2" customWidth="1"/>
    <col min="1054" max="1054" width="11.5703125" style="2" customWidth="1"/>
    <col min="1055" max="1055" width="9" style="2" customWidth="1"/>
    <col min="1056" max="1057" width="9.140625" style="2"/>
    <col min="1058" max="1058" width="10.42578125" style="2" customWidth="1"/>
    <col min="1059" max="1061" width="9.42578125" style="2" customWidth="1"/>
    <col min="1062" max="1062" width="10.5703125" style="2" customWidth="1"/>
    <col min="1063" max="1065" width="10" style="2" customWidth="1"/>
    <col min="1066" max="1066" width="10.42578125" style="2" customWidth="1"/>
    <col min="1067" max="1067" width="8.42578125" style="2" customWidth="1"/>
    <col min="1068" max="1068" width="10.140625" style="2" customWidth="1"/>
    <col min="1069" max="1069" width="8.42578125" style="2" customWidth="1"/>
    <col min="1070" max="1070" width="10.85546875" style="2" customWidth="1"/>
    <col min="1071" max="1073" width="9.140625" style="2"/>
    <col min="1074" max="1074" width="11.42578125" style="2" customWidth="1"/>
    <col min="1075" max="1077" width="9.140625" style="2"/>
    <col min="1078" max="1078" width="11.140625" style="2" customWidth="1"/>
    <col min="1079" max="1079" width="9.5703125" style="2" customWidth="1"/>
    <col min="1080" max="1081" width="9.140625" style="2"/>
    <col min="1082" max="1082" width="12.42578125" style="2" customWidth="1"/>
    <col min="1083" max="1083" width="9.42578125" style="2" customWidth="1"/>
    <col min="1084" max="1085" width="8.85546875" style="2" customWidth="1"/>
    <col min="1086" max="1086" width="10.42578125" style="2" customWidth="1"/>
    <col min="1087" max="1087" width="8.85546875" style="2" customWidth="1"/>
    <col min="1088" max="1089" width="8.5703125" style="2" customWidth="1"/>
    <col min="1090" max="1090" width="11.42578125" style="2" customWidth="1"/>
    <col min="1091" max="1091" width="10.140625" style="2" customWidth="1"/>
    <col min="1092" max="1093" width="9.140625" style="2"/>
    <col min="1094" max="1094" width="10.5703125" style="2" customWidth="1"/>
    <col min="1095" max="1095" width="10.140625" style="2" customWidth="1"/>
    <col min="1096" max="1097" width="9.42578125" style="2" customWidth="1"/>
    <col min="1098" max="1098" width="10.42578125" style="2" customWidth="1"/>
    <col min="1099" max="1099" width="9.42578125" style="2" customWidth="1"/>
    <col min="1100" max="1101" width="9.140625" style="2"/>
    <col min="1102" max="1102" width="10.42578125" style="2" customWidth="1"/>
    <col min="1103" max="1280" width="9.140625" style="2"/>
    <col min="1281" max="1281" width="4.5703125" style="2" customWidth="1"/>
    <col min="1282" max="1282" width="38.42578125" style="2" bestFit="1" customWidth="1"/>
    <col min="1283" max="1283" width="10.140625" style="2" customWidth="1"/>
    <col min="1284" max="1284" width="9.140625" style="2"/>
    <col min="1285" max="1286" width="10.42578125" style="2" customWidth="1"/>
    <col min="1287" max="1288" width="9.42578125" style="2" customWidth="1"/>
    <col min="1289" max="1290" width="10.5703125" style="2" customWidth="1"/>
    <col min="1291" max="1292" width="9.5703125" style="2" customWidth="1"/>
    <col min="1293" max="1293" width="10.42578125" style="2" customWidth="1"/>
    <col min="1294" max="1294" width="10.140625" style="2" customWidth="1"/>
    <col min="1295" max="1295" width="9.140625" style="2"/>
    <col min="1296" max="1296" width="9.5703125" style="2" customWidth="1"/>
    <col min="1297" max="1297" width="10.42578125" style="2" customWidth="1"/>
    <col min="1298" max="1298" width="9.42578125" style="2" customWidth="1"/>
    <col min="1299" max="1299" width="8.5703125" style="2" customWidth="1"/>
    <col min="1300" max="1300" width="10.140625" style="2" customWidth="1"/>
    <col min="1301" max="1301" width="9.85546875" style="2" customWidth="1"/>
    <col min="1302" max="1302" width="9.5703125" style="2" customWidth="1"/>
    <col min="1303" max="1303" width="9" style="2" customWidth="1"/>
    <col min="1304" max="1305" width="8.5703125" style="2" customWidth="1"/>
    <col min="1306" max="1306" width="11.85546875" style="2" customWidth="1"/>
    <col min="1307" max="1307" width="9.140625" style="2"/>
    <col min="1308" max="1309" width="9.5703125" style="2" customWidth="1"/>
    <col min="1310" max="1310" width="11.5703125" style="2" customWidth="1"/>
    <col min="1311" max="1311" width="9" style="2" customWidth="1"/>
    <col min="1312" max="1313" width="9.140625" style="2"/>
    <col min="1314" max="1314" width="10.42578125" style="2" customWidth="1"/>
    <col min="1315" max="1317" width="9.42578125" style="2" customWidth="1"/>
    <col min="1318" max="1318" width="10.5703125" style="2" customWidth="1"/>
    <col min="1319" max="1321" width="10" style="2" customWidth="1"/>
    <col min="1322" max="1322" width="10.42578125" style="2" customWidth="1"/>
    <col min="1323" max="1323" width="8.42578125" style="2" customWidth="1"/>
    <col min="1324" max="1324" width="10.140625" style="2" customWidth="1"/>
    <col min="1325" max="1325" width="8.42578125" style="2" customWidth="1"/>
    <col min="1326" max="1326" width="10.85546875" style="2" customWidth="1"/>
    <col min="1327" max="1329" width="9.140625" style="2"/>
    <col min="1330" max="1330" width="11.42578125" style="2" customWidth="1"/>
    <col min="1331" max="1333" width="9.140625" style="2"/>
    <col min="1334" max="1334" width="11.140625" style="2" customWidth="1"/>
    <col min="1335" max="1335" width="9.5703125" style="2" customWidth="1"/>
    <col min="1336" max="1337" width="9.140625" style="2"/>
    <col min="1338" max="1338" width="12.42578125" style="2" customWidth="1"/>
    <col min="1339" max="1339" width="9.42578125" style="2" customWidth="1"/>
    <col min="1340" max="1341" width="8.85546875" style="2" customWidth="1"/>
    <col min="1342" max="1342" width="10.42578125" style="2" customWidth="1"/>
    <col min="1343" max="1343" width="8.85546875" style="2" customWidth="1"/>
    <col min="1344" max="1345" width="8.5703125" style="2" customWidth="1"/>
    <col min="1346" max="1346" width="11.42578125" style="2" customWidth="1"/>
    <col min="1347" max="1347" width="10.140625" style="2" customWidth="1"/>
    <col min="1348" max="1349" width="9.140625" style="2"/>
    <col min="1350" max="1350" width="10.5703125" style="2" customWidth="1"/>
    <col min="1351" max="1351" width="10.140625" style="2" customWidth="1"/>
    <col min="1352" max="1353" width="9.42578125" style="2" customWidth="1"/>
    <col min="1354" max="1354" width="10.42578125" style="2" customWidth="1"/>
    <col min="1355" max="1355" width="9.42578125" style="2" customWidth="1"/>
    <col min="1356" max="1357" width="9.140625" style="2"/>
    <col min="1358" max="1358" width="10.42578125" style="2" customWidth="1"/>
    <col min="1359" max="1536" width="9.140625" style="2"/>
    <col min="1537" max="1537" width="4.5703125" style="2" customWidth="1"/>
    <col min="1538" max="1538" width="38.42578125" style="2" bestFit="1" customWidth="1"/>
    <col min="1539" max="1539" width="10.140625" style="2" customWidth="1"/>
    <col min="1540" max="1540" width="9.140625" style="2"/>
    <col min="1541" max="1542" width="10.42578125" style="2" customWidth="1"/>
    <col min="1543" max="1544" width="9.42578125" style="2" customWidth="1"/>
    <col min="1545" max="1546" width="10.5703125" style="2" customWidth="1"/>
    <col min="1547" max="1548" width="9.5703125" style="2" customWidth="1"/>
    <col min="1549" max="1549" width="10.42578125" style="2" customWidth="1"/>
    <col min="1550" max="1550" width="10.140625" style="2" customWidth="1"/>
    <col min="1551" max="1551" width="9.140625" style="2"/>
    <col min="1552" max="1552" width="9.5703125" style="2" customWidth="1"/>
    <col min="1553" max="1553" width="10.42578125" style="2" customWidth="1"/>
    <col min="1554" max="1554" width="9.42578125" style="2" customWidth="1"/>
    <col min="1555" max="1555" width="8.5703125" style="2" customWidth="1"/>
    <col min="1556" max="1556" width="10.140625" style="2" customWidth="1"/>
    <col min="1557" max="1557" width="9.85546875" style="2" customWidth="1"/>
    <col min="1558" max="1558" width="9.5703125" style="2" customWidth="1"/>
    <col min="1559" max="1559" width="9" style="2" customWidth="1"/>
    <col min="1560" max="1561" width="8.5703125" style="2" customWidth="1"/>
    <col min="1562" max="1562" width="11.85546875" style="2" customWidth="1"/>
    <col min="1563" max="1563" width="9.140625" style="2"/>
    <col min="1564" max="1565" width="9.5703125" style="2" customWidth="1"/>
    <col min="1566" max="1566" width="11.5703125" style="2" customWidth="1"/>
    <col min="1567" max="1567" width="9" style="2" customWidth="1"/>
    <col min="1568" max="1569" width="9.140625" style="2"/>
    <col min="1570" max="1570" width="10.42578125" style="2" customWidth="1"/>
    <col min="1571" max="1573" width="9.42578125" style="2" customWidth="1"/>
    <col min="1574" max="1574" width="10.5703125" style="2" customWidth="1"/>
    <col min="1575" max="1577" width="10" style="2" customWidth="1"/>
    <col min="1578" max="1578" width="10.42578125" style="2" customWidth="1"/>
    <col min="1579" max="1579" width="8.42578125" style="2" customWidth="1"/>
    <col min="1580" max="1580" width="10.140625" style="2" customWidth="1"/>
    <col min="1581" max="1581" width="8.42578125" style="2" customWidth="1"/>
    <col min="1582" max="1582" width="10.85546875" style="2" customWidth="1"/>
    <col min="1583" max="1585" width="9.140625" style="2"/>
    <col min="1586" max="1586" width="11.42578125" style="2" customWidth="1"/>
    <col min="1587" max="1589" width="9.140625" style="2"/>
    <col min="1590" max="1590" width="11.140625" style="2" customWidth="1"/>
    <col min="1591" max="1591" width="9.5703125" style="2" customWidth="1"/>
    <col min="1592" max="1593" width="9.140625" style="2"/>
    <col min="1594" max="1594" width="12.42578125" style="2" customWidth="1"/>
    <col min="1595" max="1595" width="9.42578125" style="2" customWidth="1"/>
    <col min="1596" max="1597" width="8.85546875" style="2" customWidth="1"/>
    <col min="1598" max="1598" width="10.42578125" style="2" customWidth="1"/>
    <col min="1599" max="1599" width="8.85546875" style="2" customWidth="1"/>
    <col min="1600" max="1601" width="8.5703125" style="2" customWidth="1"/>
    <col min="1602" max="1602" width="11.42578125" style="2" customWidth="1"/>
    <col min="1603" max="1603" width="10.140625" style="2" customWidth="1"/>
    <col min="1604" max="1605" width="9.140625" style="2"/>
    <col min="1606" max="1606" width="10.5703125" style="2" customWidth="1"/>
    <col min="1607" max="1607" width="10.140625" style="2" customWidth="1"/>
    <col min="1608" max="1609" width="9.42578125" style="2" customWidth="1"/>
    <col min="1610" max="1610" width="10.42578125" style="2" customWidth="1"/>
    <col min="1611" max="1611" width="9.42578125" style="2" customWidth="1"/>
    <col min="1612" max="1613" width="9.140625" style="2"/>
    <col min="1614" max="1614" width="10.42578125" style="2" customWidth="1"/>
    <col min="1615" max="1792" width="9.140625" style="2"/>
    <col min="1793" max="1793" width="4.5703125" style="2" customWidth="1"/>
    <col min="1794" max="1794" width="38.42578125" style="2" bestFit="1" customWidth="1"/>
    <col min="1795" max="1795" width="10.140625" style="2" customWidth="1"/>
    <col min="1796" max="1796" width="9.140625" style="2"/>
    <col min="1797" max="1798" width="10.42578125" style="2" customWidth="1"/>
    <col min="1799" max="1800" width="9.42578125" style="2" customWidth="1"/>
    <col min="1801" max="1802" width="10.5703125" style="2" customWidth="1"/>
    <col min="1803" max="1804" width="9.5703125" style="2" customWidth="1"/>
    <col min="1805" max="1805" width="10.42578125" style="2" customWidth="1"/>
    <col min="1806" max="1806" width="10.140625" style="2" customWidth="1"/>
    <col min="1807" max="1807" width="9.140625" style="2"/>
    <col min="1808" max="1808" width="9.5703125" style="2" customWidth="1"/>
    <col min="1809" max="1809" width="10.42578125" style="2" customWidth="1"/>
    <col min="1810" max="1810" width="9.42578125" style="2" customWidth="1"/>
    <col min="1811" max="1811" width="8.5703125" style="2" customWidth="1"/>
    <col min="1812" max="1812" width="10.140625" style="2" customWidth="1"/>
    <col min="1813" max="1813" width="9.85546875" style="2" customWidth="1"/>
    <col min="1814" max="1814" width="9.5703125" style="2" customWidth="1"/>
    <col min="1815" max="1815" width="9" style="2" customWidth="1"/>
    <col min="1816" max="1817" width="8.5703125" style="2" customWidth="1"/>
    <col min="1818" max="1818" width="11.85546875" style="2" customWidth="1"/>
    <col min="1819" max="1819" width="9.140625" style="2"/>
    <col min="1820" max="1821" width="9.5703125" style="2" customWidth="1"/>
    <col min="1822" max="1822" width="11.5703125" style="2" customWidth="1"/>
    <col min="1823" max="1823" width="9" style="2" customWidth="1"/>
    <col min="1824" max="1825" width="9.140625" style="2"/>
    <col min="1826" max="1826" width="10.42578125" style="2" customWidth="1"/>
    <col min="1827" max="1829" width="9.42578125" style="2" customWidth="1"/>
    <col min="1830" max="1830" width="10.5703125" style="2" customWidth="1"/>
    <col min="1831" max="1833" width="10" style="2" customWidth="1"/>
    <col min="1834" max="1834" width="10.42578125" style="2" customWidth="1"/>
    <col min="1835" max="1835" width="8.42578125" style="2" customWidth="1"/>
    <col min="1836" max="1836" width="10.140625" style="2" customWidth="1"/>
    <col min="1837" max="1837" width="8.42578125" style="2" customWidth="1"/>
    <col min="1838" max="1838" width="10.85546875" style="2" customWidth="1"/>
    <col min="1839" max="1841" width="9.140625" style="2"/>
    <col min="1842" max="1842" width="11.42578125" style="2" customWidth="1"/>
    <col min="1843" max="1845" width="9.140625" style="2"/>
    <col min="1846" max="1846" width="11.140625" style="2" customWidth="1"/>
    <col min="1847" max="1847" width="9.5703125" style="2" customWidth="1"/>
    <col min="1848" max="1849" width="9.140625" style="2"/>
    <col min="1850" max="1850" width="12.42578125" style="2" customWidth="1"/>
    <col min="1851" max="1851" width="9.42578125" style="2" customWidth="1"/>
    <col min="1852" max="1853" width="8.85546875" style="2" customWidth="1"/>
    <col min="1854" max="1854" width="10.42578125" style="2" customWidth="1"/>
    <col min="1855" max="1855" width="8.85546875" style="2" customWidth="1"/>
    <col min="1856" max="1857" width="8.5703125" style="2" customWidth="1"/>
    <col min="1858" max="1858" width="11.42578125" style="2" customWidth="1"/>
    <col min="1859" max="1859" width="10.140625" style="2" customWidth="1"/>
    <col min="1860" max="1861" width="9.140625" style="2"/>
    <col min="1862" max="1862" width="10.5703125" style="2" customWidth="1"/>
    <col min="1863" max="1863" width="10.140625" style="2" customWidth="1"/>
    <col min="1864" max="1865" width="9.42578125" style="2" customWidth="1"/>
    <col min="1866" max="1866" width="10.42578125" style="2" customWidth="1"/>
    <col min="1867" max="1867" width="9.42578125" style="2" customWidth="1"/>
    <col min="1868" max="1869" width="9.140625" style="2"/>
    <col min="1870" max="1870" width="10.42578125" style="2" customWidth="1"/>
    <col min="1871" max="2048" width="9.140625" style="2"/>
    <col min="2049" max="2049" width="4.5703125" style="2" customWidth="1"/>
    <col min="2050" max="2050" width="38.42578125" style="2" bestFit="1" customWidth="1"/>
    <col min="2051" max="2051" width="10.140625" style="2" customWidth="1"/>
    <col min="2052" max="2052" width="9.140625" style="2"/>
    <col min="2053" max="2054" width="10.42578125" style="2" customWidth="1"/>
    <col min="2055" max="2056" width="9.42578125" style="2" customWidth="1"/>
    <col min="2057" max="2058" width="10.5703125" style="2" customWidth="1"/>
    <col min="2059" max="2060" width="9.5703125" style="2" customWidth="1"/>
    <col min="2061" max="2061" width="10.42578125" style="2" customWidth="1"/>
    <col min="2062" max="2062" width="10.140625" style="2" customWidth="1"/>
    <col min="2063" max="2063" width="9.140625" style="2"/>
    <col min="2064" max="2064" width="9.5703125" style="2" customWidth="1"/>
    <col min="2065" max="2065" width="10.42578125" style="2" customWidth="1"/>
    <col min="2066" max="2066" width="9.42578125" style="2" customWidth="1"/>
    <col min="2067" max="2067" width="8.5703125" style="2" customWidth="1"/>
    <col min="2068" max="2068" width="10.140625" style="2" customWidth="1"/>
    <col min="2069" max="2069" width="9.85546875" style="2" customWidth="1"/>
    <col min="2070" max="2070" width="9.5703125" style="2" customWidth="1"/>
    <col min="2071" max="2071" width="9" style="2" customWidth="1"/>
    <col min="2072" max="2073" width="8.5703125" style="2" customWidth="1"/>
    <col min="2074" max="2074" width="11.85546875" style="2" customWidth="1"/>
    <col min="2075" max="2075" width="9.140625" style="2"/>
    <col min="2076" max="2077" width="9.5703125" style="2" customWidth="1"/>
    <col min="2078" max="2078" width="11.5703125" style="2" customWidth="1"/>
    <col min="2079" max="2079" width="9" style="2" customWidth="1"/>
    <col min="2080" max="2081" width="9.140625" style="2"/>
    <col min="2082" max="2082" width="10.42578125" style="2" customWidth="1"/>
    <col min="2083" max="2085" width="9.42578125" style="2" customWidth="1"/>
    <col min="2086" max="2086" width="10.5703125" style="2" customWidth="1"/>
    <col min="2087" max="2089" width="10" style="2" customWidth="1"/>
    <col min="2090" max="2090" width="10.42578125" style="2" customWidth="1"/>
    <col min="2091" max="2091" width="8.42578125" style="2" customWidth="1"/>
    <col min="2092" max="2092" width="10.140625" style="2" customWidth="1"/>
    <col min="2093" max="2093" width="8.42578125" style="2" customWidth="1"/>
    <col min="2094" max="2094" width="10.85546875" style="2" customWidth="1"/>
    <col min="2095" max="2097" width="9.140625" style="2"/>
    <col min="2098" max="2098" width="11.42578125" style="2" customWidth="1"/>
    <col min="2099" max="2101" width="9.140625" style="2"/>
    <col min="2102" max="2102" width="11.140625" style="2" customWidth="1"/>
    <col min="2103" max="2103" width="9.5703125" style="2" customWidth="1"/>
    <col min="2104" max="2105" width="9.140625" style="2"/>
    <col min="2106" max="2106" width="12.42578125" style="2" customWidth="1"/>
    <col min="2107" max="2107" width="9.42578125" style="2" customWidth="1"/>
    <col min="2108" max="2109" width="8.85546875" style="2" customWidth="1"/>
    <col min="2110" max="2110" width="10.42578125" style="2" customWidth="1"/>
    <col min="2111" max="2111" width="8.85546875" style="2" customWidth="1"/>
    <col min="2112" max="2113" width="8.5703125" style="2" customWidth="1"/>
    <col min="2114" max="2114" width="11.42578125" style="2" customWidth="1"/>
    <col min="2115" max="2115" width="10.140625" style="2" customWidth="1"/>
    <col min="2116" max="2117" width="9.140625" style="2"/>
    <col min="2118" max="2118" width="10.5703125" style="2" customWidth="1"/>
    <col min="2119" max="2119" width="10.140625" style="2" customWidth="1"/>
    <col min="2120" max="2121" width="9.42578125" style="2" customWidth="1"/>
    <col min="2122" max="2122" width="10.42578125" style="2" customWidth="1"/>
    <col min="2123" max="2123" width="9.42578125" style="2" customWidth="1"/>
    <col min="2124" max="2125" width="9.140625" style="2"/>
    <col min="2126" max="2126" width="10.42578125" style="2" customWidth="1"/>
    <col min="2127" max="2304" width="9.140625" style="2"/>
    <col min="2305" max="2305" width="4.5703125" style="2" customWidth="1"/>
    <col min="2306" max="2306" width="38.42578125" style="2" bestFit="1" customWidth="1"/>
    <col min="2307" max="2307" width="10.140625" style="2" customWidth="1"/>
    <col min="2308" max="2308" width="9.140625" style="2"/>
    <col min="2309" max="2310" width="10.42578125" style="2" customWidth="1"/>
    <col min="2311" max="2312" width="9.42578125" style="2" customWidth="1"/>
    <col min="2313" max="2314" width="10.5703125" style="2" customWidth="1"/>
    <col min="2315" max="2316" width="9.5703125" style="2" customWidth="1"/>
    <col min="2317" max="2317" width="10.42578125" style="2" customWidth="1"/>
    <col min="2318" max="2318" width="10.140625" style="2" customWidth="1"/>
    <col min="2319" max="2319" width="9.140625" style="2"/>
    <col min="2320" max="2320" width="9.5703125" style="2" customWidth="1"/>
    <col min="2321" max="2321" width="10.42578125" style="2" customWidth="1"/>
    <col min="2322" max="2322" width="9.42578125" style="2" customWidth="1"/>
    <col min="2323" max="2323" width="8.5703125" style="2" customWidth="1"/>
    <col min="2324" max="2324" width="10.140625" style="2" customWidth="1"/>
    <col min="2325" max="2325" width="9.85546875" style="2" customWidth="1"/>
    <col min="2326" max="2326" width="9.5703125" style="2" customWidth="1"/>
    <col min="2327" max="2327" width="9" style="2" customWidth="1"/>
    <col min="2328" max="2329" width="8.5703125" style="2" customWidth="1"/>
    <col min="2330" max="2330" width="11.85546875" style="2" customWidth="1"/>
    <col min="2331" max="2331" width="9.140625" style="2"/>
    <col min="2332" max="2333" width="9.5703125" style="2" customWidth="1"/>
    <col min="2334" max="2334" width="11.5703125" style="2" customWidth="1"/>
    <col min="2335" max="2335" width="9" style="2" customWidth="1"/>
    <col min="2336" max="2337" width="9.140625" style="2"/>
    <col min="2338" max="2338" width="10.42578125" style="2" customWidth="1"/>
    <col min="2339" max="2341" width="9.42578125" style="2" customWidth="1"/>
    <col min="2342" max="2342" width="10.5703125" style="2" customWidth="1"/>
    <col min="2343" max="2345" width="10" style="2" customWidth="1"/>
    <col min="2346" max="2346" width="10.42578125" style="2" customWidth="1"/>
    <col min="2347" max="2347" width="8.42578125" style="2" customWidth="1"/>
    <col min="2348" max="2348" width="10.140625" style="2" customWidth="1"/>
    <col min="2349" max="2349" width="8.42578125" style="2" customWidth="1"/>
    <col min="2350" max="2350" width="10.85546875" style="2" customWidth="1"/>
    <col min="2351" max="2353" width="9.140625" style="2"/>
    <col min="2354" max="2354" width="11.42578125" style="2" customWidth="1"/>
    <col min="2355" max="2357" width="9.140625" style="2"/>
    <col min="2358" max="2358" width="11.140625" style="2" customWidth="1"/>
    <col min="2359" max="2359" width="9.5703125" style="2" customWidth="1"/>
    <col min="2360" max="2361" width="9.140625" style="2"/>
    <col min="2362" max="2362" width="12.42578125" style="2" customWidth="1"/>
    <col min="2363" max="2363" width="9.42578125" style="2" customWidth="1"/>
    <col min="2364" max="2365" width="8.85546875" style="2" customWidth="1"/>
    <col min="2366" max="2366" width="10.42578125" style="2" customWidth="1"/>
    <col min="2367" max="2367" width="8.85546875" style="2" customWidth="1"/>
    <col min="2368" max="2369" width="8.5703125" style="2" customWidth="1"/>
    <col min="2370" max="2370" width="11.42578125" style="2" customWidth="1"/>
    <col min="2371" max="2371" width="10.140625" style="2" customWidth="1"/>
    <col min="2372" max="2373" width="9.140625" style="2"/>
    <col min="2374" max="2374" width="10.5703125" style="2" customWidth="1"/>
    <col min="2375" max="2375" width="10.140625" style="2" customWidth="1"/>
    <col min="2376" max="2377" width="9.42578125" style="2" customWidth="1"/>
    <col min="2378" max="2378" width="10.42578125" style="2" customWidth="1"/>
    <col min="2379" max="2379" width="9.42578125" style="2" customWidth="1"/>
    <col min="2380" max="2381" width="9.140625" style="2"/>
    <col min="2382" max="2382" width="10.42578125" style="2" customWidth="1"/>
    <col min="2383" max="2560" width="9.140625" style="2"/>
    <col min="2561" max="2561" width="4.5703125" style="2" customWidth="1"/>
    <col min="2562" max="2562" width="38.42578125" style="2" bestFit="1" customWidth="1"/>
    <col min="2563" max="2563" width="10.140625" style="2" customWidth="1"/>
    <col min="2564" max="2564" width="9.140625" style="2"/>
    <col min="2565" max="2566" width="10.42578125" style="2" customWidth="1"/>
    <col min="2567" max="2568" width="9.42578125" style="2" customWidth="1"/>
    <col min="2569" max="2570" width="10.5703125" style="2" customWidth="1"/>
    <col min="2571" max="2572" width="9.5703125" style="2" customWidth="1"/>
    <col min="2573" max="2573" width="10.42578125" style="2" customWidth="1"/>
    <col min="2574" max="2574" width="10.140625" style="2" customWidth="1"/>
    <col min="2575" max="2575" width="9.140625" style="2"/>
    <col min="2576" max="2576" width="9.5703125" style="2" customWidth="1"/>
    <col min="2577" max="2577" width="10.42578125" style="2" customWidth="1"/>
    <col min="2578" max="2578" width="9.42578125" style="2" customWidth="1"/>
    <col min="2579" max="2579" width="8.5703125" style="2" customWidth="1"/>
    <col min="2580" max="2580" width="10.140625" style="2" customWidth="1"/>
    <col min="2581" max="2581" width="9.85546875" style="2" customWidth="1"/>
    <col min="2582" max="2582" width="9.5703125" style="2" customWidth="1"/>
    <col min="2583" max="2583" width="9" style="2" customWidth="1"/>
    <col min="2584" max="2585" width="8.5703125" style="2" customWidth="1"/>
    <col min="2586" max="2586" width="11.85546875" style="2" customWidth="1"/>
    <col min="2587" max="2587" width="9.140625" style="2"/>
    <col min="2588" max="2589" width="9.5703125" style="2" customWidth="1"/>
    <col min="2590" max="2590" width="11.5703125" style="2" customWidth="1"/>
    <col min="2591" max="2591" width="9" style="2" customWidth="1"/>
    <col min="2592" max="2593" width="9.140625" style="2"/>
    <col min="2594" max="2594" width="10.42578125" style="2" customWidth="1"/>
    <col min="2595" max="2597" width="9.42578125" style="2" customWidth="1"/>
    <col min="2598" max="2598" width="10.5703125" style="2" customWidth="1"/>
    <col min="2599" max="2601" width="10" style="2" customWidth="1"/>
    <col min="2602" max="2602" width="10.42578125" style="2" customWidth="1"/>
    <col min="2603" max="2603" width="8.42578125" style="2" customWidth="1"/>
    <col min="2604" max="2604" width="10.140625" style="2" customWidth="1"/>
    <col min="2605" max="2605" width="8.42578125" style="2" customWidth="1"/>
    <col min="2606" max="2606" width="10.85546875" style="2" customWidth="1"/>
    <col min="2607" max="2609" width="9.140625" style="2"/>
    <col min="2610" max="2610" width="11.42578125" style="2" customWidth="1"/>
    <col min="2611" max="2613" width="9.140625" style="2"/>
    <col min="2614" max="2614" width="11.140625" style="2" customWidth="1"/>
    <col min="2615" max="2615" width="9.5703125" style="2" customWidth="1"/>
    <col min="2616" max="2617" width="9.140625" style="2"/>
    <col min="2618" max="2618" width="12.42578125" style="2" customWidth="1"/>
    <col min="2619" max="2619" width="9.42578125" style="2" customWidth="1"/>
    <col min="2620" max="2621" width="8.85546875" style="2" customWidth="1"/>
    <col min="2622" max="2622" width="10.42578125" style="2" customWidth="1"/>
    <col min="2623" max="2623" width="8.85546875" style="2" customWidth="1"/>
    <col min="2624" max="2625" width="8.5703125" style="2" customWidth="1"/>
    <col min="2626" max="2626" width="11.42578125" style="2" customWidth="1"/>
    <col min="2627" max="2627" width="10.140625" style="2" customWidth="1"/>
    <col min="2628" max="2629" width="9.140625" style="2"/>
    <col min="2630" max="2630" width="10.5703125" style="2" customWidth="1"/>
    <col min="2631" max="2631" width="10.140625" style="2" customWidth="1"/>
    <col min="2632" max="2633" width="9.42578125" style="2" customWidth="1"/>
    <col min="2634" max="2634" width="10.42578125" style="2" customWidth="1"/>
    <col min="2635" max="2635" width="9.42578125" style="2" customWidth="1"/>
    <col min="2636" max="2637" width="9.140625" style="2"/>
    <col min="2638" max="2638" width="10.42578125" style="2" customWidth="1"/>
    <col min="2639" max="2816" width="9.140625" style="2"/>
    <col min="2817" max="2817" width="4.5703125" style="2" customWidth="1"/>
    <col min="2818" max="2818" width="38.42578125" style="2" bestFit="1" customWidth="1"/>
    <col min="2819" max="2819" width="10.140625" style="2" customWidth="1"/>
    <col min="2820" max="2820" width="9.140625" style="2"/>
    <col min="2821" max="2822" width="10.42578125" style="2" customWidth="1"/>
    <col min="2823" max="2824" width="9.42578125" style="2" customWidth="1"/>
    <col min="2825" max="2826" width="10.5703125" style="2" customWidth="1"/>
    <col min="2827" max="2828" width="9.5703125" style="2" customWidth="1"/>
    <col min="2829" max="2829" width="10.42578125" style="2" customWidth="1"/>
    <col min="2830" max="2830" width="10.140625" style="2" customWidth="1"/>
    <col min="2831" max="2831" width="9.140625" style="2"/>
    <col min="2832" max="2832" width="9.5703125" style="2" customWidth="1"/>
    <col min="2833" max="2833" width="10.42578125" style="2" customWidth="1"/>
    <col min="2834" max="2834" width="9.42578125" style="2" customWidth="1"/>
    <col min="2835" max="2835" width="8.5703125" style="2" customWidth="1"/>
    <col min="2836" max="2836" width="10.140625" style="2" customWidth="1"/>
    <col min="2837" max="2837" width="9.85546875" style="2" customWidth="1"/>
    <col min="2838" max="2838" width="9.5703125" style="2" customWidth="1"/>
    <col min="2839" max="2839" width="9" style="2" customWidth="1"/>
    <col min="2840" max="2841" width="8.5703125" style="2" customWidth="1"/>
    <col min="2842" max="2842" width="11.85546875" style="2" customWidth="1"/>
    <col min="2843" max="2843" width="9.140625" style="2"/>
    <col min="2844" max="2845" width="9.5703125" style="2" customWidth="1"/>
    <col min="2846" max="2846" width="11.5703125" style="2" customWidth="1"/>
    <col min="2847" max="2847" width="9" style="2" customWidth="1"/>
    <col min="2848" max="2849" width="9.140625" style="2"/>
    <col min="2850" max="2850" width="10.42578125" style="2" customWidth="1"/>
    <col min="2851" max="2853" width="9.42578125" style="2" customWidth="1"/>
    <col min="2854" max="2854" width="10.5703125" style="2" customWidth="1"/>
    <col min="2855" max="2857" width="10" style="2" customWidth="1"/>
    <col min="2858" max="2858" width="10.42578125" style="2" customWidth="1"/>
    <col min="2859" max="2859" width="8.42578125" style="2" customWidth="1"/>
    <col min="2860" max="2860" width="10.140625" style="2" customWidth="1"/>
    <col min="2861" max="2861" width="8.42578125" style="2" customWidth="1"/>
    <col min="2862" max="2862" width="10.85546875" style="2" customWidth="1"/>
    <col min="2863" max="2865" width="9.140625" style="2"/>
    <col min="2866" max="2866" width="11.42578125" style="2" customWidth="1"/>
    <col min="2867" max="2869" width="9.140625" style="2"/>
    <col min="2870" max="2870" width="11.140625" style="2" customWidth="1"/>
    <col min="2871" max="2871" width="9.5703125" style="2" customWidth="1"/>
    <col min="2872" max="2873" width="9.140625" style="2"/>
    <col min="2874" max="2874" width="12.42578125" style="2" customWidth="1"/>
    <col min="2875" max="2875" width="9.42578125" style="2" customWidth="1"/>
    <col min="2876" max="2877" width="8.85546875" style="2" customWidth="1"/>
    <col min="2878" max="2878" width="10.42578125" style="2" customWidth="1"/>
    <col min="2879" max="2879" width="8.85546875" style="2" customWidth="1"/>
    <col min="2880" max="2881" width="8.5703125" style="2" customWidth="1"/>
    <col min="2882" max="2882" width="11.42578125" style="2" customWidth="1"/>
    <col min="2883" max="2883" width="10.140625" style="2" customWidth="1"/>
    <col min="2884" max="2885" width="9.140625" style="2"/>
    <col min="2886" max="2886" width="10.5703125" style="2" customWidth="1"/>
    <col min="2887" max="2887" width="10.140625" style="2" customWidth="1"/>
    <col min="2888" max="2889" width="9.42578125" style="2" customWidth="1"/>
    <col min="2890" max="2890" width="10.42578125" style="2" customWidth="1"/>
    <col min="2891" max="2891" width="9.42578125" style="2" customWidth="1"/>
    <col min="2892" max="2893" width="9.140625" style="2"/>
    <col min="2894" max="2894" width="10.42578125" style="2" customWidth="1"/>
    <col min="2895" max="3072" width="9.140625" style="2"/>
    <col min="3073" max="3073" width="4.5703125" style="2" customWidth="1"/>
    <col min="3074" max="3074" width="38.42578125" style="2" bestFit="1" customWidth="1"/>
    <col min="3075" max="3075" width="10.140625" style="2" customWidth="1"/>
    <col min="3076" max="3076" width="9.140625" style="2"/>
    <col min="3077" max="3078" width="10.42578125" style="2" customWidth="1"/>
    <col min="3079" max="3080" width="9.42578125" style="2" customWidth="1"/>
    <col min="3081" max="3082" width="10.5703125" style="2" customWidth="1"/>
    <col min="3083" max="3084" width="9.5703125" style="2" customWidth="1"/>
    <col min="3085" max="3085" width="10.42578125" style="2" customWidth="1"/>
    <col min="3086" max="3086" width="10.140625" style="2" customWidth="1"/>
    <col min="3087" max="3087" width="9.140625" style="2"/>
    <col min="3088" max="3088" width="9.5703125" style="2" customWidth="1"/>
    <col min="3089" max="3089" width="10.42578125" style="2" customWidth="1"/>
    <col min="3090" max="3090" width="9.42578125" style="2" customWidth="1"/>
    <col min="3091" max="3091" width="8.5703125" style="2" customWidth="1"/>
    <col min="3092" max="3092" width="10.140625" style="2" customWidth="1"/>
    <col min="3093" max="3093" width="9.85546875" style="2" customWidth="1"/>
    <col min="3094" max="3094" width="9.5703125" style="2" customWidth="1"/>
    <col min="3095" max="3095" width="9" style="2" customWidth="1"/>
    <col min="3096" max="3097" width="8.5703125" style="2" customWidth="1"/>
    <col min="3098" max="3098" width="11.85546875" style="2" customWidth="1"/>
    <col min="3099" max="3099" width="9.140625" style="2"/>
    <col min="3100" max="3101" width="9.5703125" style="2" customWidth="1"/>
    <col min="3102" max="3102" width="11.5703125" style="2" customWidth="1"/>
    <col min="3103" max="3103" width="9" style="2" customWidth="1"/>
    <col min="3104" max="3105" width="9.140625" style="2"/>
    <col min="3106" max="3106" width="10.42578125" style="2" customWidth="1"/>
    <col min="3107" max="3109" width="9.42578125" style="2" customWidth="1"/>
    <col min="3110" max="3110" width="10.5703125" style="2" customWidth="1"/>
    <col min="3111" max="3113" width="10" style="2" customWidth="1"/>
    <col min="3114" max="3114" width="10.42578125" style="2" customWidth="1"/>
    <col min="3115" max="3115" width="8.42578125" style="2" customWidth="1"/>
    <col min="3116" max="3116" width="10.140625" style="2" customWidth="1"/>
    <col min="3117" max="3117" width="8.42578125" style="2" customWidth="1"/>
    <col min="3118" max="3118" width="10.85546875" style="2" customWidth="1"/>
    <col min="3119" max="3121" width="9.140625" style="2"/>
    <col min="3122" max="3122" width="11.42578125" style="2" customWidth="1"/>
    <col min="3123" max="3125" width="9.140625" style="2"/>
    <col min="3126" max="3126" width="11.140625" style="2" customWidth="1"/>
    <col min="3127" max="3127" width="9.5703125" style="2" customWidth="1"/>
    <col min="3128" max="3129" width="9.140625" style="2"/>
    <col min="3130" max="3130" width="12.42578125" style="2" customWidth="1"/>
    <col min="3131" max="3131" width="9.42578125" style="2" customWidth="1"/>
    <col min="3132" max="3133" width="8.85546875" style="2" customWidth="1"/>
    <col min="3134" max="3134" width="10.42578125" style="2" customWidth="1"/>
    <col min="3135" max="3135" width="8.85546875" style="2" customWidth="1"/>
    <col min="3136" max="3137" width="8.5703125" style="2" customWidth="1"/>
    <col min="3138" max="3138" width="11.42578125" style="2" customWidth="1"/>
    <col min="3139" max="3139" width="10.140625" style="2" customWidth="1"/>
    <col min="3140" max="3141" width="9.140625" style="2"/>
    <col min="3142" max="3142" width="10.5703125" style="2" customWidth="1"/>
    <col min="3143" max="3143" width="10.140625" style="2" customWidth="1"/>
    <col min="3144" max="3145" width="9.42578125" style="2" customWidth="1"/>
    <col min="3146" max="3146" width="10.42578125" style="2" customWidth="1"/>
    <col min="3147" max="3147" width="9.42578125" style="2" customWidth="1"/>
    <col min="3148" max="3149" width="9.140625" style="2"/>
    <col min="3150" max="3150" width="10.42578125" style="2" customWidth="1"/>
    <col min="3151" max="3328" width="9.140625" style="2"/>
    <col min="3329" max="3329" width="4.5703125" style="2" customWidth="1"/>
    <col min="3330" max="3330" width="38.42578125" style="2" bestFit="1" customWidth="1"/>
    <col min="3331" max="3331" width="10.140625" style="2" customWidth="1"/>
    <col min="3332" max="3332" width="9.140625" style="2"/>
    <col min="3333" max="3334" width="10.42578125" style="2" customWidth="1"/>
    <col min="3335" max="3336" width="9.42578125" style="2" customWidth="1"/>
    <col min="3337" max="3338" width="10.5703125" style="2" customWidth="1"/>
    <col min="3339" max="3340" width="9.5703125" style="2" customWidth="1"/>
    <col min="3341" max="3341" width="10.42578125" style="2" customWidth="1"/>
    <col min="3342" max="3342" width="10.140625" style="2" customWidth="1"/>
    <col min="3343" max="3343" width="9.140625" style="2"/>
    <col min="3344" max="3344" width="9.5703125" style="2" customWidth="1"/>
    <col min="3345" max="3345" width="10.42578125" style="2" customWidth="1"/>
    <col min="3346" max="3346" width="9.42578125" style="2" customWidth="1"/>
    <col min="3347" max="3347" width="8.5703125" style="2" customWidth="1"/>
    <col min="3348" max="3348" width="10.140625" style="2" customWidth="1"/>
    <col min="3349" max="3349" width="9.85546875" style="2" customWidth="1"/>
    <col min="3350" max="3350" width="9.5703125" style="2" customWidth="1"/>
    <col min="3351" max="3351" width="9" style="2" customWidth="1"/>
    <col min="3352" max="3353" width="8.5703125" style="2" customWidth="1"/>
    <col min="3354" max="3354" width="11.85546875" style="2" customWidth="1"/>
    <col min="3355" max="3355" width="9.140625" style="2"/>
    <col min="3356" max="3357" width="9.5703125" style="2" customWidth="1"/>
    <col min="3358" max="3358" width="11.5703125" style="2" customWidth="1"/>
    <col min="3359" max="3359" width="9" style="2" customWidth="1"/>
    <col min="3360" max="3361" width="9.140625" style="2"/>
    <col min="3362" max="3362" width="10.42578125" style="2" customWidth="1"/>
    <col min="3363" max="3365" width="9.42578125" style="2" customWidth="1"/>
    <col min="3366" max="3366" width="10.5703125" style="2" customWidth="1"/>
    <col min="3367" max="3369" width="10" style="2" customWidth="1"/>
    <col min="3370" max="3370" width="10.42578125" style="2" customWidth="1"/>
    <col min="3371" max="3371" width="8.42578125" style="2" customWidth="1"/>
    <col min="3372" max="3372" width="10.140625" style="2" customWidth="1"/>
    <col min="3373" max="3373" width="8.42578125" style="2" customWidth="1"/>
    <col min="3374" max="3374" width="10.85546875" style="2" customWidth="1"/>
    <col min="3375" max="3377" width="9.140625" style="2"/>
    <col min="3378" max="3378" width="11.42578125" style="2" customWidth="1"/>
    <col min="3379" max="3381" width="9.140625" style="2"/>
    <col min="3382" max="3382" width="11.140625" style="2" customWidth="1"/>
    <col min="3383" max="3383" width="9.5703125" style="2" customWidth="1"/>
    <col min="3384" max="3385" width="9.140625" style="2"/>
    <col min="3386" max="3386" width="12.42578125" style="2" customWidth="1"/>
    <col min="3387" max="3387" width="9.42578125" style="2" customWidth="1"/>
    <col min="3388" max="3389" width="8.85546875" style="2" customWidth="1"/>
    <col min="3390" max="3390" width="10.42578125" style="2" customWidth="1"/>
    <col min="3391" max="3391" width="8.85546875" style="2" customWidth="1"/>
    <col min="3392" max="3393" width="8.5703125" style="2" customWidth="1"/>
    <col min="3394" max="3394" width="11.42578125" style="2" customWidth="1"/>
    <col min="3395" max="3395" width="10.140625" style="2" customWidth="1"/>
    <col min="3396" max="3397" width="9.140625" style="2"/>
    <col min="3398" max="3398" width="10.5703125" style="2" customWidth="1"/>
    <col min="3399" max="3399" width="10.140625" style="2" customWidth="1"/>
    <col min="3400" max="3401" width="9.42578125" style="2" customWidth="1"/>
    <col min="3402" max="3402" width="10.42578125" style="2" customWidth="1"/>
    <col min="3403" max="3403" width="9.42578125" style="2" customWidth="1"/>
    <col min="3404" max="3405" width="9.140625" style="2"/>
    <col min="3406" max="3406" width="10.42578125" style="2" customWidth="1"/>
    <col min="3407" max="3584" width="9.140625" style="2"/>
    <col min="3585" max="3585" width="4.5703125" style="2" customWidth="1"/>
    <col min="3586" max="3586" width="38.42578125" style="2" bestFit="1" customWidth="1"/>
    <col min="3587" max="3587" width="10.140625" style="2" customWidth="1"/>
    <col min="3588" max="3588" width="9.140625" style="2"/>
    <col min="3589" max="3590" width="10.42578125" style="2" customWidth="1"/>
    <col min="3591" max="3592" width="9.42578125" style="2" customWidth="1"/>
    <col min="3593" max="3594" width="10.5703125" style="2" customWidth="1"/>
    <col min="3595" max="3596" width="9.5703125" style="2" customWidth="1"/>
    <col min="3597" max="3597" width="10.42578125" style="2" customWidth="1"/>
    <col min="3598" max="3598" width="10.140625" style="2" customWidth="1"/>
    <col min="3599" max="3599" width="9.140625" style="2"/>
    <col min="3600" max="3600" width="9.5703125" style="2" customWidth="1"/>
    <col min="3601" max="3601" width="10.42578125" style="2" customWidth="1"/>
    <col min="3602" max="3602" width="9.42578125" style="2" customWidth="1"/>
    <col min="3603" max="3603" width="8.5703125" style="2" customWidth="1"/>
    <col min="3604" max="3604" width="10.140625" style="2" customWidth="1"/>
    <col min="3605" max="3605" width="9.85546875" style="2" customWidth="1"/>
    <col min="3606" max="3606" width="9.5703125" style="2" customWidth="1"/>
    <col min="3607" max="3607" width="9" style="2" customWidth="1"/>
    <col min="3608" max="3609" width="8.5703125" style="2" customWidth="1"/>
    <col min="3610" max="3610" width="11.85546875" style="2" customWidth="1"/>
    <col min="3611" max="3611" width="9.140625" style="2"/>
    <col min="3612" max="3613" width="9.5703125" style="2" customWidth="1"/>
    <col min="3614" max="3614" width="11.5703125" style="2" customWidth="1"/>
    <col min="3615" max="3615" width="9" style="2" customWidth="1"/>
    <col min="3616" max="3617" width="9.140625" style="2"/>
    <col min="3618" max="3618" width="10.42578125" style="2" customWidth="1"/>
    <col min="3619" max="3621" width="9.42578125" style="2" customWidth="1"/>
    <col min="3622" max="3622" width="10.5703125" style="2" customWidth="1"/>
    <col min="3623" max="3625" width="10" style="2" customWidth="1"/>
    <col min="3626" max="3626" width="10.42578125" style="2" customWidth="1"/>
    <col min="3627" max="3627" width="8.42578125" style="2" customWidth="1"/>
    <col min="3628" max="3628" width="10.140625" style="2" customWidth="1"/>
    <col min="3629" max="3629" width="8.42578125" style="2" customWidth="1"/>
    <col min="3630" max="3630" width="10.85546875" style="2" customWidth="1"/>
    <col min="3631" max="3633" width="9.140625" style="2"/>
    <col min="3634" max="3634" width="11.42578125" style="2" customWidth="1"/>
    <col min="3635" max="3637" width="9.140625" style="2"/>
    <col min="3638" max="3638" width="11.140625" style="2" customWidth="1"/>
    <col min="3639" max="3639" width="9.5703125" style="2" customWidth="1"/>
    <col min="3640" max="3641" width="9.140625" style="2"/>
    <col min="3642" max="3642" width="12.42578125" style="2" customWidth="1"/>
    <col min="3643" max="3643" width="9.42578125" style="2" customWidth="1"/>
    <col min="3644" max="3645" width="8.85546875" style="2" customWidth="1"/>
    <col min="3646" max="3646" width="10.42578125" style="2" customWidth="1"/>
    <col min="3647" max="3647" width="8.85546875" style="2" customWidth="1"/>
    <col min="3648" max="3649" width="8.5703125" style="2" customWidth="1"/>
    <col min="3650" max="3650" width="11.42578125" style="2" customWidth="1"/>
    <col min="3651" max="3651" width="10.140625" style="2" customWidth="1"/>
    <col min="3652" max="3653" width="9.140625" style="2"/>
    <col min="3654" max="3654" width="10.5703125" style="2" customWidth="1"/>
    <col min="3655" max="3655" width="10.140625" style="2" customWidth="1"/>
    <col min="3656" max="3657" width="9.42578125" style="2" customWidth="1"/>
    <col min="3658" max="3658" width="10.42578125" style="2" customWidth="1"/>
    <col min="3659" max="3659" width="9.42578125" style="2" customWidth="1"/>
    <col min="3660" max="3661" width="9.140625" style="2"/>
    <col min="3662" max="3662" width="10.42578125" style="2" customWidth="1"/>
    <col min="3663" max="3840" width="9.140625" style="2"/>
    <col min="3841" max="3841" width="4.5703125" style="2" customWidth="1"/>
    <col min="3842" max="3842" width="38.42578125" style="2" bestFit="1" customWidth="1"/>
    <col min="3843" max="3843" width="10.140625" style="2" customWidth="1"/>
    <col min="3844" max="3844" width="9.140625" style="2"/>
    <col min="3845" max="3846" width="10.42578125" style="2" customWidth="1"/>
    <col min="3847" max="3848" width="9.42578125" style="2" customWidth="1"/>
    <col min="3849" max="3850" width="10.5703125" style="2" customWidth="1"/>
    <col min="3851" max="3852" width="9.5703125" style="2" customWidth="1"/>
    <col min="3853" max="3853" width="10.42578125" style="2" customWidth="1"/>
    <col min="3854" max="3854" width="10.140625" style="2" customWidth="1"/>
    <col min="3855" max="3855" width="9.140625" style="2"/>
    <col min="3856" max="3856" width="9.5703125" style="2" customWidth="1"/>
    <col min="3857" max="3857" width="10.42578125" style="2" customWidth="1"/>
    <col min="3858" max="3858" width="9.42578125" style="2" customWidth="1"/>
    <col min="3859" max="3859" width="8.5703125" style="2" customWidth="1"/>
    <col min="3860" max="3860" width="10.140625" style="2" customWidth="1"/>
    <col min="3861" max="3861" width="9.85546875" style="2" customWidth="1"/>
    <col min="3862" max="3862" width="9.5703125" style="2" customWidth="1"/>
    <col min="3863" max="3863" width="9" style="2" customWidth="1"/>
    <col min="3864" max="3865" width="8.5703125" style="2" customWidth="1"/>
    <col min="3866" max="3866" width="11.85546875" style="2" customWidth="1"/>
    <col min="3867" max="3867" width="9.140625" style="2"/>
    <col min="3868" max="3869" width="9.5703125" style="2" customWidth="1"/>
    <col min="3870" max="3870" width="11.5703125" style="2" customWidth="1"/>
    <col min="3871" max="3871" width="9" style="2" customWidth="1"/>
    <col min="3872" max="3873" width="9.140625" style="2"/>
    <col min="3874" max="3874" width="10.42578125" style="2" customWidth="1"/>
    <col min="3875" max="3877" width="9.42578125" style="2" customWidth="1"/>
    <col min="3878" max="3878" width="10.5703125" style="2" customWidth="1"/>
    <col min="3879" max="3881" width="10" style="2" customWidth="1"/>
    <col min="3882" max="3882" width="10.42578125" style="2" customWidth="1"/>
    <col min="3883" max="3883" width="8.42578125" style="2" customWidth="1"/>
    <col min="3884" max="3884" width="10.140625" style="2" customWidth="1"/>
    <col min="3885" max="3885" width="8.42578125" style="2" customWidth="1"/>
    <col min="3886" max="3886" width="10.85546875" style="2" customWidth="1"/>
    <col min="3887" max="3889" width="9.140625" style="2"/>
    <col min="3890" max="3890" width="11.42578125" style="2" customWidth="1"/>
    <col min="3891" max="3893" width="9.140625" style="2"/>
    <col min="3894" max="3894" width="11.140625" style="2" customWidth="1"/>
    <col min="3895" max="3895" width="9.5703125" style="2" customWidth="1"/>
    <col min="3896" max="3897" width="9.140625" style="2"/>
    <col min="3898" max="3898" width="12.42578125" style="2" customWidth="1"/>
    <col min="3899" max="3899" width="9.42578125" style="2" customWidth="1"/>
    <col min="3900" max="3901" width="8.85546875" style="2" customWidth="1"/>
    <col min="3902" max="3902" width="10.42578125" style="2" customWidth="1"/>
    <col min="3903" max="3903" width="8.85546875" style="2" customWidth="1"/>
    <col min="3904" max="3905" width="8.5703125" style="2" customWidth="1"/>
    <col min="3906" max="3906" width="11.42578125" style="2" customWidth="1"/>
    <col min="3907" max="3907" width="10.140625" style="2" customWidth="1"/>
    <col min="3908" max="3909" width="9.140625" style="2"/>
    <col min="3910" max="3910" width="10.5703125" style="2" customWidth="1"/>
    <col min="3911" max="3911" width="10.140625" style="2" customWidth="1"/>
    <col min="3912" max="3913" width="9.42578125" style="2" customWidth="1"/>
    <col min="3914" max="3914" width="10.42578125" style="2" customWidth="1"/>
    <col min="3915" max="3915" width="9.42578125" style="2" customWidth="1"/>
    <col min="3916" max="3917" width="9.140625" style="2"/>
    <col min="3918" max="3918" width="10.42578125" style="2" customWidth="1"/>
    <col min="3919" max="4096" width="9.140625" style="2"/>
    <col min="4097" max="4097" width="4.5703125" style="2" customWidth="1"/>
    <col min="4098" max="4098" width="38.42578125" style="2" bestFit="1" customWidth="1"/>
    <col min="4099" max="4099" width="10.140625" style="2" customWidth="1"/>
    <col min="4100" max="4100" width="9.140625" style="2"/>
    <col min="4101" max="4102" width="10.42578125" style="2" customWidth="1"/>
    <col min="4103" max="4104" width="9.42578125" style="2" customWidth="1"/>
    <col min="4105" max="4106" width="10.5703125" style="2" customWidth="1"/>
    <col min="4107" max="4108" width="9.5703125" style="2" customWidth="1"/>
    <col min="4109" max="4109" width="10.42578125" style="2" customWidth="1"/>
    <col min="4110" max="4110" width="10.140625" style="2" customWidth="1"/>
    <col min="4111" max="4111" width="9.140625" style="2"/>
    <col min="4112" max="4112" width="9.5703125" style="2" customWidth="1"/>
    <col min="4113" max="4113" width="10.42578125" style="2" customWidth="1"/>
    <col min="4114" max="4114" width="9.42578125" style="2" customWidth="1"/>
    <col min="4115" max="4115" width="8.5703125" style="2" customWidth="1"/>
    <col min="4116" max="4116" width="10.140625" style="2" customWidth="1"/>
    <col min="4117" max="4117" width="9.85546875" style="2" customWidth="1"/>
    <col min="4118" max="4118" width="9.5703125" style="2" customWidth="1"/>
    <col min="4119" max="4119" width="9" style="2" customWidth="1"/>
    <col min="4120" max="4121" width="8.5703125" style="2" customWidth="1"/>
    <col min="4122" max="4122" width="11.85546875" style="2" customWidth="1"/>
    <col min="4123" max="4123" width="9.140625" style="2"/>
    <col min="4124" max="4125" width="9.5703125" style="2" customWidth="1"/>
    <col min="4126" max="4126" width="11.5703125" style="2" customWidth="1"/>
    <col min="4127" max="4127" width="9" style="2" customWidth="1"/>
    <col min="4128" max="4129" width="9.140625" style="2"/>
    <col min="4130" max="4130" width="10.42578125" style="2" customWidth="1"/>
    <col min="4131" max="4133" width="9.42578125" style="2" customWidth="1"/>
    <col min="4134" max="4134" width="10.5703125" style="2" customWidth="1"/>
    <col min="4135" max="4137" width="10" style="2" customWidth="1"/>
    <col min="4138" max="4138" width="10.42578125" style="2" customWidth="1"/>
    <col min="4139" max="4139" width="8.42578125" style="2" customWidth="1"/>
    <col min="4140" max="4140" width="10.140625" style="2" customWidth="1"/>
    <col min="4141" max="4141" width="8.42578125" style="2" customWidth="1"/>
    <col min="4142" max="4142" width="10.85546875" style="2" customWidth="1"/>
    <col min="4143" max="4145" width="9.140625" style="2"/>
    <col min="4146" max="4146" width="11.42578125" style="2" customWidth="1"/>
    <col min="4147" max="4149" width="9.140625" style="2"/>
    <col min="4150" max="4150" width="11.140625" style="2" customWidth="1"/>
    <col min="4151" max="4151" width="9.5703125" style="2" customWidth="1"/>
    <col min="4152" max="4153" width="9.140625" style="2"/>
    <col min="4154" max="4154" width="12.42578125" style="2" customWidth="1"/>
    <col min="4155" max="4155" width="9.42578125" style="2" customWidth="1"/>
    <col min="4156" max="4157" width="8.85546875" style="2" customWidth="1"/>
    <col min="4158" max="4158" width="10.42578125" style="2" customWidth="1"/>
    <col min="4159" max="4159" width="8.85546875" style="2" customWidth="1"/>
    <col min="4160" max="4161" width="8.5703125" style="2" customWidth="1"/>
    <col min="4162" max="4162" width="11.42578125" style="2" customWidth="1"/>
    <col min="4163" max="4163" width="10.140625" style="2" customWidth="1"/>
    <col min="4164" max="4165" width="9.140625" style="2"/>
    <col min="4166" max="4166" width="10.5703125" style="2" customWidth="1"/>
    <col min="4167" max="4167" width="10.140625" style="2" customWidth="1"/>
    <col min="4168" max="4169" width="9.42578125" style="2" customWidth="1"/>
    <col min="4170" max="4170" width="10.42578125" style="2" customWidth="1"/>
    <col min="4171" max="4171" width="9.42578125" style="2" customWidth="1"/>
    <col min="4172" max="4173" width="9.140625" style="2"/>
    <col min="4174" max="4174" width="10.42578125" style="2" customWidth="1"/>
    <col min="4175" max="4352" width="9.140625" style="2"/>
    <col min="4353" max="4353" width="4.5703125" style="2" customWidth="1"/>
    <col min="4354" max="4354" width="38.42578125" style="2" bestFit="1" customWidth="1"/>
    <col min="4355" max="4355" width="10.140625" style="2" customWidth="1"/>
    <col min="4356" max="4356" width="9.140625" style="2"/>
    <col min="4357" max="4358" width="10.42578125" style="2" customWidth="1"/>
    <col min="4359" max="4360" width="9.42578125" style="2" customWidth="1"/>
    <col min="4361" max="4362" width="10.5703125" style="2" customWidth="1"/>
    <col min="4363" max="4364" width="9.5703125" style="2" customWidth="1"/>
    <col min="4365" max="4365" width="10.42578125" style="2" customWidth="1"/>
    <col min="4366" max="4366" width="10.140625" style="2" customWidth="1"/>
    <col min="4367" max="4367" width="9.140625" style="2"/>
    <col min="4368" max="4368" width="9.5703125" style="2" customWidth="1"/>
    <col min="4369" max="4369" width="10.42578125" style="2" customWidth="1"/>
    <col min="4370" max="4370" width="9.42578125" style="2" customWidth="1"/>
    <col min="4371" max="4371" width="8.5703125" style="2" customWidth="1"/>
    <col min="4372" max="4372" width="10.140625" style="2" customWidth="1"/>
    <col min="4373" max="4373" width="9.85546875" style="2" customWidth="1"/>
    <col min="4374" max="4374" width="9.5703125" style="2" customWidth="1"/>
    <col min="4375" max="4375" width="9" style="2" customWidth="1"/>
    <col min="4376" max="4377" width="8.5703125" style="2" customWidth="1"/>
    <col min="4378" max="4378" width="11.85546875" style="2" customWidth="1"/>
    <col min="4379" max="4379" width="9.140625" style="2"/>
    <col min="4380" max="4381" width="9.5703125" style="2" customWidth="1"/>
    <col min="4382" max="4382" width="11.5703125" style="2" customWidth="1"/>
    <col min="4383" max="4383" width="9" style="2" customWidth="1"/>
    <col min="4384" max="4385" width="9.140625" style="2"/>
    <col min="4386" max="4386" width="10.42578125" style="2" customWidth="1"/>
    <col min="4387" max="4389" width="9.42578125" style="2" customWidth="1"/>
    <col min="4390" max="4390" width="10.5703125" style="2" customWidth="1"/>
    <col min="4391" max="4393" width="10" style="2" customWidth="1"/>
    <col min="4394" max="4394" width="10.42578125" style="2" customWidth="1"/>
    <col min="4395" max="4395" width="8.42578125" style="2" customWidth="1"/>
    <col min="4396" max="4396" width="10.140625" style="2" customWidth="1"/>
    <col min="4397" max="4397" width="8.42578125" style="2" customWidth="1"/>
    <col min="4398" max="4398" width="10.85546875" style="2" customWidth="1"/>
    <col min="4399" max="4401" width="9.140625" style="2"/>
    <col min="4402" max="4402" width="11.42578125" style="2" customWidth="1"/>
    <col min="4403" max="4405" width="9.140625" style="2"/>
    <col min="4406" max="4406" width="11.140625" style="2" customWidth="1"/>
    <col min="4407" max="4407" width="9.5703125" style="2" customWidth="1"/>
    <col min="4408" max="4409" width="9.140625" style="2"/>
    <col min="4410" max="4410" width="12.42578125" style="2" customWidth="1"/>
    <col min="4411" max="4411" width="9.42578125" style="2" customWidth="1"/>
    <col min="4412" max="4413" width="8.85546875" style="2" customWidth="1"/>
    <col min="4414" max="4414" width="10.42578125" style="2" customWidth="1"/>
    <col min="4415" max="4415" width="8.85546875" style="2" customWidth="1"/>
    <col min="4416" max="4417" width="8.5703125" style="2" customWidth="1"/>
    <col min="4418" max="4418" width="11.42578125" style="2" customWidth="1"/>
    <col min="4419" max="4419" width="10.140625" style="2" customWidth="1"/>
    <col min="4420" max="4421" width="9.140625" style="2"/>
    <col min="4422" max="4422" width="10.5703125" style="2" customWidth="1"/>
    <col min="4423" max="4423" width="10.140625" style="2" customWidth="1"/>
    <col min="4424" max="4425" width="9.42578125" style="2" customWidth="1"/>
    <col min="4426" max="4426" width="10.42578125" style="2" customWidth="1"/>
    <col min="4427" max="4427" width="9.42578125" style="2" customWidth="1"/>
    <col min="4428" max="4429" width="9.140625" style="2"/>
    <col min="4430" max="4430" width="10.42578125" style="2" customWidth="1"/>
    <col min="4431" max="4608" width="9.140625" style="2"/>
    <col min="4609" max="4609" width="4.5703125" style="2" customWidth="1"/>
    <col min="4610" max="4610" width="38.42578125" style="2" bestFit="1" customWidth="1"/>
    <col min="4611" max="4611" width="10.140625" style="2" customWidth="1"/>
    <col min="4612" max="4612" width="9.140625" style="2"/>
    <col min="4613" max="4614" width="10.42578125" style="2" customWidth="1"/>
    <col min="4615" max="4616" width="9.42578125" style="2" customWidth="1"/>
    <col min="4617" max="4618" width="10.5703125" style="2" customWidth="1"/>
    <col min="4619" max="4620" width="9.5703125" style="2" customWidth="1"/>
    <col min="4621" max="4621" width="10.42578125" style="2" customWidth="1"/>
    <col min="4622" max="4622" width="10.140625" style="2" customWidth="1"/>
    <col min="4623" max="4623" width="9.140625" style="2"/>
    <col min="4624" max="4624" width="9.5703125" style="2" customWidth="1"/>
    <col min="4625" max="4625" width="10.42578125" style="2" customWidth="1"/>
    <col min="4626" max="4626" width="9.42578125" style="2" customWidth="1"/>
    <col min="4627" max="4627" width="8.5703125" style="2" customWidth="1"/>
    <col min="4628" max="4628" width="10.140625" style="2" customWidth="1"/>
    <col min="4629" max="4629" width="9.85546875" style="2" customWidth="1"/>
    <col min="4630" max="4630" width="9.5703125" style="2" customWidth="1"/>
    <col min="4631" max="4631" width="9" style="2" customWidth="1"/>
    <col min="4632" max="4633" width="8.5703125" style="2" customWidth="1"/>
    <col min="4634" max="4634" width="11.85546875" style="2" customWidth="1"/>
    <col min="4635" max="4635" width="9.140625" style="2"/>
    <col min="4636" max="4637" width="9.5703125" style="2" customWidth="1"/>
    <col min="4638" max="4638" width="11.5703125" style="2" customWidth="1"/>
    <col min="4639" max="4639" width="9" style="2" customWidth="1"/>
    <col min="4640" max="4641" width="9.140625" style="2"/>
    <col min="4642" max="4642" width="10.42578125" style="2" customWidth="1"/>
    <col min="4643" max="4645" width="9.42578125" style="2" customWidth="1"/>
    <col min="4646" max="4646" width="10.5703125" style="2" customWidth="1"/>
    <col min="4647" max="4649" width="10" style="2" customWidth="1"/>
    <col min="4650" max="4650" width="10.42578125" style="2" customWidth="1"/>
    <col min="4651" max="4651" width="8.42578125" style="2" customWidth="1"/>
    <col min="4652" max="4652" width="10.140625" style="2" customWidth="1"/>
    <col min="4653" max="4653" width="8.42578125" style="2" customWidth="1"/>
    <col min="4654" max="4654" width="10.85546875" style="2" customWidth="1"/>
    <col min="4655" max="4657" width="9.140625" style="2"/>
    <col min="4658" max="4658" width="11.42578125" style="2" customWidth="1"/>
    <col min="4659" max="4661" width="9.140625" style="2"/>
    <col min="4662" max="4662" width="11.140625" style="2" customWidth="1"/>
    <col min="4663" max="4663" width="9.5703125" style="2" customWidth="1"/>
    <col min="4664" max="4665" width="9.140625" style="2"/>
    <col min="4666" max="4666" width="12.42578125" style="2" customWidth="1"/>
    <col min="4667" max="4667" width="9.42578125" style="2" customWidth="1"/>
    <col min="4668" max="4669" width="8.85546875" style="2" customWidth="1"/>
    <col min="4670" max="4670" width="10.42578125" style="2" customWidth="1"/>
    <col min="4671" max="4671" width="8.85546875" style="2" customWidth="1"/>
    <col min="4672" max="4673" width="8.5703125" style="2" customWidth="1"/>
    <col min="4674" max="4674" width="11.42578125" style="2" customWidth="1"/>
    <col min="4675" max="4675" width="10.140625" style="2" customWidth="1"/>
    <col min="4676" max="4677" width="9.140625" style="2"/>
    <col min="4678" max="4678" width="10.5703125" style="2" customWidth="1"/>
    <col min="4679" max="4679" width="10.140625" style="2" customWidth="1"/>
    <col min="4680" max="4681" width="9.42578125" style="2" customWidth="1"/>
    <col min="4682" max="4682" width="10.42578125" style="2" customWidth="1"/>
    <col min="4683" max="4683" width="9.42578125" style="2" customWidth="1"/>
    <col min="4684" max="4685" width="9.140625" style="2"/>
    <col min="4686" max="4686" width="10.42578125" style="2" customWidth="1"/>
    <col min="4687" max="4864" width="9.140625" style="2"/>
    <col min="4865" max="4865" width="4.5703125" style="2" customWidth="1"/>
    <col min="4866" max="4866" width="38.42578125" style="2" bestFit="1" customWidth="1"/>
    <col min="4867" max="4867" width="10.140625" style="2" customWidth="1"/>
    <col min="4868" max="4868" width="9.140625" style="2"/>
    <col min="4869" max="4870" width="10.42578125" style="2" customWidth="1"/>
    <col min="4871" max="4872" width="9.42578125" style="2" customWidth="1"/>
    <col min="4873" max="4874" width="10.5703125" style="2" customWidth="1"/>
    <col min="4875" max="4876" width="9.5703125" style="2" customWidth="1"/>
    <col min="4877" max="4877" width="10.42578125" style="2" customWidth="1"/>
    <col min="4878" max="4878" width="10.140625" style="2" customWidth="1"/>
    <col min="4879" max="4879" width="9.140625" style="2"/>
    <col min="4880" max="4880" width="9.5703125" style="2" customWidth="1"/>
    <col min="4881" max="4881" width="10.42578125" style="2" customWidth="1"/>
    <col min="4882" max="4882" width="9.42578125" style="2" customWidth="1"/>
    <col min="4883" max="4883" width="8.5703125" style="2" customWidth="1"/>
    <col min="4884" max="4884" width="10.140625" style="2" customWidth="1"/>
    <col min="4885" max="4885" width="9.85546875" style="2" customWidth="1"/>
    <col min="4886" max="4886" width="9.5703125" style="2" customWidth="1"/>
    <col min="4887" max="4887" width="9" style="2" customWidth="1"/>
    <col min="4888" max="4889" width="8.5703125" style="2" customWidth="1"/>
    <col min="4890" max="4890" width="11.85546875" style="2" customWidth="1"/>
    <col min="4891" max="4891" width="9.140625" style="2"/>
    <col min="4892" max="4893" width="9.5703125" style="2" customWidth="1"/>
    <col min="4894" max="4894" width="11.5703125" style="2" customWidth="1"/>
    <col min="4895" max="4895" width="9" style="2" customWidth="1"/>
    <col min="4896" max="4897" width="9.140625" style="2"/>
    <col min="4898" max="4898" width="10.42578125" style="2" customWidth="1"/>
    <col min="4899" max="4901" width="9.42578125" style="2" customWidth="1"/>
    <col min="4902" max="4902" width="10.5703125" style="2" customWidth="1"/>
    <col min="4903" max="4905" width="10" style="2" customWidth="1"/>
    <col min="4906" max="4906" width="10.42578125" style="2" customWidth="1"/>
    <col min="4907" max="4907" width="8.42578125" style="2" customWidth="1"/>
    <col min="4908" max="4908" width="10.140625" style="2" customWidth="1"/>
    <col min="4909" max="4909" width="8.42578125" style="2" customWidth="1"/>
    <col min="4910" max="4910" width="10.85546875" style="2" customWidth="1"/>
    <col min="4911" max="4913" width="9.140625" style="2"/>
    <col min="4914" max="4914" width="11.42578125" style="2" customWidth="1"/>
    <col min="4915" max="4917" width="9.140625" style="2"/>
    <col min="4918" max="4918" width="11.140625" style="2" customWidth="1"/>
    <col min="4919" max="4919" width="9.5703125" style="2" customWidth="1"/>
    <col min="4920" max="4921" width="9.140625" style="2"/>
    <col min="4922" max="4922" width="12.42578125" style="2" customWidth="1"/>
    <col min="4923" max="4923" width="9.42578125" style="2" customWidth="1"/>
    <col min="4924" max="4925" width="8.85546875" style="2" customWidth="1"/>
    <col min="4926" max="4926" width="10.42578125" style="2" customWidth="1"/>
    <col min="4927" max="4927" width="8.85546875" style="2" customWidth="1"/>
    <col min="4928" max="4929" width="8.5703125" style="2" customWidth="1"/>
    <col min="4930" max="4930" width="11.42578125" style="2" customWidth="1"/>
    <col min="4931" max="4931" width="10.140625" style="2" customWidth="1"/>
    <col min="4932" max="4933" width="9.140625" style="2"/>
    <col min="4934" max="4934" width="10.5703125" style="2" customWidth="1"/>
    <col min="4935" max="4935" width="10.140625" style="2" customWidth="1"/>
    <col min="4936" max="4937" width="9.42578125" style="2" customWidth="1"/>
    <col min="4938" max="4938" width="10.42578125" style="2" customWidth="1"/>
    <col min="4939" max="4939" width="9.42578125" style="2" customWidth="1"/>
    <col min="4940" max="4941" width="9.140625" style="2"/>
    <col min="4942" max="4942" width="10.42578125" style="2" customWidth="1"/>
    <col min="4943" max="5120" width="9.140625" style="2"/>
    <col min="5121" max="5121" width="4.5703125" style="2" customWidth="1"/>
    <col min="5122" max="5122" width="38.42578125" style="2" bestFit="1" customWidth="1"/>
    <col min="5123" max="5123" width="10.140625" style="2" customWidth="1"/>
    <col min="5124" max="5124" width="9.140625" style="2"/>
    <col min="5125" max="5126" width="10.42578125" style="2" customWidth="1"/>
    <col min="5127" max="5128" width="9.42578125" style="2" customWidth="1"/>
    <col min="5129" max="5130" width="10.5703125" style="2" customWidth="1"/>
    <col min="5131" max="5132" width="9.5703125" style="2" customWidth="1"/>
    <col min="5133" max="5133" width="10.42578125" style="2" customWidth="1"/>
    <col min="5134" max="5134" width="10.140625" style="2" customWidth="1"/>
    <col min="5135" max="5135" width="9.140625" style="2"/>
    <col min="5136" max="5136" width="9.5703125" style="2" customWidth="1"/>
    <col min="5137" max="5137" width="10.42578125" style="2" customWidth="1"/>
    <col min="5138" max="5138" width="9.42578125" style="2" customWidth="1"/>
    <col min="5139" max="5139" width="8.5703125" style="2" customWidth="1"/>
    <col min="5140" max="5140" width="10.140625" style="2" customWidth="1"/>
    <col min="5141" max="5141" width="9.85546875" style="2" customWidth="1"/>
    <col min="5142" max="5142" width="9.5703125" style="2" customWidth="1"/>
    <col min="5143" max="5143" width="9" style="2" customWidth="1"/>
    <col min="5144" max="5145" width="8.5703125" style="2" customWidth="1"/>
    <col min="5146" max="5146" width="11.85546875" style="2" customWidth="1"/>
    <col min="5147" max="5147" width="9.140625" style="2"/>
    <col min="5148" max="5149" width="9.5703125" style="2" customWidth="1"/>
    <col min="5150" max="5150" width="11.5703125" style="2" customWidth="1"/>
    <col min="5151" max="5151" width="9" style="2" customWidth="1"/>
    <col min="5152" max="5153" width="9.140625" style="2"/>
    <col min="5154" max="5154" width="10.42578125" style="2" customWidth="1"/>
    <col min="5155" max="5157" width="9.42578125" style="2" customWidth="1"/>
    <col min="5158" max="5158" width="10.5703125" style="2" customWidth="1"/>
    <col min="5159" max="5161" width="10" style="2" customWidth="1"/>
    <col min="5162" max="5162" width="10.42578125" style="2" customWidth="1"/>
    <col min="5163" max="5163" width="8.42578125" style="2" customWidth="1"/>
    <col min="5164" max="5164" width="10.140625" style="2" customWidth="1"/>
    <col min="5165" max="5165" width="8.42578125" style="2" customWidth="1"/>
    <col min="5166" max="5166" width="10.85546875" style="2" customWidth="1"/>
    <col min="5167" max="5169" width="9.140625" style="2"/>
    <col min="5170" max="5170" width="11.42578125" style="2" customWidth="1"/>
    <col min="5171" max="5173" width="9.140625" style="2"/>
    <col min="5174" max="5174" width="11.140625" style="2" customWidth="1"/>
    <col min="5175" max="5175" width="9.5703125" style="2" customWidth="1"/>
    <col min="5176" max="5177" width="9.140625" style="2"/>
    <col min="5178" max="5178" width="12.42578125" style="2" customWidth="1"/>
    <col min="5179" max="5179" width="9.42578125" style="2" customWidth="1"/>
    <col min="5180" max="5181" width="8.85546875" style="2" customWidth="1"/>
    <col min="5182" max="5182" width="10.42578125" style="2" customWidth="1"/>
    <col min="5183" max="5183" width="8.85546875" style="2" customWidth="1"/>
    <col min="5184" max="5185" width="8.5703125" style="2" customWidth="1"/>
    <col min="5186" max="5186" width="11.42578125" style="2" customWidth="1"/>
    <col min="5187" max="5187" width="10.140625" style="2" customWidth="1"/>
    <col min="5188" max="5189" width="9.140625" style="2"/>
    <col min="5190" max="5190" width="10.5703125" style="2" customWidth="1"/>
    <col min="5191" max="5191" width="10.140625" style="2" customWidth="1"/>
    <col min="5192" max="5193" width="9.42578125" style="2" customWidth="1"/>
    <col min="5194" max="5194" width="10.42578125" style="2" customWidth="1"/>
    <col min="5195" max="5195" width="9.42578125" style="2" customWidth="1"/>
    <col min="5196" max="5197" width="9.140625" style="2"/>
    <col min="5198" max="5198" width="10.42578125" style="2" customWidth="1"/>
    <col min="5199" max="5376" width="9.140625" style="2"/>
    <col min="5377" max="5377" width="4.5703125" style="2" customWidth="1"/>
    <col min="5378" max="5378" width="38.42578125" style="2" bestFit="1" customWidth="1"/>
    <col min="5379" max="5379" width="10.140625" style="2" customWidth="1"/>
    <col min="5380" max="5380" width="9.140625" style="2"/>
    <col min="5381" max="5382" width="10.42578125" style="2" customWidth="1"/>
    <col min="5383" max="5384" width="9.42578125" style="2" customWidth="1"/>
    <col min="5385" max="5386" width="10.5703125" style="2" customWidth="1"/>
    <col min="5387" max="5388" width="9.5703125" style="2" customWidth="1"/>
    <col min="5389" max="5389" width="10.42578125" style="2" customWidth="1"/>
    <col min="5390" max="5390" width="10.140625" style="2" customWidth="1"/>
    <col min="5391" max="5391" width="9.140625" style="2"/>
    <col min="5392" max="5392" width="9.5703125" style="2" customWidth="1"/>
    <col min="5393" max="5393" width="10.42578125" style="2" customWidth="1"/>
    <col min="5394" max="5394" width="9.42578125" style="2" customWidth="1"/>
    <col min="5395" max="5395" width="8.5703125" style="2" customWidth="1"/>
    <col min="5396" max="5396" width="10.140625" style="2" customWidth="1"/>
    <col min="5397" max="5397" width="9.85546875" style="2" customWidth="1"/>
    <col min="5398" max="5398" width="9.5703125" style="2" customWidth="1"/>
    <col min="5399" max="5399" width="9" style="2" customWidth="1"/>
    <col min="5400" max="5401" width="8.5703125" style="2" customWidth="1"/>
    <col min="5402" max="5402" width="11.85546875" style="2" customWidth="1"/>
    <col min="5403" max="5403" width="9.140625" style="2"/>
    <col min="5404" max="5405" width="9.5703125" style="2" customWidth="1"/>
    <col min="5406" max="5406" width="11.5703125" style="2" customWidth="1"/>
    <col min="5407" max="5407" width="9" style="2" customWidth="1"/>
    <col min="5408" max="5409" width="9.140625" style="2"/>
    <col min="5410" max="5410" width="10.42578125" style="2" customWidth="1"/>
    <col min="5411" max="5413" width="9.42578125" style="2" customWidth="1"/>
    <col min="5414" max="5414" width="10.5703125" style="2" customWidth="1"/>
    <col min="5415" max="5417" width="10" style="2" customWidth="1"/>
    <col min="5418" max="5418" width="10.42578125" style="2" customWidth="1"/>
    <col min="5419" max="5419" width="8.42578125" style="2" customWidth="1"/>
    <col min="5420" max="5420" width="10.140625" style="2" customWidth="1"/>
    <col min="5421" max="5421" width="8.42578125" style="2" customWidth="1"/>
    <col min="5422" max="5422" width="10.85546875" style="2" customWidth="1"/>
    <col min="5423" max="5425" width="9.140625" style="2"/>
    <col min="5426" max="5426" width="11.42578125" style="2" customWidth="1"/>
    <col min="5427" max="5429" width="9.140625" style="2"/>
    <col min="5430" max="5430" width="11.140625" style="2" customWidth="1"/>
    <col min="5431" max="5431" width="9.5703125" style="2" customWidth="1"/>
    <col min="5432" max="5433" width="9.140625" style="2"/>
    <col min="5434" max="5434" width="12.42578125" style="2" customWidth="1"/>
    <col min="5435" max="5435" width="9.42578125" style="2" customWidth="1"/>
    <col min="5436" max="5437" width="8.85546875" style="2" customWidth="1"/>
    <col min="5438" max="5438" width="10.42578125" style="2" customWidth="1"/>
    <col min="5439" max="5439" width="8.85546875" style="2" customWidth="1"/>
    <col min="5440" max="5441" width="8.5703125" style="2" customWidth="1"/>
    <col min="5442" max="5442" width="11.42578125" style="2" customWidth="1"/>
    <col min="5443" max="5443" width="10.140625" style="2" customWidth="1"/>
    <col min="5444" max="5445" width="9.140625" style="2"/>
    <col min="5446" max="5446" width="10.5703125" style="2" customWidth="1"/>
    <col min="5447" max="5447" width="10.140625" style="2" customWidth="1"/>
    <col min="5448" max="5449" width="9.42578125" style="2" customWidth="1"/>
    <col min="5450" max="5450" width="10.42578125" style="2" customWidth="1"/>
    <col min="5451" max="5451" width="9.42578125" style="2" customWidth="1"/>
    <col min="5452" max="5453" width="9.140625" style="2"/>
    <col min="5454" max="5454" width="10.42578125" style="2" customWidth="1"/>
    <col min="5455" max="5632" width="9.140625" style="2"/>
    <col min="5633" max="5633" width="4.5703125" style="2" customWidth="1"/>
    <col min="5634" max="5634" width="38.42578125" style="2" bestFit="1" customWidth="1"/>
    <col min="5635" max="5635" width="10.140625" style="2" customWidth="1"/>
    <col min="5636" max="5636" width="9.140625" style="2"/>
    <col min="5637" max="5638" width="10.42578125" style="2" customWidth="1"/>
    <col min="5639" max="5640" width="9.42578125" style="2" customWidth="1"/>
    <col min="5641" max="5642" width="10.5703125" style="2" customWidth="1"/>
    <col min="5643" max="5644" width="9.5703125" style="2" customWidth="1"/>
    <col min="5645" max="5645" width="10.42578125" style="2" customWidth="1"/>
    <col min="5646" max="5646" width="10.140625" style="2" customWidth="1"/>
    <col min="5647" max="5647" width="9.140625" style="2"/>
    <col min="5648" max="5648" width="9.5703125" style="2" customWidth="1"/>
    <col min="5649" max="5649" width="10.42578125" style="2" customWidth="1"/>
    <col min="5650" max="5650" width="9.42578125" style="2" customWidth="1"/>
    <col min="5651" max="5651" width="8.5703125" style="2" customWidth="1"/>
    <col min="5652" max="5652" width="10.140625" style="2" customWidth="1"/>
    <col min="5653" max="5653" width="9.85546875" style="2" customWidth="1"/>
    <col min="5654" max="5654" width="9.5703125" style="2" customWidth="1"/>
    <col min="5655" max="5655" width="9" style="2" customWidth="1"/>
    <col min="5656" max="5657" width="8.5703125" style="2" customWidth="1"/>
    <col min="5658" max="5658" width="11.85546875" style="2" customWidth="1"/>
    <col min="5659" max="5659" width="9.140625" style="2"/>
    <col min="5660" max="5661" width="9.5703125" style="2" customWidth="1"/>
    <col min="5662" max="5662" width="11.5703125" style="2" customWidth="1"/>
    <col min="5663" max="5663" width="9" style="2" customWidth="1"/>
    <col min="5664" max="5665" width="9.140625" style="2"/>
    <col min="5666" max="5666" width="10.42578125" style="2" customWidth="1"/>
    <col min="5667" max="5669" width="9.42578125" style="2" customWidth="1"/>
    <col min="5670" max="5670" width="10.5703125" style="2" customWidth="1"/>
    <col min="5671" max="5673" width="10" style="2" customWidth="1"/>
    <col min="5674" max="5674" width="10.42578125" style="2" customWidth="1"/>
    <col min="5675" max="5675" width="8.42578125" style="2" customWidth="1"/>
    <col min="5676" max="5676" width="10.140625" style="2" customWidth="1"/>
    <col min="5677" max="5677" width="8.42578125" style="2" customWidth="1"/>
    <col min="5678" max="5678" width="10.85546875" style="2" customWidth="1"/>
    <col min="5679" max="5681" width="9.140625" style="2"/>
    <col min="5682" max="5682" width="11.42578125" style="2" customWidth="1"/>
    <col min="5683" max="5685" width="9.140625" style="2"/>
    <col min="5686" max="5686" width="11.140625" style="2" customWidth="1"/>
    <col min="5687" max="5687" width="9.5703125" style="2" customWidth="1"/>
    <col min="5688" max="5689" width="9.140625" style="2"/>
    <col min="5690" max="5690" width="12.42578125" style="2" customWidth="1"/>
    <col min="5691" max="5691" width="9.42578125" style="2" customWidth="1"/>
    <col min="5692" max="5693" width="8.85546875" style="2" customWidth="1"/>
    <col min="5694" max="5694" width="10.42578125" style="2" customWidth="1"/>
    <col min="5695" max="5695" width="8.85546875" style="2" customWidth="1"/>
    <col min="5696" max="5697" width="8.5703125" style="2" customWidth="1"/>
    <col min="5698" max="5698" width="11.42578125" style="2" customWidth="1"/>
    <col min="5699" max="5699" width="10.140625" style="2" customWidth="1"/>
    <col min="5700" max="5701" width="9.140625" style="2"/>
    <col min="5702" max="5702" width="10.5703125" style="2" customWidth="1"/>
    <col min="5703" max="5703" width="10.140625" style="2" customWidth="1"/>
    <col min="5704" max="5705" width="9.42578125" style="2" customWidth="1"/>
    <col min="5706" max="5706" width="10.42578125" style="2" customWidth="1"/>
    <col min="5707" max="5707" width="9.42578125" style="2" customWidth="1"/>
    <col min="5708" max="5709" width="9.140625" style="2"/>
    <col min="5710" max="5710" width="10.42578125" style="2" customWidth="1"/>
    <col min="5711" max="5888" width="9.140625" style="2"/>
    <col min="5889" max="5889" width="4.5703125" style="2" customWidth="1"/>
    <col min="5890" max="5890" width="38.42578125" style="2" bestFit="1" customWidth="1"/>
    <col min="5891" max="5891" width="10.140625" style="2" customWidth="1"/>
    <col min="5892" max="5892" width="9.140625" style="2"/>
    <col min="5893" max="5894" width="10.42578125" style="2" customWidth="1"/>
    <col min="5895" max="5896" width="9.42578125" style="2" customWidth="1"/>
    <col min="5897" max="5898" width="10.5703125" style="2" customWidth="1"/>
    <col min="5899" max="5900" width="9.5703125" style="2" customWidth="1"/>
    <col min="5901" max="5901" width="10.42578125" style="2" customWidth="1"/>
    <col min="5902" max="5902" width="10.140625" style="2" customWidth="1"/>
    <col min="5903" max="5903" width="9.140625" style="2"/>
    <col min="5904" max="5904" width="9.5703125" style="2" customWidth="1"/>
    <col min="5905" max="5905" width="10.42578125" style="2" customWidth="1"/>
    <col min="5906" max="5906" width="9.42578125" style="2" customWidth="1"/>
    <col min="5907" max="5907" width="8.5703125" style="2" customWidth="1"/>
    <col min="5908" max="5908" width="10.140625" style="2" customWidth="1"/>
    <col min="5909" max="5909" width="9.85546875" style="2" customWidth="1"/>
    <col min="5910" max="5910" width="9.5703125" style="2" customWidth="1"/>
    <col min="5911" max="5911" width="9" style="2" customWidth="1"/>
    <col min="5912" max="5913" width="8.5703125" style="2" customWidth="1"/>
    <col min="5914" max="5914" width="11.85546875" style="2" customWidth="1"/>
    <col min="5915" max="5915" width="9.140625" style="2"/>
    <col min="5916" max="5917" width="9.5703125" style="2" customWidth="1"/>
    <col min="5918" max="5918" width="11.5703125" style="2" customWidth="1"/>
    <col min="5919" max="5919" width="9" style="2" customWidth="1"/>
    <col min="5920" max="5921" width="9.140625" style="2"/>
    <col min="5922" max="5922" width="10.42578125" style="2" customWidth="1"/>
    <col min="5923" max="5925" width="9.42578125" style="2" customWidth="1"/>
    <col min="5926" max="5926" width="10.5703125" style="2" customWidth="1"/>
    <col min="5927" max="5929" width="10" style="2" customWidth="1"/>
    <col min="5930" max="5930" width="10.42578125" style="2" customWidth="1"/>
    <col min="5931" max="5931" width="8.42578125" style="2" customWidth="1"/>
    <col min="5932" max="5932" width="10.140625" style="2" customWidth="1"/>
    <col min="5933" max="5933" width="8.42578125" style="2" customWidth="1"/>
    <col min="5934" max="5934" width="10.85546875" style="2" customWidth="1"/>
    <col min="5935" max="5937" width="9.140625" style="2"/>
    <col min="5938" max="5938" width="11.42578125" style="2" customWidth="1"/>
    <col min="5939" max="5941" width="9.140625" style="2"/>
    <col min="5942" max="5942" width="11.140625" style="2" customWidth="1"/>
    <col min="5943" max="5943" width="9.5703125" style="2" customWidth="1"/>
    <col min="5944" max="5945" width="9.140625" style="2"/>
    <col min="5946" max="5946" width="12.42578125" style="2" customWidth="1"/>
    <col min="5947" max="5947" width="9.42578125" style="2" customWidth="1"/>
    <col min="5948" max="5949" width="8.85546875" style="2" customWidth="1"/>
    <col min="5950" max="5950" width="10.42578125" style="2" customWidth="1"/>
    <col min="5951" max="5951" width="8.85546875" style="2" customWidth="1"/>
    <col min="5952" max="5953" width="8.5703125" style="2" customWidth="1"/>
    <col min="5954" max="5954" width="11.42578125" style="2" customWidth="1"/>
    <col min="5955" max="5955" width="10.140625" style="2" customWidth="1"/>
    <col min="5956" max="5957" width="9.140625" style="2"/>
    <col min="5958" max="5958" width="10.5703125" style="2" customWidth="1"/>
    <col min="5959" max="5959" width="10.140625" style="2" customWidth="1"/>
    <col min="5960" max="5961" width="9.42578125" style="2" customWidth="1"/>
    <col min="5962" max="5962" width="10.42578125" style="2" customWidth="1"/>
    <col min="5963" max="5963" width="9.42578125" style="2" customWidth="1"/>
    <col min="5964" max="5965" width="9.140625" style="2"/>
    <col min="5966" max="5966" width="10.42578125" style="2" customWidth="1"/>
    <col min="5967" max="6144" width="9.140625" style="2"/>
    <col min="6145" max="6145" width="4.5703125" style="2" customWidth="1"/>
    <col min="6146" max="6146" width="38.42578125" style="2" bestFit="1" customWidth="1"/>
    <col min="6147" max="6147" width="10.140625" style="2" customWidth="1"/>
    <col min="6148" max="6148" width="9.140625" style="2"/>
    <col min="6149" max="6150" width="10.42578125" style="2" customWidth="1"/>
    <col min="6151" max="6152" width="9.42578125" style="2" customWidth="1"/>
    <col min="6153" max="6154" width="10.5703125" style="2" customWidth="1"/>
    <col min="6155" max="6156" width="9.5703125" style="2" customWidth="1"/>
    <col min="6157" max="6157" width="10.42578125" style="2" customWidth="1"/>
    <col min="6158" max="6158" width="10.140625" style="2" customWidth="1"/>
    <col min="6159" max="6159" width="9.140625" style="2"/>
    <col min="6160" max="6160" width="9.5703125" style="2" customWidth="1"/>
    <col min="6161" max="6161" width="10.42578125" style="2" customWidth="1"/>
    <col min="6162" max="6162" width="9.42578125" style="2" customWidth="1"/>
    <col min="6163" max="6163" width="8.5703125" style="2" customWidth="1"/>
    <col min="6164" max="6164" width="10.140625" style="2" customWidth="1"/>
    <col min="6165" max="6165" width="9.85546875" style="2" customWidth="1"/>
    <col min="6166" max="6166" width="9.5703125" style="2" customWidth="1"/>
    <col min="6167" max="6167" width="9" style="2" customWidth="1"/>
    <col min="6168" max="6169" width="8.5703125" style="2" customWidth="1"/>
    <col min="6170" max="6170" width="11.85546875" style="2" customWidth="1"/>
    <col min="6171" max="6171" width="9.140625" style="2"/>
    <col min="6172" max="6173" width="9.5703125" style="2" customWidth="1"/>
    <col min="6174" max="6174" width="11.5703125" style="2" customWidth="1"/>
    <col min="6175" max="6175" width="9" style="2" customWidth="1"/>
    <col min="6176" max="6177" width="9.140625" style="2"/>
    <col min="6178" max="6178" width="10.42578125" style="2" customWidth="1"/>
    <col min="6179" max="6181" width="9.42578125" style="2" customWidth="1"/>
    <col min="6182" max="6182" width="10.5703125" style="2" customWidth="1"/>
    <col min="6183" max="6185" width="10" style="2" customWidth="1"/>
    <col min="6186" max="6186" width="10.42578125" style="2" customWidth="1"/>
    <col min="6187" max="6187" width="8.42578125" style="2" customWidth="1"/>
    <col min="6188" max="6188" width="10.140625" style="2" customWidth="1"/>
    <col min="6189" max="6189" width="8.42578125" style="2" customWidth="1"/>
    <col min="6190" max="6190" width="10.85546875" style="2" customWidth="1"/>
    <col min="6191" max="6193" width="9.140625" style="2"/>
    <col min="6194" max="6194" width="11.42578125" style="2" customWidth="1"/>
    <col min="6195" max="6197" width="9.140625" style="2"/>
    <col min="6198" max="6198" width="11.140625" style="2" customWidth="1"/>
    <col min="6199" max="6199" width="9.5703125" style="2" customWidth="1"/>
    <col min="6200" max="6201" width="9.140625" style="2"/>
    <col min="6202" max="6202" width="12.42578125" style="2" customWidth="1"/>
    <col min="6203" max="6203" width="9.42578125" style="2" customWidth="1"/>
    <col min="6204" max="6205" width="8.85546875" style="2" customWidth="1"/>
    <col min="6206" max="6206" width="10.42578125" style="2" customWidth="1"/>
    <col min="6207" max="6207" width="8.85546875" style="2" customWidth="1"/>
    <col min="6208" max="6209" width="8.5703125" style="2" customWidth="1"/>
    <col min="6210" max="6210" width="11.42578125" style="2" customWidth="1"/>
    <col min="6211" max="6211" width="10.140625" style="2" customWidth="1"/>
    <col min="6212" max="6213" width="9.140625" style="2"/>
    <col min="6214" max="6214" width="10.5703125" style="2" customWidth="1"/>
    <col min="6215" max="6215" width="10.140625" style="2" customWidth="1"/>
    <col min="6216" max="6217" width="9.42578125" style="2" customWidth="1"/>
    <col min="6218" max="6218" width="10.42578125" style="2" customWidth="1"/>
    <col min="6219" max="6219" width="9.42578125" style="2" customWidth="1"/>
    <col min="6220" max="6221" width="9.140625" style="2"/>
    <col min="6222" max="6222" width="10.42578125" style="2" customWidth="1"/>
    <col min="6223" max="6400" width="9.140625" style="2"/>
    <col min="6401" max="6401" width="4.5703125" style="2" customWidth="1"/>
    <col min="6402" max="6402" width="38.42578125" style="2" bestFit="1" customWidth="1"/>
    <col min="6403" max="6403" width="10.140625" style="2" customWidth="1"/>
    <col min="6404" max="6404" width="9.140625" style="2"/>
    <col min="6405" max="6406" width="10.42578125" style="2" customWidth="1"/>
    <col min="6407" max="6408" width="9.42578125" style="2" customWidth="1"/>
    <col min="6409" max="6410" width="10.5703125" style="2" customWidth="1"/>
    <col min="6411" max="6412" width="9.5703125" style="2" customWidth="1"/>
    <col min="6413" max="6413" width="10.42578125" style="2" customWidth="1"/>
    <col min="6414" max="6414" width="10.140625" style="2" customWidth="1"/>
    <col min="6415" max="6415" width="9.140625" style="2"/>
    <col min="6416" max="6416" width="9.5703125" style="2" customWidth="1"/>
    <col min="6417" max="6417" width="10.42578125" style="2" customWidth="1"/>
    <col min="6418" max="6418" width="9.42578125" style="2" customWidth="1"/>
    <col min="6419" max="6419" width="8.5703125" style="2" customWidth="1"/>
    <col min="6420" max="6420" width="10.140625" style="2" customWidth="1"/>
    <col min="6421" max="6421" width="9.85546875" style="2" customWidth="1"/>
    <col min="6422" max="6422" width="9.5703125" style="2" customWidth="1"/>
    <col min="6423" max="6423" width="9" style="2" customWidth="1"/>
    <col min="6424" max="6425" width="8.5703125" style="2" customWidth="1"/>
    <col min="6426" max="6426" width="11.85546875" style="2" customWidth="1"/>
    <col min="6427" max="6427" width="9.140625" style="2"/>
    <col min="6428" max="6429" width="9.5703125" style="2" customWidth="1"/>
    <col min="6430" max="6430" width="11.5703125" style="2" customWidth="1"/>
    <col min="6431" max="6431" width="9" style="2" customWidth="1"/>
    <col min="6432" max="6433" width="9.140625" style="2"/>
    <col min="6434" max="6434" width="10.42578125" style="2" customWidth="1"/>
    <col min="6435" max="6437" width="9.42578125" style="2" customWidth="1"/>
    <col min="6438" max="6438" width="10.5703125" style="2" customWidth="1"/>
    <col min="6439" max="6441" width="10" style="2" customWidth="1"/>
    <col min="6442" max="6442" width="10.42578125" style="2" customWidth="1"/>
    <col min="6443" max="6443" width="8.42578125" style="2" customWidth="1"/>
    <col min="6444" max="6444" width="10.140625" style="2" customWidth="1"/>
    <col min="6445" max="6445" width="8.42578125" style="2" customWidth="1"/>
    <col min="6446" max="6446" width="10.85546875" style="2" customWidth="1"/>
    <col min="6447" max="6449" width="9.140625" style="2"/>
    <col min="6450" max="6450" width="11.42578125" style="2" customWidth="1"/>
    <col min="6451" max="6453" width="9.140625" style="2"/>
    <col min="6454" max="6454" width="11.140625" style="2" customWidth="1"/>
    <col min="6455" max="6455" width="9.5703125" style="2" customWidth="1"/>
    <col min="6456" max="6457" width="9.140625" style="2"/>
    <col min="6458" max="6458" width="12.42578125" style="2" customWidth="1"/>
    <col min="6459" max="6459" width="9.42578125" style="2" customWidth="1"/>
    <col min="6460" max="6461" width="8.85546875" style="2" customWidth="1"/>
    <col min="6462" max="6462" width="10.42578125" style="2" customWidth="1"/>
    <col min="6463" max="6463" width="8.85546875" style="2" customWidth="1"/>
    <col min="6464" max="6465" width="8.5703125" style="2" customWidth="1"/>
    <col min="6466" max="6466" width="11.42578125" style="2" customWidth="1"/>
    <col min="6467" max="6467" width="10.140625" style="2" customWidth="1"/>
    <col min="6468" max="6469" width="9.140625" style="2"/>
    <col min="6470" max="6470" width="10.5703125" style="2" customWidth="1"/>
    <col min="6471" max="6471" width="10.140625" style="2" customWidth="1"/>
    <col min="6472" max="6473" width="9.42578125" style="2" customWidth="1"/>
    <col min="6474" max="6474" width="10.42578125" style="2" customWidth="1"/>
    <col min="6475" max="6475" width="9.42578125" style="2" customWidth="1"/>
    <col min="6476" max="6477" width="9.140625" style="2"/>
    <col min="6478" max="6478" width="10.42578125" style="2" customWidth="1"/>
    <col min="6479" max="6656" width="9.140625" style="2"/>
    <col min="6657" max="6657" width="4.5703125" style="2" customWidth="1"/>
    <col min="6658" max="6658" width="38.42578125" style="2" bestFit="1" customWidth="1"/>
    <col min="6659" max="6659" width="10.140625" style="2" customWidth="1"/>
    <col min="6660" max="6660" width="9.140625" style="2"/>
    <col min="6661" max="6662" width="10.42578125" style="2" customWidth="1"/>
    <col min="6663" max="6664" width="9.42578125" style="2" customWidth="1"/>
    <col min="6665" max="6666" width="10.5703125" style="2" customWidth="1"/>
    <col min="6667" max="6668" width="9.5703125" style="2" customWidth="1"/>
    <col min="6669" max="6669" width="10.42578125" style="2" customWidth="1"/>
    <col min="6670" max="6670" width="10.140625" style="2" customWidth="1"/>
    <col min="6671" max="6671" width="9.140625" style="2"/>
    <col min="6672" max="6672" width="9.5703125" style="2" customWidth="1"/>
    <col min="6673" max="6673" width="10.42578125" style="2" customWidth="1"/>
    <col min="6674" max="6674" width="9.42578125" style="2" customWidth="1"/>
    <col min="6675" max="6675" width="8.5703125" style="2" customWidth="1"/>
    <col min="6676" max="6676" width="10.140625" style="2" customWidth="1"/>
    <col min="6677" max="6677" width="9.85546875" style="2" customWidth="1"/>
    <col min="6678" max="6678" width="9.5703125" style="2" customWidth="1"/>
    <col min="6679" max="6679" width="9" style="2" customWidth="1"/>
    <col min="6680" max="6681" width="8.5703125" style="2" customWidth="1"/>
    <col min="6682" max="6682" width="11.85546875" style="2" customWidth="1"/>
    <col min="6683" max="6683" width="9.140625" style="2"/>
    <col min="6684" max="6685" width="9.5703125" style="2" customWidth="1"/>
    <col min="6686" max="6686" width="11.5703125" style="2" customWidth="1"/>
    <col min="6687" max="6687" width="9" style="2" customWidth="1"/>
    <col min="6688" max="6689" width="9.140625" style="2"/>
    <col min="6690" max="6690" width="10.42578125" style="2" customWidth="1"/>
    <col min="6691" max="6693" width="9.42578125" style="2" customWidth="1"/>
    <col min="6694" max="6694" width="10.5703125" style="2" customWidth="1"/>
    <col min="6695" max="6697" width="10" style="2" customWidth="1"/>
    <col min="6698" max="6698" width="10.42578125" style="2" customWidth="1"/>
    <col min="6699" max="6699" width="8.42578125" style="2" customWidth="1"/>
    <col min="6700" max="6700" width="10.140625" style="2" customWidth="1"/>
    <col min="6701" max="6701" width="8.42578125" style="2" customWidth="1"/>
    <col min="6702" max="6702" width="10.85546875" style="2" customWidth="1"/>
    <col min="6703" max="6705" width="9.140625" style="2"/>
    <col min="6706" max="6706" width="11.42578125" style="2" customWidth="1"/>
    <col min="6707" max="6709" width="9.140625" style="2"/>
    <col min="6710" max="6710" width="11.140625" style="2" customWidth="1"/>
    <col min="6711" max="6711" width="9.5703125" style="2" customWidth="1"/>
    <col min="6712" max="6713" width="9.140625" style="2"/>
    <col min="6714" max="6714" width="12.42578125" style="2" customWidth="1"/>
    <col min="6715" max="6715" width="9.42578125" style="2" customWidth="1"/>
    <col min="6716" max="6717" width="8.85546875" style="2" customWidth="1"/>
    <col min="6718" max="6718" width="10.42578125" style="2" customWidth="1"/>
    <col min="6719" max="6719" width="8.85546875" style="2" customWidth="1"/>
    <col min="6720" max="6721" width="8.5703125" style="2" customWidth="1"/>
    <col min="6722" max="6722" width="11.42578125" style="2" customWidth="1"/>
    <col min="6723" max="6723" width="10.140625" style="2" customWidth="1"/>
    <col min="6724" max="6725" width="9.140625" style="2"/>
    <col min="6726" max="6726" width="10.5703125" style="2" customWidth="1"/>
    <col min="6727" max="6727" width="10.140625" style="2" customWidth="1"/>
    <col min="6728" max="6729" width="9.42578125" style="2" customWidth="1"/>
    <col min="6730" max="6730" width="10.42578125" style="2" customWidth="1"/>
    <col min="6731" max="6731" width="9.42578125" style="2" customWidth="1"/>
    <col min="6732" max="6733" width="9.140625" style="2"/>
    <col min="6734" max="6734" width="10.42578125" style="2" customWidth="1"/>
    <col min="6735" max="6912" width="9.140625" style="2"/>
    <col min="6913" max="6913" width="4.5703125" style="2" customWidth="1"/>
    <col min="6914" max="6914" width="38.42578125" style="2" bestFit="1" customWidth="1"/>
    <col min="6915" max="6915" width="10.140625" style="2" customWidth="1"/>
    <col min="6916" max="6916" width="9.140625" style="2"/>
    <col min="6917" max="6918" width="10.42578125" style="2" customWidth="1"/>
    <col min="6919" max="6920" width="9.42578125" style="2" customWidth="1"/>
    <col min="6921" max="6922" width="10.5703125" style="2" customWidth="1"/>
    <col min="6923" max="6924" width="9.5703125" style="2" customWidth="1"/>
    <col min="6925" max="6925" width="10.42578125" style="2" customWidth="1"/>
    <col min="6926" max="6926" width="10.140625" style="2" customWidth="1"/>
    <col min="6927" max="6927" width="9.140625" style="2"/>
    <col min="6928" max="6928" width="9.5703125" style="2" customWidth="1"/>
    <col min="6929" max="6929" width="10.42578125" style="2" customWidth="1"/>
    <col min="6930" max="6930" width="9.42578125" style="2" customWidth="1"/>
    <col min="6931" max="6931" width="8.5703125" style="2" customWidth="1"/>
    <col min="6932" max="6932" width="10.140625" style="2" customWidth="1"/>
    <col min="6933" max="6933" width="9.85546875" style="2" customWidth="1"/>
    <col min="6934" max="6934" width="9.5703125" style="2" customWidth="1"/>
    <col min="6935" max="6935" width="9" style="2" customWidth="1"/>
    <col min="6936" max="6937" width="8.5703125" style="2" customWidth="1"/>
    <col min="6938" max="6938" width="11.85546875" style="2" customWidth="1"/>
    <col min="6939" max="6939" width="9.140625" style="2"/>
    <col min="6940" max="6941" width="9.5703125" style="2" customWidth="1"/>
    <col min="6942" max="6942" width="11.5703125" style="2" customWidth="1"/>
    <col min="6943" max="6943" width="9" style="2" customWidth="1"/>
    <col min="6944" max="6945" width="9.140625" style="2"/>
    <col min="6946" max="6946" width="10.42578125" style="2" customWidth="1"/>
    <col min="6947" max="6949" width="9.42578125" style="2" customWidth="1"/>
    <col min="6950" max="6950" width="10.5703125" style="2" customWidth="1"/>
    <col min="6951" max="6953" width="10" style="2" customWidth="1"/>
    <col min="6954" max="6954" width="10.42578125" style="2" customWidth="1"/>
    <col min="6955" max="6955" width="8.42578125" style="2" customWidth="1"/>
    <col min="6956" max="6956" width="10.140625" style="2" customWidth="1"/>
    <col min="6957" max="6957" width="8.42578125" style="2" customWidth="1"/>
    <col min="6958" max="6958" width="10.85546875" style="2" customWidth="1"/>
    <col min="6959" max="6961" width="9.140625" style="2"/>
    <col min="6962" max="6962" width="11.42578125" style="2" customWidth="1"/>
    <col min="6963" max="6965" width="9.140625" style="2"/>
    <col min="6966" max="6966" width="11.140625" style="2" customWidth="1"/>
    <col min="6967" max="6967" width="9.5703125" style="2" customWidth="1"/>
    <col min="6968" max="6969" width="9.140625" style="2"/>
    <col min="6970" max="6970" width="12.42578125" style="2" customWidth="1"/>
    <col min="6971" max="6971" width="9.42578125" style="2" customWidth="1"/>
    <col min="6972" max="6973" width="8.85546875" style="2" customWidth="1"/>
    <col min="6974" max="6974" width="10.42578125" style="2" customWidth="1"/>
    <col min="6975" max="6975" width="8.85546875" style="2" customWidth="1"/>
    <col min="6976" max="6977" width="8.5703125" style="2" customWidth="1"/>
    <col min="6978" max="6978" width="11.42578125" style="2" customWidth="1"/>
    <col min="6979" max="6979" width="10.140625" style="2" customWidth="1"/>
    <col min="6980" max="6981" width="9.140625" style="2"/>
    <col min="6982" max="6982" width="10.5703125" style="2" customWidth="1"/>
    <col min="6983" max="6983" width="10.140625" style="2" customWidth="1"/>
    <col min="6984" max="6985" width="9.42578125" style="2" customWidth="1"/>
    <col min="6986" max="6986" width="10.42578125" style="2" customWidth="1"/>
    <col min="6987" max="6987" width="9.42578125" style="2" customWidth="1"/>
    <col min="6988" max="6989" width="9.140625" style="2"/>
    <col min="6990" max="6990" width="10.42578125" style="2" customWidth="1"/>
    <col min="6991" max="7168" width="9.140625" style="2"/>
    <col min="7169" max="7169" width="4.5703125" style="2" customWidth="1"/>
    <col min="7170" max="7170" width="38.42578125" style="2" bestFit="1" customWidth="1"/>
    <col min="7171" max="7171" width="10.140625" style="2" customWidth="1"/>
    <col min="7172" max="7172" width="9.140625" style="2"/>
    <col min="7173" max="7174" width="10.42578125" style="2" customWidth="1"/>
    <col min="7175" max="7176" width="9.42578125" style="2" customWidth="1"/>
    <col min="7177" max="7178" width="10.5703125" style="2" customWidth="1"/>
    <col min="7179" max="7180" width="9.5703125" style="2" customWidth="1"/>
    <col min="7181" max="7181" width="10.42578125" style="2" customWidth="1"/>
    <col min="7182" max="7182" width="10.140625" style="2" customWidth="1"/>
    <col min="7183" max="7183" width="9.140625" style="2"/>
    <col min="7184" max="7184" width="9.5703125" style="2" customWidth="1"/>
    <col min="7185" max="7185" width="10.42578125" style="2" customWidth="1"/>
    <col min="7186" max="7186" width="9.42578125" style="2" customWidth="1"/>
    <col min="7187" max="7187" width="8.5703125" style="2" customWidth="1"/>
    <col min="7188" max="7188" width="10.140625" style="2" customWidth="1"/>
    <col min="7189" max="7189" width="9.85546875" style="2" customWidth="1"/>
    <col min="7190" max="7190" width="9.5703125" style="2" customWidth="1"/>
    <col min="7191" max="7191" width="9" style="2" customWidth="1"/>
    <col min="7192" max="7193" width="8.5703125" style="2" customWidth="1"/>
    <col min="7194" max="7194" width="11.85546875" style="2" customWidth="1"/>
    <col min="7195" max="7195" width="9.140625" style="2"/>
    <col min="7196" max="7197" width="9.5703125" style="2" customWidth="1"/>
    <col min="7198" max="7198" width="11.5703125" style="2" customWidth="1"/>
    <col min="7199" max="7199" width="9" style="2" customWidth="1"/>
    <col min="7200" max="7201" width="9.140625" style="2"/>
    <col min="7202" max="7202" width="10.42578125" style="2" customWidth="1"/>
    <col min="7203" max="7205" width="9.42578125" style="2" customWidth="1"/>
    <col min="7206" max="7206" width="10.5703125" style="2" customWidth="1"/>
    <col min="7207" max="7209" width="10" style="2" customWidth="1"/>
    <col min="7210" max="7210" width="10.42578125" style="2" customWidth="1"/>
    <col min="7211" max="7211" width="8.42578125" style="2" customWidth="1"/>
    <col min="7212" max="7212" width="10.140625" style="2" customWidth="1"/>
    <col min="7213" max="7213" width="8.42578125" style="2" customWidth="1"/>
    <col min="7214" max="7214" width="10.85546875" style="2" customWidth="1"/>
    <col min="7215" max="7217" width="9.140625" style="2"/>
    <col min="7218" max="7218" width="11.42578125" style="2" customWidth="1"/>
    <col min="7219" max="7221" width="9.140625" style="2"/>
    <col min="7222" max="7222" width="11.140625" style="2" customWidth="1"/>
    <col min="7223" max="7223" width="9.5703125" style="2" customWidth="1"/>
    <col min="7224" max="7225" width="9.140625" style="2"/>
    <col min="7226" max="7226" width="12.42578125" style="2" customWidth="1"/>
    <col min="7227" max="7227" width="9.42578125" style="2" customWidth="1"/>
    <col min="7228" max="7229" width="8.85546875" style="2" customWidth="1"/>
    <col min="7230" max="7230" width="10.42578125" style="2" customWidth="1"/>
    <col min="7231" max="7231" width="8.85546875" style="2" customWidth="1"/>
    <col min="7232" max="7233" width="8.5703125" style="2" customWidth="1"/>
    <col min="7234" max="7234" width="11.42578125" style="2" customWidth="1"/>
    <col min="7235" max="7235" width="10.140625" style="2" customWidth="1"/>
    <col min="7236" max="7237" width="9.140625" style="2"/>
    <col min="7238" max="7238" width="10.5703125" style="2" customWidth="1"/>
    <col min="7239" max="7239" width="10.140625" style="2" customWidth="1"/>
    <col min="7240" max="7241" width="9.42578125" style="2" customWidth="1"/>
    <col min="7242" max="7242" width="10.42578125" style="2" customWidth="1"/>
    <col min="7243" max="7243" width="9.42578125" style="2" customWidth="1"/>
    <col min="7244" max="7245" width="9.140625" style="2"/>
    <col min="7246" max="7246" width="10.42578125" style="2" customWidth="1"/>
    <col min="7247" max="7424" width="9.140625" style="2"/>
    <col min="7425" max="7425" width="4.5703125" style="2" customWidth="1"/>
    <col min="7426" max="7426" width="38.42578125" style="2" bestFit="1" customWidth="1"/>
    <col min="7427" max="7427" width="10.140625" style="2" customWidth="1"/>
    <col min="7428" max="7428" width="9.140625" style="2"/>
    <col min="7429" max="7430" width="10.42578125" style="2" customWidth="1"/>
    <col min="7431" max="7432" width="9.42578125" style="2" customWidth="1"/>
    <col min="7433" max="7434" width="10.5703125" style="2" customWidth="1"/>
    <col min="7435" max="7436" width="9.5703125" style="2" customWidth="1"/>
    <col min="7437" max="7437" width="10.42578125" style="2" customWidth="1"/>
    <col min="7438" max="7438" width="10.140625" style="2" customWidth="1"/>
    <col min="7439" max="7439" width="9.140625" style="2"/>
    <col min="7440" max="7440" width="9.5703125" style="2" customWidth="1"/>
    <col min="7441" max="7441" width="10.42578125" style="2" customWidth="1"/>
    <col min="7442" max="7442" width="9.42578125" style="2" customWidth="1"/>
    <col min="7443" max="7443" width="8.5703125" style="2" customWidth="1"/>
    <col min="7444" max="7444" width="10.140625" style="2" customWidth="1"/>
    <col min="7445" max="7445" width="9.85546875" style="2" customWidth="1"/>
    <col min="7446" max="7446" width="9.5703125" style="2" customWidth="1"/>
    <col min="7447" max="7447" width="9" style="2" customWidth="1"/>
    <col min="7448" max="7449" width="8.5703125" style="2" customWidth="1"/>
    <col min="7450" max="7450" width="11.85546875" style="2" customWidth="1"/>
    <col min="7451" max="7451" width="9.140625" style="2"/>
    <col min="7452" max="7453" width="9.5703125" style="2" customWidth="1"/>
    <col min="7454" max="7454" width="11.5703125" style="2" customWidth="1"/>
    <col min="7455" max="7455" width="9" style="2" customWidth="1"/>
    <col min="7456" max="7457" width="9.140625" style="2"/>
    <col min="7458" max="7458" width="10.42578125" style="2" customWidth="1"/>
    <col min="7459" max="7461" width="9.42578125" style="2" customWidth="1"/>
    <col min="7462" max="7462" width="10.5703125" style="2" customWidth="1"/>
    <col min="7463" max="7465" width="10" style="2" customWidth="1"/>
    <col min="7466" max="7466" width="10.42578125" style="2" customWidth="1"/>
    <col min="7467" max="7467" width="8.42578125" style="2" customWidth="1"/>
    <col min="7468" max="7468" width="10.140625" style="2" customWidth="1"/>
    <col min="7469" max="7469" width="8.42578125" style="2" customWidth="1"/>
    <col min="7470" max="7470" width="10.85546875" style="2" customWidth="1"/>
    <col min="7471" max="7473" width="9.140625" style="2"/>
    <col min="7474" max="7474" width="11.42578125" style="2" customWidth="1"/>
    <col min="7475" max="7477" width="9.140625" style="2"/>
    <col min="7478" max="7478" width="11.140625" style="2" customWidth="1"/>
    <col min="7479" max="7479" width="9.5703125" style="2" customWidth="1"/>
    <col min="7480" max="7481" width="9.140625" style="2"/>
    <col min="7482" max="7482" width="12.42578125" style="2" customWidth="1"/>
    <col min="7483" max="7483" width="9.42578125" style="2" customWidth="1"/>
    <col min="7484" max="7485" width="8.85546875" style="2" customWidth="1"/>
    <col min="7486" max="7486" width="10.42578125" style="2" customWidth="1"/>
    <col min="7487" max="7487" width="8.85546875" style="2" customWidth="1"/>
    <col min="7488" max="7489" width="8.5703125" style="2" customWidth="1"/>
    <col min="7490" max="7490" width="11.42578125" style="2" customWidth="1"/>
    <col min="7491" max="7491" width="10.140625" style="2" customWidth="1"/>
    <col min="7492" max="7493" width="9.140625" style="2"/>
    <col min="7494" max="7494" width="10.5703125" style="2" customWidth="1"/>
    <col min="7495" max="7495" width="10.140625" style="2" customWidth="1"/>
    <col min="7496" max="7497" width="9.42578125" style="2" customWidth="1"/>
    <col min="7498" max="7498" width="10.42578125" style="2" customWidth="1"/>
    <col min="7499" max="7499" width="9.42578125" style="2" customWidth="1"/>
    <col min="7500" max="7501" width="9.140625" style="2"/>
    <col min="7502" max="7502" width="10.42578125" style="2" customWidth="1"/>
    <col min="7503" max="7680" width="9.140625" style="2"/>
    <col min="7681" max="7681" width="4.5703125" style="2" customWidth="1"/>
    <col min="7682" max="7682" width="38.42578125" style="2" bestFit="1" customWidth="1"/>
    <col min="7683" max="7683" width="10.140625" style="2" customWidth="1"/>
    <col min="7684" max="7684" width="9.140625" style="2"/>
    <col min="7685" max="7686" width="10.42578125" style="2" customWidth="1"/>
    <col min="7687" max="7688" width="9.42578125" style="2" customWidth="1"/>
    <col min="7689" max="7690" width="10.5703125" style="2" customWidth="1"/>
    <col min="7691" max="7692" width="9.5703125" style="2" customWidth="1"/>
    <col min="7693" max="7693" width="10.42578125" style="2" customWidth="1"/>
    <col min="7694" max="7694" width="10.140625" style="2" customWidth="1"/>
    <col min="7695" max="7695" width="9.140625" style="2"/>
    <col min="7696" max="7696" width="9.5703125" style="2" customWidth="1"/>
    <col min="7697" max="7697" width="10.42578125" style="2" customWidth="1"/>
    <col min="7698" max="7698" width="9.42578125" style="2" customWidth="1"/>
    <col min="7699" max="7699" width="8.5703125" style="2" customWidth="1"/>
    <col min="7700" max="7700" width="10.140625" style="2" customWidth="1"/>
    <col min="7701" max="7701" width="9.85546875" style="2" customWidth="1"/>
    <col min="7702" max="7702" width="9.5703125" style="2" customWidth="1"/>
    <col min="7703" max="7703" width="9" style="2" customWidth="1"/>
    <col min="7704" max="7705" width="8.5703125" style="2" customWidth="1"/>
    <col min="7706" max="7706" width="11.85546875" style="2" customWidth="1"/>
    <col min="7707" max="7707" width="9.140625" style="2"/>
    <col min="7708" max="7709" width="9.5703125" style="2" customWidth="1"/>
    <col min="7710" max="7710" width="11.5703125" style="2" customWidth="1"/>
    <col min="7711" max="7711" width="9" style="2" customWidth="1"/>
    <col min="7712" max="7713" width="9.140625" style="2"/>
    <col min="7714" max="7714" width="10.42578125" style="2" customWidth="1"/>
    <col min="7715" max="7717" width="9.42578125" style="2" customWidth="1"/>
    <col min="7718" max="7718" width="10.5703125" style="2" customWidth="1"/>
    <col min="7719" max="7721" width="10" style="2" customWidth="1"/>
    <col min="7722" max="7722" width="10.42578125" style="2" customWidth="1"/>
    <col min="7723" max="7723" width="8.42578125" style="2" customWidth="1"/>
    <col min="7724" max="7724" width="10.140625" style="2" customWidth="1"/>
    <col min="7725" max="7725" width="8.42578125" style="2" customWidth="1"/>
    <col min="7726" max="7726" width="10.85546875" style="2" customWidth="1"/>
    <col min="7727" max="7729" width="9.140625" style="2"/>
    <col min="7730" max="7730" width="11.42578125" style="2" customWidth="1"/>
    <col min="7731" max="7733" width="9.140625" style="2"/>
    <col min="7734" max="7734" width="11.140625" style="2" customWidth="1"/>
    <col min="7735" max="7735" width="9.5703125" style="2" customWidth="1"/>
    <col min="7736" max="7737" width="9.140625" style="2"/>
    <col min="7738" max="7738" width="12.42578125" style="2" customWidth="1"/>
    <col min="7739" max="7739" width="9.42578125" style="2" customWidth="1"/>
    <col min="7740" max="7741" width="8.85546875" style="2" customWidth="1"/>
    <col min="7742" max="7742" width="10.42578125" style="2" customWidth="1"/>
    <col min="7743" max="7743" width="8.85546875" style="2" customWidth="1"/>
    <col min="7744" max="7745" width="8.5703125" style="2" customWidth="1"/>
    <col min="7746" max="7746" width="11.42578125" style="2" customWidth="1"/>
    <col min="7747" max="7747" width="10.140625" style="2" customWidth="1"/>
    <col min="7748" max="7749" width="9.140625" style="2"/>
    <col min="7750" max="7750" width="10.5703125" style="2" customWidth="1"/>
    <col min="7751" max="7751" width="10.140625" style="2" customWidth="1"/>
    <col min="7752" max="7753" width="9.42578125" style="2" customWidth="1"/>
    <col min="7754" max="7754" width="10.42578125" style="2" customWidth="1"/>
    <col min="7755" max="7755" width="9.42578125" style="2" customWidth="1"/>
    <col min="7756" max="7757" width="9.140625" style="2"/>
    <col min="7758" max="7758" width="10.42578125" style="2" customWidth="1"/>
    <col min="7759" max="7936" width="9.140625" style="2"/>
    <col min="7937" max="7937" width="4.5703125" style="2" customWidth="1"/>
    <col min="7938" max="7938" width="38.42578125" style="2" bestFit="1" customWidth="1"/>
    <col min="7939" max="7939" width="10.140625" style="2" customWidth="1"/>
    <col min="7940" max="7940" width="9.140625" style="2"/>
    <col min="7941" max="7942" width="10.42578125" style="2" customWidth="1"/>
    <col min="7943" max="7944" width="9.42578125" style="2" customWidth="1"/>
    <col min="7945" max="7946" width="10.5703125" style="2" customWidth="1"/>
    <col min="7947" max="7948" width="9.5703125" style="2" customWidth="1"/>
    <col min="7949" max="7949" width="10.42578125" style="2" customWidth="1"/>
    <col min="7950" max="7950" width="10.140625" style="2" customWidth="1"/>
    <col min="7951" max="7951" width="9.140625" style="2"/>
    <col min="7952" max="7952" width="9.5703125" style="2" customWidth="1"/>
    <col min="7953" max="7953" width="10.42578125" style="2" customWidth="1"/>
    <col min="7954" max="7954" width="9.42578125" style="2" customWidth="1"/>
    <col min="7955" max="7955" width="8.5703125" style="2" customWidth="1"/>
    <col min="7956" max="7956" width="10.140625" style="2" customWidth="1"/>
    <col min="7957" max="7957" width="9.85546875" style="2" customWidth="1"/>
    <col min="7958" max="7958" width="9.5703125" style="2" customWidth="1"/>
    <col min="7959" max="7959" width="9" style="2" customWidth="1"/>
    <col min="7960" max="7961" width="8.5703125" style="2" customWidth="1"/>
    <col min="7962" max="7962" width="11.85546875" style="2" customWidth="1"/>
    <col min="7963" max="7963" width="9.140625" style="2"/>
    <col min="7964" max="7965" width="9.5703125" style="2" customWidth="1"/>
    <col min="7966" max="7966" width="11.5703125" style="2" customWidth="1"/>
    <col min="7967" max="7967" width="9" style="2" customWidth="1"/>
    <col min="7968" max="7969" width="9.140625" style="2"/>
    <col min="7970" max="7970" width="10.42578125" style="2" customWidth="1"/>
    <col min="7971" max="7973" width="9.42578125" style="2" customWidth="1"/>
    <col min="7974" max="7974" width="10.5703125" style="2" customWidth="1"/>
    <col min="7975" max="7977" width="10" style="2" customWidth="1"/>
    <col min="7978" max="7978" width="10.42578125" style="2" customWidth="1"/>
    <col min="7979" max="7979" width="8.42578125" style="2" customWidth="1"/>
    <col min="7980" max="7980" width="10.140625" style="2" customWidth="1"/>
    <col min="7981" max="7981" width="8.42578125" style="2" customWidth="1"/>
    <col min="7982" max="7982" width="10.85546875" style="2" customWidth="1"/>
    <col min="7983" max="7985" width="9.140625" style="2"/>
    <col min="7986" max="7986" width="11.42578125" style="2" customWidth="1"/>
    <col min="7987" max="7989" width="9.140625" style="2"/>
    <col min="7990" max="7990" width="11.140625" style="2" customWidth="1"/>
    <col min="7991" max="7991" width="9.5703125" style="2" customWidth="1"/>
    <col min="7992" max="7993" width="9.140625" style="2"/>
    <col min="7994" max="7994" width="12.42578125" style="2" customWidth="1"/>
    <col min="7995" max="7995" width="9.42578125" style="2" customWidth="1"/>
    <col min="7996" max="7997" width="8.85546875" style="2" customWidth="1"/>
    <col min="7998" max="7998" width="10.42578125" style="2" customWidth="1"/>
    <col min="7999" max="7999" width="8.85546875" style="2" customWidth="1"/>
    <col min="8000" max="8001" width="8.5703125" style="2" customWidth="1"/>
    <col min="8002" max="8002" width="11.42578125" style="2" customWidth="1"/>
    <col min="8003" max="8003" width="10.140625" style="2" customWidth="1"/>
    <col min="8004" max="8005" width="9.140625" style="2"/>
    <col min="8006" max="8006" width="10.5703125" style="2" customWidth="1"/>
    <col min="8007" max="8007" width="10.140625" style="2" customWidth="1"/>
    <col min="8008" max="8009" width="9.42578125" style="2" customWidth="1"/>
    <col min="8010" max="8010" width="10.42578125" style="2" customWidth="1"/>
    <col min="8011" max="8011" width="9.42578125" style="2" customWidth="1"/>
    <col min="8012" max="8013" width="9.140625" style="2"/>
    <col min="8014" max="8014" width="10.42578125" style="2" customWidth="1"/>
    <col min="8015" max="8192" width="9.140625" style="2"/>
    <col min="8193" max="8193" width="4.5703125" style="2" customWidth="1"/>
    <col min="8194" max="8194" width="38.42578125" style="2" bestFit="1" customWidth="1"/>
    <col min="8195" max="8195" width="10.140625" style="2" customWidth="1"/>
    <col min="8196" max="8196" width="9.140625" style="2"/>
    <col min="8197" max="8198" width="10.42578125" style="2" customWidth="1"/>
    <col min="8199" max="8200" width="9.42578125" style="2" customWidth="1"/>
    <col min="8201" max="8202" width="10.5703125" style="2" customWidth="1"/>
    <col min="8203" max="8204" width="9.5703125" style="2" customWidth="1"/>
    <col min="8205" max="8205" width="10.42578125" style="2" customWidth="1"/>
    <col min="8206" max="8206" width="10.140625" style="2" customWidth="1"/>
    <col min="8207" max="8207" width="9.140625" style="2"/>
    <col min="8208" max="8208" width="9.5703125" style="2" customWidth="1"/>
    <col min="8209" max="8209" width="10.42578125" style="2" customWidth="1"/>
    <col min="8210" max="8210" width="9.42578125" style="2" customWidth="1"/>
    <col min="8211" max="8211" width="8.5703125" style="2" customWidth="1"/>
    <col min="8212" max="8212" width="10.140625" style="2" customWidth="1"/>
    <col min="8213" max="8213" width="9.85546875" style="2" customWidth="1"/>
    <col min="8214" max="8214" width="9.5703125" style="2" customWidth="1"/>
    <col min="8215" max="8215" width="9" style="2" customWidth="1"/>
    <col min="8216" max="8217" width="8.5703125" style="2" customWidth="1"/>
    <col min="8218" max="8218" width="11.85546875" style="2" customWidth="1"/>
    <col min="8219" max="8219" width="9.140625" style="2"/>
    <col min="8220" max="8221" width="9.5703125" style="2" customWidth="1"/>
    <col min="8222" max="8222" width="11.5703125" style="2" customWidth="1"/>
    <col min="8223" max="8223" width="9" style="2" customWidth="1"/>
    <col min="8224" max="8225" width="9.140625" style="2"/>
    <col min="8226" max="8226" width="10.42578125" style="2" customWidth="1"/>
    <col min="8227" max="8229" width="9.42578125" style="2" customWidth="1"/>
    <col min="8230" max="8230" width="10.5703125" style="2" customWidth="1"/>
    <col min="8231" max="8233" width="10" style="2" customWidth="1"/>
    <col min="8234" max="8234" width="10.42578125" style="2" customWidth="1"/>
    <col min="8235" max="8235" width="8.42578125" style="2" customWidth="1"/>
    <col min="8236" max="8236" width="10.140625" style="2" customWidth="1"/>
    <col min="8237" max="8237" width="8.42578125" style="2" customWidth="1"/>
    <col min="8238" max="8238" width="10.85546875" style="2" customWidth="1"/>
    <col min="8239" max="8241" width="9.140625" style="2"/>
    <col min="8242" max="8242" width="11.42578125" style="2" customWidth="1"/>
    <col min="8243" max="8245" width="9.140625" style="2"/>
    <col min="8246" max="8246" width="11.140625" style="2" customWidth="1"/>
    <col min="8247" max="8247" width="9.5703125" style="2" customWidth="1"/>
    <col min="8248" max="8249" width="9.140625" style="2"/>
    <col min="8250" max="8250" width="12.42578125" style="2" customWidth="1"/>
    <col min="8251" max="8251" width="9.42578125" style="2" customWidth="1"/>
    <col min="8252" max="8253" width="8.85546875" style="2" customWidth="1"/>
    <col min="8254" max="8254" width="10.42578125" style="2" customWidth="1"/>
    <col min="8255" max="8255" width="8.85546875" style="2" customWidth="1"/>
    <col min="8256" max="8257" width="8.5703125" style="2" customWidth="1"/>
    <col min="8258" max="8258" width="11.42578125" style="2" customWidth="1"/>
    <col min="8259" max="8259" width="10.140625" style="2" customWidth="1"/>
    <col min="8260" max="8261" width="9.140625" style="2"/>
    <col min="8262" max="8262" width="10.5703125" style="2" customWidth="1"/>
    <col min="8263" max="8263" width="10.140625" style="2" customWidth="1"/>
    <col min="8264" max="8265" width="9.42578125" style="2" customWidth="1"/>
    <col min="8266" max="8266" width="10.42578125" style="2" customWidth="1"/>
    <col min="8267" max="8267" width="9.42578125" style="2" customWidth="1"/>
    <col min="8268" max="8269" width="9.140625" style="2"/>
    <col min="8270" max="8270" width="10.42578125" style="2" customWidth="1"/>
    <col min="8271" max="8448" width="9.140625" style="2"/>
    <col min="8449" max="8449" width="4.5703125" style="2" customWidth="1"/>
    <col min="8450" max="8450" width="38.42578125" style="2" bestFit="1" customWidth="1"/>
    <col min="8451" max="8451" width="10.140625" style="2" customWidth="1"/>
    <col min="8452" max="8452" width="9.140625" style="2"/>
    <col min="8453" max="8454" width="10.42578125" style="2" customWidth="1"/>
    <col min="8455" max="8456" width="9.42578125" style="2" customWidth="1"/>
    <col min="8457" max="8458" width="10.5703125" style="2" customWidth="1"/>
    <col min="8459" max="8460" width="9.5703125" style="2" customWidth="1"/>
    <col min="8461" max="8461" width="10.42578125" style="2" customWidth="1"/>
    <col min="8462" max="8462" width="10.140625" style="2" customWidth="1"/>
    <col min="8463" max="8463" width="9.140625" style="2"/>
    <col min="8464" max="8464" width="9.5703125" style="2" customWidth="1"/>
    <col min="8465" max="8465" width="10.42578125" style="2" customWidth="1"/>
    <col min="8466" max="8466" width="9.42578125" style="2" customWidth="1"/>
    <col min="8467" max="8467" width="8.5703125" style="2" customWidth="1"/>
    <col min="8468" max="8468" width="10.140625" style="2" customWidth="1"/>
    <col min="8469" max="8469" width="9.85546875" style="2" customWidth="1"/>
    <col min="8470" max="8470" width="9.5703125" style="2" customWidth="1"/>
    <col min="8471" max="8471" width="9" style="2" customWidth="1"/>
    <col min="8472" max="8473" width="8.5703125" style="2" customWidth="1"/>
    <col min="8474" max="8474" width="11.85546875" style="2" customWidth="1"/>
    <col min="8475" max="8475" width="9.140625" style="2"/>
    <col min="8476" max="8477" width="9.5703125" style="2" customWidth="1"/>
    <col min="8478" max="8478" width="11.5703125" style="2" customWidth="1"/>
    <col min="8479" max="8479" width="9" style="2" customWidth="1"/>
    <col min="8480" max="8481" width="9.140625" style="2"/>
    <col min="8482" max="8482" width="10.42578125" style="2" customWidth="1"/>
    <col min="8483" max="8485" width="9.42578125" style="2" customWidth="1"/>
    <col min="8486" max="8486" width="10.5703125" style="2" customWidth="1"/>
    <col min="8487" max="8489" width="10" style="2" customWidth="1"/>
    <col min="8490" max="8490" width="10.42578125" style="2" customWidth="1"/>
    <col min="8491" max="8491" width="8.42578125" style="2" customWidth="1"/>
    <col min="8492" max="8492" width="10.140625" style="2" customWidth="1"/>
    <col min="8493" max="8493" width="8.42578125" style="2" customWidth="1"/>
    <col min="8494" max="8494" width="10.85546875" style="2" customWidth="1"/>
    <col min="8495" max="8497" width="9.140625" style="2"/>
    <col min="8498" max="8498" width="11.42578125" style="2" customWidth="1"/>
    <col min="8499" max="8501" width="9.140625" style="2"/>
    <col min="8502" max="8502" width="11.140625" style="2" customWidth="1"/>
    <col min="8503" max="8503" width="9.5703125" style="2" customWidth="1"/>
    <col min="8504" max="8505" width="9.140625" style="2"/>
    <col min="8506" max="8506" width="12.42578125" style="2" customWidth="1"/>
    <col min="8507" max="8507" width="9.42578125" style="2" customWidth="1"/>
    <col min="8508" max="8509" width="8.85546875" style="2" customWidth="1"/>
    <col min="8510" max="8510" width="10.42578125" style="2" customWidth="1"/>
    <col min="8511" max="8511" width="8.85546875" style="2" customWidth="1"/>
    <col min="8512" max="8513" width="8.5703125" style="2" customWidth="1"/>
    <col min="8514" max="8514" width="11.42578125" style="2" customWidth="1"/>
    <col min="8515" max="8515" width="10.140625" style="2" customWidth="1"/>
    <col min="8516" max="8517" width="9.140625" style="2"/>
    <col min="8518" max="8518" width="10.5703125" style="2" customWidth="1"/>
    <col min="8519" max="8519" width="10.140625" style="2" customWidth="1"/>
    <col min="8520" max="8521" width="9.42578125" style="2" customWidth="1"/>
    <col min="8522" max="8522" width="10.42578125" style="2" customWidth="1"/>
    <col min="8523" max="8523" width="9.42578125" style="2" customWidth="1"/>
    <col min="8524" max="8525" width="9.140625" style="2"/>
    <col min="8526" max="8526" width="10.42578125" style="2" customWidth="1"/>
    <col min="8527" max="8704" width="9.140625" style="2"/>
    <col min="8705" max="8705" width="4.5703125" style="2" customWidth="1"/>
    <col min="8706" max="8706" width="38.42578125" style="2" bestFit="1" customWidth="1"/>
    <col min="8707" max="8707" width="10.140625" style="2" customWidth="1"/>
    <col min="8708" max="8708" width="9.140625" style="2"/>
    <col min="8709" max="8710" width="10.42578125" style="2" customWidth="1"/>
    <col min="8711" max="8712" width="9.42578125" style="2" customWidth="1"/>
    <col min="8713" max="8714" width="10.5703125" style="2" customWidth="1"/>
    <col min="8715" max="8716" width="9.5703125" style="2" customWidth="1"/>
    <col min="8717" max="8717" width="10.42578125" style="2" customWidth="1"/>
    <col min="8718" max="8718" width="10.140625" style="2" customWidth="1"/>
    <col min="8719" max="8719" width="9.140625" style="2"/>
    <col min="8720" max="8720" width="9.5703125" style="2" customWidth="1"/>
    <col min="8721" max="8721" width="10.42578125" style="2" customWidth="1"/>
    <col min="8722" max="8722" width="9.42578125" style="2" customWidth="1"/>
    <col min="8723" max="8723" width="8.5703125" style="2" customWidth="1"/>
    <col min="8724" max="8724" width="10.140625" style="2" customWidth="1"/>
    <col min="8725" max="8725" width="9.85546875" style="2" customWidth="1"/>
    <col min="8726" max="8726" width="9.5703125" style="2" customWidth="1"/>
    <col min="8727" max="8727" width="9" style="2" customWidth="1"/>
    <col min="8728" max="8729" width="8.5703125" style="2" customWidth="1"/>
    <col min="8730" max="8730" width="11.85546875" style="2" customWidth="1"/>
    <col min="8731" max="8731" width="9.140625" style="2"/>
    <col min="8732" max="8733" width="9.5703125" style="2" customWidth="1"/>
    <col min="8734" max="8734" width="11.5703125" style="2" customWidth="1"/>
    <col min="8735" max="8735" width="9" style="2" customWidth="1"/>
    <col min="8736" max="8737" width="9.140625" style="2"/>
    <col min="8738" max="8738" width="10.42578125" style="2" customWidth="1"/>
    <col min="8739" max="8741" width="9.42578125" style="2" customWidth="1"/>
    <col min="8742" max="8742" width="10.5703125" style="2" customWidth="1"/>
    <col min="8743" max="8745" width="10" style="2" customWidth="1"/>
    <col min="8746" max="8746" width="10.42578125" style="2" customWidth="1"/>
    <col min="8747" max="8747" width="8.42578125" style="2" customWidth="1"/>
    <col min="8748" max="8748" width="10.140625" style="2" customWidth="1"/>
    <col min="8749" max="8749" width="8.42578125" style="2" customWidth="1"/>
    <col min="8750" max="8750" width="10.85546875" style="2" customWidth="1"/>
    <col min="8751" max="8753" width="9.140625" style="2"/>
    <col min="8754" max="8754" width="11.42578125" style="2" customWidth="1"/>
    <col min="8755" max="8757" width="9.140625" style="2"/>
    <col min="8758" max="8758" width="11.140625" style="2" customWidth="1"/>
    <col min="8759" max="8759" width="9.5703125" style="2" customWidth="1"/>
    <col min="8760" max="8761" width="9.140625" style="2"/>
    <col min="8762" max="8762" width="12.42578125" style="2" customWidth="1"/>
    <col min="8763" max="8763" width="9.42578125" style="2" customWidth="1"/>
    <col min="8764" max="8765" width="8.85546875" style="2" customWidth="1"/>
    <col min="8766" max="8766" width="10.42578125" style="2" customWidth="1"/>
    <col min="8767" max="8767" width="8.85546875" style="2" customWidth="1"/>
    <col min="8768" max="8769" width="8.5703125" style="2" customWidth="1"/>
    <col min="8770" max="8770" width="11.42578125" style="2" customWidth="1"/>
    <col min="8771" max="8771" width="10.140625" style="2" customWidth="1"/>
    <col min="8772" max="8773" width="9.140625" style="2"/>
    <col min="8774" max="8774" width="10.5703125" style="2" customWidth="1"/>
    <col min="8775" max="8775" width="10.140625" style="2" customWidth="1"/>
    <col min="8776" max="8777" width="9.42578125" style="2" customWidth="1"/>
    <col min="8778" max="8778" width="10.42578125" style="2" customWidth="1"/>
    <col min="8779" max="8779" width="9.42578125" style="2" customWidth="1"/>
    <col min="8780" max="8781" width="9.140625" style="2"/>
    <col min="8782" max="8782" width="10.42578125" style="2" customWidth="1"/>
    <col min="8783" max="8960" width="9.140625" style="2"/>
    <col min="8961" max="8961" width="4.5703125" style="2" customWidth="1"/>
    <col min="8962" max="8962" width="38.42578125" style="2" bestFit="1" customWidth="1"/>
    <col min="8963" max="8963" width="10.140625" style="2" customWidth="1"/>
    <col min="8964" max="8964" width="9.140625" style="2"/>
    <col min="8965" max="8966" width="10.42578125" style="2" customWidth="1"/>
    <col min="8967" max="8968" width="9.42578125" style="2" customWidth="1"/>
    <col min="8969" max="8970" width="10.5703125" style="2" customWidth="1"/>
    <col min="8971" max="8972" width="9.5703125" style="2" customWidth="1"/>
    <col min="8973" max="8973" width="10.42578125" style="2" customWidth="1"/>
    <col min="8974" max="8974" width="10.140625" style="2" customWidth="1"/>
    <col min="8975" max="8975" width="9.140625" style="2"/>
    <col min="8976" max="8976" width="9.5703125" style="2" customWidth="1"/>
    <col min="8977" max="8977" width="10.42578125" style="2" customWidth="1"/>
    <col min="8978" max="8978" width="9.42578125" style="2" customWidth="1"/>
    <col min="8979" max="8979" width="8.5703125" style="2" customWidth="1"/>
    <col min="8980" max="8980" width="10.140625" style="2" customWidth="1"/>
    <col min="8981" max="8981" width="9.85546875" style="2" customWidth="1"/>
    <col min="8982" max="8982" width="9.5703125" style="2" customWidth="1"/>
    <col min="8983" max="8983" width="9" style="2" customWidth="1"/>
    <col min="8984" max="8985" width="8.5703125" style="2" customWidth="1"/>
    <col min="8986" max="8986" width="11.85546875" style="2" customWidth="1"/>
    <col min="8987" max="8987" width="9.140625" style="2"/>
    <col min="8988" max="8989" width="9.5703125" style="2" customWidth="1"/>
    <col min="8990" max="8990" width="11.5703125" style="2" customWidth="1"/>
    <col min="8991" max="8991" width="9" style="2" customWidth="1"/>
    <col min="8992" max="8993" width="9.140625" style="2"/>
    <col min="8994" max="8994" width="10.42578125" style="2" customWidth="1"/>
    <col min="8995" max="8997" width="9.42578125" style="2" customWidth="1"/>
    <col min="8998" max="8998" width="10.5703125" style="2" customWidth="1"/>
    <col min="8999" max="9001" width="10" style="2" customWidth="1"/>
    <col min="9002" max="9002" width="10.42578125" style="2" customWidth="1"/>
    <col min="9003" max="9003" width="8.42578125" style="2" customWidth="1"/>
    <col min="9004" max="9004" width="10.140625" style="2" customWidth="1"/>
    <col min="9005" max="9005" width="8.42578125" style="2" customWidth="1"/>
    <col min="9006" max="9006" width="10.85546875" style="2" customWidth="1"/>
    <col min="9007" max="9009" width="9.140625" style="2"/>
    <col min="9010" max="9010" width="11.42578125" style="2" customWidth="1"/>
    <col min="9011" max="9013" width="9.140625" style="2"/>
    <col min="9014" max="9014" width="11.140625" style="2" customWidth="1"/>
    <col min="9015" max="9015" width="9.5703125" style="2" customWidth="1"/>
    <col min="9016" max="9017" width="9.140625" style="2"/>
    <col min="9018" max="9018" width="12.42578125" style="2" customWidth="1"/>
    <col min="9019" max="9019" width="9.42578125" style="2" customWidth="1"/>
    <col min="9020" max="9021" width="8.85546875" style="2" customWidth="1"/>
    <col min="9022" max="9022" width="10.42578125" style="2" customWidth="1"/>
    <col min="9023" max="9023" width="8.85546875" style="2" customWidth="1"/>
    <col min="9024" max="9025" width="8.5703125" style="2" customWidth="1"/>
    <col min="9026" max="9026" width="11.42578125" style="2" customWidth="1"/>
    <col min="9027" max="9027" width="10.140625" style="2" customWidth="1"/>
    <col min="9028" max="9029" width="9.140625" style="2"/>
    <col min="9030" max="9030" width="10.5703125" style="2" customWidth="1"/>
    <col min="9031" max="9031" width="10.140625" style="2" customWidth="1"/>
    <col min="9032" max="9033" width="9.42578125" style="2" customWidth="1"/>
    <col min="9034" max="9034" width="10.42578125" style="2" customWidth="1"/>
    <col min="9035" max="9035" width="9.42578125" style="2" customWidth="1"/>
    <col min="9036" max="9037" width="9.140625" style="2"/>
    <col min="9038" max="9038" width="10.42578125" style="2" customWidth="1"/>
    <col min="9039" max="9216" width="9.140625" style="2"/>
    <col min="9217" max="9217" width="4.5703125" style="2" customWidth="1"/>
    <col min="9218" max="9218" width="38.42578125" style="2" bestFit="1" customWidth="1"/>
    <col min="9219" max="9219" width="10.140625" style="2" customWidth="1"/>
    <col min="9220" max="9220" width="9.140625" style="2"/>
    <col min="9221" max="9222" width="10.42578125" style="2" customWidth="1"/>
    <col min="9223" max="9224" width="9.42578125" style="2" customWidth="1"/>
    <col min="9225" max="9226" width="10.5703125" style="2" customWidth="1"/>
    <col min="9227" max="9228" width="9.5703125" style="2" customWidth="1"/>
    <col min="9229" max="9229" width="10.42578125" style="2" customWidth="1"/>
    <col min="9230" max="9230" width="10.140625" style="2" customWidth="1"/>
    <col min="9231" max="9231" width="9.140625" style="2"/>
    <col min="9232" max="9232" width="9.5703125" style="2" customWidth="1"/>
    <col min="9233" max="9233" width="10.42578125" style="2" customWidth="1"/>
    <col min="9234" max="9234" width="9.42578125" style="2" customWidth="1"/>
    <col min="9235" max="9235" width="8.5703125" style="2" customWidth="1"/>
    <col min="9236" max="9236" width="10.140625" style="2" customWidth="1"/>
    <col min="9237" max="9237" width="9.85546875" style="2" customWidth="1"/>
    <col min="9238" max="9238" width="9.5703125" style="2" customWidth="1"/>
    <col min="9239" max="9239" width="9" style="2" customWidth="1"/>
    <col min="9240" max="9241" width="8.5703125" style="2" customWidth="1"/>
    <col min="9242" max="9242" width="11.85546875" style="2" customWidth="1"/>
    <col min="9243" max="9243" width="9.140625" style="2"/>
    <col min="9244" max="9245" width="9.5703125" style="2" customWidth="1"/>
    <col min="9246" max="9246" width="11.5703125" style="2" customWidth="1"/>
    <col min="9247" max="9247" width="9" style="2" customWidth="1"/>
    <col min="9248" max="9249" width="9.140625" style="2"/>
    <col min="9250" max="9250" width="10.42578125" style="2" customWidth="1"/>
    <col min="9251" max="9253" width="9.42578125" style="2" customWidth="1"/>
    <col min="9254" max="9254" width="10.5703125" style="2" customWidth="1"/>
    <col min="9255" max="9257" width="10" style="2" customWidth="1"/>
    <col min="9258" max="9258" width="10.42578125" style="2" customWidth="1"/>
    <col min="9259" max="9259" width="8.42578125" style="2" customWidth="1"/>
    <col min="9260" max="9260" width="10.140625" style="2" customWidth="1"/>
    <col min="9261" max="9261" width="8.42578125" style="2" customWidth="1"/>
    <col min="9262" max="9262" width="10.85546875" style="2" customWidth="1"/>
    <col min="9263" max="9265" width="9.140625" style="2"/>
    <col min="9266" max="9266" width="11.42578125" style="2" customWidth="1"/>
    <col min="9267" max="9269" width="9.140625" style="2"/>
    <col min="9270" max="9270" width="11.140625" style="2" customWidth="1"/>
    <col min="9271" max="9271" width="9.5703125" style="2" customWidth="1"/>
    <col min="9272" max="9273" width="9.140625" style="2"/>
    <col min="9274" max="9274" width="12.42578125" style="2" customWidth="1"/>
    <col min="9275" max="9275" width="9.42578125" style="2" customWidth="1"/>
    <col min="9276" max="9277" width="8.85546875" style="2" customWidth="1"/>
    <col min="9278" max="9278" width="10.42578125" style="2" customWidth="1"/>
    <col min="9279" max="9279" width="8.85546875" style="2" customWidth="1"/>
    <col min="9280" max="9281" width="8.5703125" style="2" customWidth="1"/>
    <col min="9282" max="9282" width="11.42578125" style="2" customWidth="1"/>
    <col min="9283" max="9283" width="10.140625" style="2" customWidth="1"/>
    <col min="9284" max="9285" width="9.140625" style="2"/>
    <col min="9286" max="9286" width="10.5703125" style="2" customWidth="1"/>
    <col min="9287" max="9287" width="10.140625" style="2" customWidth="1"/>
    <col min="9288" max="9289" width="9.42578125" style="2" customWidth="1"/>
    <col min="9290" max="9290" width="10.42578125" style="2" customWidth="1"/>
    <col min="9291" max="9291" width="9.42578125" style="2" customWidth="1"/>
    <col min="9292" max="9293" width="9.140625" style="2"/>
    <col min="9294" max="9294" width="10.42578125" style="2" customWidth="1"/>
    <col min="9295" max="9472" width="9.140625" style="2"/>
    <col min="9473" max="9473" width="4.5703125" style="2" customWidth="1"/>
    <col min="9474" max="9474" width="38.42578125" style="2" bestFit="1" customWidth="1"/>
    <col min="9475" max="9475" width="10.140625" style="2" customWidth="1"/>
    <col min="9476" max="9476" width="9.140625" style="2"/>
    <col min="9477" max="9478" width="10.42578125" style="2" customWidth="1"/>
    <col min="9479" max="9480" width="9.42578125" style="2" customWidth="1"/>
    <col min="9481" max="9482" width="10.5703125" style="2" customWidth="1"/>
    <col min="9483" max="9484" width="9.5703125" style="2" customWidth="1"/>
    <col min="9485" max="9485" width="10.42578125" style="2" customWidth="1"/>
    <col min="9486" max="9486" width="10.140625" style="2" customWidth="1"/>
    <col min="9487" max="9487" width="9.140625" style="2"/>
    <col min="9488" max="9488" width="9.5703125" style="2" customWidth="1"/>
    <col min="9489" max="9489" width="10.42578125" style="2" customWidth="1"/>
    <col min="9490" max="9490" width="9.42578125" style="2" customWidth="1"/>
    <col min="9491" max="9491" width="8.5703125" style="2" customWidth="1"/>
    <col min="9492" max="9492" width="10.140625" style="2" customWidth="1"/>
    <col min="9493" max="9493" width="9.85546875" style="2" customWidth="1"/>
    <col min="9494" max="9494" width="9.5703125" style="2" customWidth="1"/>
    <col min="9495" max="9495" width="9" style="2" customWidth="1"/>
    <col min="9496" max="9497" width="8.5703125" style="2" customWidth="1"/>
    <col min="9498" max="9498" width="11.85546875" style="2" customWidth="1"/>
    <col min="9499" max="9499" width="9.140625" style="2"/>
    <col min="9500" max="9501" width="9.5703125" style="2" customWidth="1"/>
    <col min="9502" max="9502" width="11.5703125" style="2" customWidth="1"/>
    <col min="9503" max="9503" width="9" style="2" customWidth="1"/>
    <col min="9504" max="9505" width="9.140625" style="2"/>
    <col min="9506" max="9506" width="10.42578125" style="2" customWidth="1"/>
    <col min="9507" max="9509" width="9.42578125" style="2" customWidth="1"/>
    <col min="9510" max="9510" width="10.5703125" style="2" customWidth="1"/>
    <col min="9511" max="9513" width="10" style="2" customWidth="1"/>
    <col min="9514" max="9514" width="10.42578125" style="2" customWidth="1"/>
    <col min="9515" max="9515" width="8.42578125" style="2" customWidth="1"/>
    <col min="9516" max="9516" width="10.140625" style="2" customWidth="1"/>
    <col min="9517" max="9517" width="8.42578125" style="2" customWidth="1"/>
    <col min="9518" max="9518" width="10.85546875" style="2" customWidth="1"/>
    <col min="9519" max="9521" width="9.140625" style="2"/>
    <col min="9522" max="9522" width="11.42578125" style="2" customWidth="1"/>
    <col min="9523" max="9525" width="9.140625" style="2"/>
    <col min="9526" max="9526" width="11.140625" style="2" customWidth="1"/>
    <col min="9527" max="9527" width="9.5703125" style="2" customWidth="1"/>
    <col min="9528" max="9529" width="9.140625" style="2"/>
    <col min="9530" max="9530" width="12.42578125" style="2" customWidth="1"/>
    <col min="9531" max="9531" width="9.42578125" style="2" customWidth="1"/>
    <col min="9532" max="9533" width="8.85546875" style="2" customWidth="1"/>
    <col min="9534" max="9534" width="10.42578125" style="2" customWidth="1"/>
    <col min="9535" max="9535" width="8.85546875" style="2" customWidth="1"/>
    <col min="9536" max="9537" width="8.5703125" style="2" customWidth="1"/>
    <col min="9538" max="9538" width="11.42578125" style="2" customWidth="1"/>
    <col min="9539" max="9539" width="10.140625" style="2" customWidth="1"/>
    <col min="9540" max="9541" width="9.140625" style="2"/>
    <col min="9542" max="9542" width="10.5703125" style="2" customWidth="1"/>
    <col min="9543" max="9543" width="10.140625" style="2" customWidth="1"/>
    <col min="9544" max="9545" width="9.42578125" style="2" customWidth="1"/>
    <col min="9546" max="9546" width="10.42578125" style="2" customWidth="1"/>
    <col min="9547" max="9547" width="9.42578125" style="2" customWidth="1"/>
    <col min="9548" max="9549" width="9.140625" style="2"/>
    <col min="9550" max="9550" width="10.42578125" style="2" customWidth="1"/>
    <col min="9551" max="9728" width="9.140625" style="2"/>
    <col min="9729" max="9729" width="4.5703125" style="2" customWidth="1"/>
    <col min="9730" max="9730" width="38.42578125" style="2" bestFit="1" customWidth="1"/>
    <col min="9731" max="9731" width="10.140625" style="2" customWidth="1"/>
    <col min="9732" max="9732" width="9.140625" style="2"/>
    <col min="9733" max="9734" width="10.42578125" style="2" customWidth="1"/>
    <col min="9735" max="9736" width="9.42578125" style="2" customWidth="1"/>
    <col min="9737" max="9738" width="10.5703125" style="2" customWidth="1"/>
    <col min="9739" max="9740" width="9.5703125" style="2" customWidth="1"/>
    <col min="9741" max="9741" width="10.42578125" style="2" customWidth="1"/>
    <col min="9742" max="9742" width="10.140625" style="2" customWidth="1"/>
    <col min="9743" max="9743" width="9.140625" style="2"/>
    <col min="9744" max="9744" width="9.5703125" style="2" customWidth="1"/>
    <col min="9745" max="9745" width="10.42578125" style="2" customWidth="1"/>
    <col min="9746" max="9746" width="9.42578125" style="2" customWidth="1"/>
    <col min="9747" max="9747" width="8.5703125" style="2" customWidth="1"/>
    <col min="9748" max="9748" width="10.140625" style="2" customWidth="1"/>
    <col min="9749" max="9749" width="9.85546875" style="2" customWidth="1"/>
    <col min="9750" max="9750" width="9.5703125" style="2" customWidth="1"/>
    <col min="9751" max="9751" width="9" style="2" customWidth="1"/>
    <col min="9752" max="9753" width="8.5703125" style="2" customWidth="1"/>
    <col min="9754" max="9754" width="11.85546875" style="2" customWidth="1"/>
    <col min="9755" max="9755" width="9.140625" style="2"/>
    <col min="9756" max="9757" width="9.5703125" style="2" customWidth="1"/>
    <col min="9758" max="9758" width="11.5703125" style="2" customWidth="1"/>
    <col min="9759" max="9759" width="9" style="2" customWidth="1"/>
    <col min="9760" max="9761" width="9.140625" style="2"/>
    <col min="9762" max="9762" width="10.42578125" style="2" customWidth="1"/>
    <col min="9763" max="9765" width="9.42578125" style="2" customWidth="1"/>
    <col min="9766" max="9766" width="10.5703125" style="2" customWidth="1"/>
    <col min="9767" max="9769" width="10" style="2" customWidth="1"/>
    <col min="9770" max="9770" width="10.42578125" style="2" customWidth="1"/>
    <col min="9771" max="9771" width="8.42578125" style="2" customWidth="1"/>
    <col min="9772" max="9772" width="10.140625" style="2" customWidth="1"/>
    <col min="9773" max="9773" width="8.42578125" style="2" customWidth="1"/>
    <col min="9774" max="9774" width="10.85546875" style="2" customWidth="1"/>
    <col min="9775" max="9777" width="9.140625" style="2"/>
    <col min="9778" max="9778" width="11.42578125" style="2" customWidth="1"/>
    <col min="9779" max="9781" width="9.140625" style="2"/>
    <col min="9782" max="9782" width="11.140625" style="2" customWidth="1"/>
    <col min="9783" max="9783" width="9.5703125" style="2" customWidth="1"/>
    <col min="9784" max="9785" width="9.140625" style="2"/>
    <col min="9786" max="9786" width="12.42578125" style="2" customWidth="1"/>
    <col min="9787" max="9787" width="9.42578125" style="2" customWidth="1"/>
    <col min="9788" max="9789" width="8.85546875" style="2" customWidth="1"/>
    <col min="9790" max="9790" width="10.42578125" style="2" customWidth="1"/>
    <col min="9791" max="9791" width="8.85546875" style="2" customWidth="1"/>
    <col min="9792" max="9793" width="8.5703125" style="2" customWidth="1"/>
    <col min="9794" max="9794" width="11.42578125" style="2" customWidth="1"/>
    <col min="9795" max="9795" width="10.140625" style="2" customWidth="1"/>
    <col min="9796" max="9797" width="9.140625" style="2"/>
    <col min="9798" max="9798" width="10.5703125" style="2" customWidth="1"/>
    <col min="9799" max="9799" width="10.140625" style="2" customWidth="1"/>
    <col min="9800" max="9801" width="9.42578125" style="2" customWidth="1"/>
    <col min="9802" max="9802" width="10.42578125" style="2" customWidth="1"/>
    <col min="9803" max="9803" width="9.42578125" style="2" customWidth="1"/>
    <col min="9804" max="9805" width="9.140625" style="2"/>
    <col min="9806" max="9806" width="10.42578125" style="2" customWidth="1"/>
    <col min="9807" max="9984" width="9.140625" style="2"/>
    <col min="9985" max="9985" width="4.5703125" style="2" customWidth="1"/>
    <col min="9986" max="9986" width="38.42578125" style="2" bestFit="1" customWidth="1"/>
    <col min="9987" max="9987" width="10.140625" style="2" customWidth="1"/>
    <col min="9988" max="9988" width="9.140625" style="2"/>
    <col min="9989" max="9990" width="10.42578125" style="2" customWidth="1"/>
    <col min="9991" max="9992" width="9.42578125" style="2" customWidth="1"/>
    <col min="9993" max="9994" width="10.5703125" style="2" customWidth="1"/>
    <col min="9995" max="9996" width="9.5703125" style="2" customWidth="1"/>
    <col min="9997" max="9997" width="10.42578125" style="2" customWidth="1"/>
    <col min="9998" max="9998" width="10.140625" style="2" customWidth="1"/>
    <col min="9999" max="9999" width="9.140625" style="2"/>
    <col min="10000" max="10000" width="9.5703125" style="2" customWidth="1"/>
    <col min="10001" max="10001" width="10.42578125" style="2" customWidth="1"/>
    <col min="10002" max="10002" width="9.42578125" style="2" customWidth="1"/>
    <col min="10003" max="10003" width="8.5703125" style="2" customWidth="1"/>
    <col min="10004" max="10004" width="10.140625" style="2" customWidth="1"/>
    <col min="10005" max="10005" width="9.85546875" style="2" customWidth="1"/>
    <col min="10006" max="10006" width="9.5703125" style="2" customWidth="1"/>
    <col min="10007" max="10007" width="9" style="2" customWidth="1"/>
    <col min="10008" max="10009" width="8.5703125" style="2" customWidth="1"/>
    <col min="10010" max="10010" width="11.85546875" style="2" customWidth="1"/>
    <col min="10011" max="10011" width="9.140625" style="2"/>
    <col min="10012" max="10013" width="9.5703125" style="2" customWidth="1"/>
    <col min="10014" max="10014" width="11.5703125" style="2" customWidth="1"/>
    <col min="10015" max="10015" width="9" style="2" customWidth="1"/>
    <col min="10016" max="10017" width="9.140625" style="2"/>
    <col min="10018" max="10018" width="10.42578125" style="2" customWidth="1"/>
    <col min="10019" max="10021" width="9.42578125" style="2" customWidth="1"/>
    <col min="10022" max="10022" width="10.5703125" style="2" customWidth="1"/>
    <col min="10023" max="10025" width="10" style="2" customWidth="1"/>
    <col min="10026" max="10026" width="10.42578125" style="2" customWidth="1"/>
    <col min="10027" max="10027" width="8.42578125" style="2" customWidth="1"/>
    <col min="10028" max="10028" width="10.140625" style="2" customWidth="1"/>
    <col min="10029" max="10029" width="8.42578125" style="2" customWidth="1"/>
    <col min="10030" max="10030" width="10.85546875" style="2" customWidth="1"/>
    <col min="10031" max="10033" width="9.140625" style="2"/>
    <col min="10034" max="10034" width="11.42578125" style="2" customWidth="1"/>
    <col min="10035" max="10037" width="9.140625" style="2"/>
    <col min="10038" max="10038" width="11.140625" style="2" customWidth="1"/>
    <col min="10039" max="10039" width="9.5703125" style="2" customWidth="1"/>
    <col min="10040" max="10041" width="9.140625" style="2"/>
    <col min="10042" max="10042" width="12.42578125" style="2" customWidth="1"/>
    <col min="10043" max="10043" width="9.42578125" style="2" customWidth="1"/>
    <col min="10044" max="10045" width="8.85546875" style="2" customWidth="1"/>
    <col min="10046" max="10046" width="10.42578125" style="2" customWidth="1"/>
    <col min="10047" max="10047" width="8.85546875" style="2" customWidth="1"/>
    <col min="10048" max="10049" width="8.5703125" style="2" customWidth="1"/>
    <col min="10050" max="10050" width="11.42578125" style="2" customWidth="1"/>
    <col min="10051" max="10051" width="10.140625" style="2" customWidth="1"/>
    <col min="10052" max="10053" width="9.140625" style="2"/>
    <col min="10054" max="10054" width="10.5703125" style="2" customWidth="1"/>
    <col min="10055" max="10055" width="10.140625" style="2" customWidth="1"/>
    <col min="10056" max="10057" width="9.42578125" style="2" customWidth="1"/>
    <col min="10058" max="10058" width="10.42578125" style="2" customWidth="1"/>
    <col min="10059" max="10059" width="9.42578125" style="2" customWidth="1"/>
    <col min="10060" max="10061" width="9.140625" style="2"/>
    <col min="10062" max="10062" width="10.42578125" style="2" customWidth="1"/>
    <col min="10063" max="10240" width="9.140625" style="2"/>
    <col min="10241" max="10241" width="4.5703125" style="2" customWidth="1"/>
    <col min="10242" max="10242" width="38.42578125" style="2" bestFit="1" customWidth="1"/>
    <col min="10243" max="10243" width="10.140625" style="2" customWidth="1"/>
    <col min="10244" max="10244" width="9.140625" style="2"/>
    <col min="10245" max="10246" width="10.42578125" style="2" customWidth="1"/>
    <col min="10247" max="10248" width="9.42578125" style="2" customWidth="1"/>
    <col min="10249" max="10250" width="10.5703125" style="2" customWidth="1"/>
    <col min="10251" max="10252" width="9.5703125" style="2" customWidth="1"/>
    <col min="10253" max="10253" width="10.42578125" style="2" customWidth="1"/>
    <col min="10254" max="10254" width="10.140625" style="2" customWidth="1"/>
    <col min="10255" max="10255" width="9.140625" style="2"/>
    <col min="10256" max="10256" width="9.5703125" style="2" customWidth="1"/>
    <col min="10257" max="10257" width="10.42578125" style="2" customWidth="1"/>
    <col min="10258" max="10258" width="9.42578125" style="2" customWidth="1"/>
    <col min="10259" max="10259" width="8.5703125" style="2" customWidth="1"/>
    <col min="10260" max="10260" width="10.140625" style="2" customWidth="1"/>
    <col min="10261" max="10261" width="9.85546875" style="2" customWidth="1"/>
    <col min="10262" max="10262" width="9.5703125" style="2" customWidth="1"/>
    <col min="10263" max="10263" width="9" style="2" customWidth="1"/>
    <col min="10264" max="10265" width="8.5703125" style="2" customWidth="1"/>
    <col min="10266" max="10266" width="11.85546875" style="2" customWidth="1"/>
    <col min="10267" max="10267" width="9.140625" style="2"/>
    <col min="10268" max="10269" width="9.5703125" style="2" customWidth="1"/>
    <col min="10270" max="10270" width="11.5703125" style="2" customWidth="1"/>
    <col min="10271" max="10271" width="9" style="2" customWidth="1"/>
    <col min="10272" max="10273" width="9.140625" style="2"/>
    <col min="10274" max="10274" width="10.42578125" style="2" customWidth="1"/>
    <col min="10275" max="10277" width="9.42578125" style="2" customWidth="1"/>
    <col min="10278" max="10278" width="10.5703125" style="2" customWidth="1"/>
    <col min="10279" max="10281" width="10" style="2" customWidth="1"/>
    <col min="10282" max="10282" width="10.42578125" style="2" customWidth="1"/>
    <col min="10283" max="10283" width="8.42578125" style="2" customWidth="1"/>
    <col min="10284" max="10284" width="10.140625" style="2" customWidth="1"/>
    <col min="10285" max="10285" width="8.42578125" style="2" customWidth="1"/>
    <col min="10286" max="10286" width="10.85546875" style="2" customWidth="1"/>
    <col min="10287" max="10289" width="9.140625" style="2"/>
    <col min="10290" max="10290" width="11.42578125" style="2" customWidth="1"/>
    <col min="10291" max="10293" width="9.140625" style="2"/>
    <col min="10294" max="10294" width="11.140625" style="2" customWidth="1"/>
    <col min="10295" max="10295" width="9.5703125" style="2" customWidth="1"/>
    <col min="10296" max="10297" width="9.140625" style="2"/>
    <col min="10298" max="10298" width="12.42578125" style="2" customWidth="1"/>
    <col min="10299" max="10299" width="9.42578125" style="2" customWidth="1"/>
    <col min="10300" max="10301" width="8.85546875" style="2" customWidth="1"/>
    <col min="10302" max="10302" width="10.42578125" style="2" customWidth="1"/>
    <col min="10303" max="10303" width="8.85546875" style="2" customWidth="1"/>
    <col min="10304" max="10305" width="8.5703125" style="2" customWidth="1"/>
    <col min="10306" max="10306" width="11.42578125" style="2" customWidth="1"/>
    <col min="10307" max="10307" width="10.140625" style="2" customWidth="1"/>
    <col min="10308" max="10309" width="9.140625" style="2"/>
    <col min="10310" max="10310" width="10.5703125" style="2" customWidth="1"/>
    <col min="10311" max="10311" width="10.140625" style="2" customWidth="1"/>
    <col min="10312" max="10313" width="9.42578125" style="2" customWidth="1"/>
    <col min="10314" max="10314" width="10.42578125" style="2" customWidth="1"/>
    <col min="10315" max="10315" width="9.42578125" style="2" customWidth="1"/>
    <col min="10316" max="10317" width="9.140625" style="2"/>
    <col min="10318" max="10318" width="10.42578125" style="2" customWidth="1"/>
    <col min="10319" max="10496" width="9.140625" style="2"/>
    <col min="10497" max="10497" width="4.5703125" style="2" customWidth="1"/>
    <col min="10498" max="10498" width="38.42578125" style="2" bestFit="1" customWidth="1"/>
    <col min="10499" max="10499" width="10.140625" style="2" customWidth="1"/>
    <col min="10500" max="10500" width="9.140625" style="2"/>
    <col min="10501" max="10502" width="10.42578125" style="2" customWidth="1"/>
    <col min="10503" max="10504" width="9.42578125" style="2" customWidth="1"/>
    <col min="10505" max="10506" width="10.5703125" style="2" customWidth="1"/>
    <col min="10507" max="10508" width="9.5703125" style="2" customWidth="1"/>
    <col min="10509" max="10509" width="10.42578125" style="2" customWidth="1"/>
    <col min="10510" max="10510" width="10.140625" style="2" customWidth="1"/>
    <col min="10511" max="10511" width="9.140625" style="2"/>
    <col min="10512" max="10512" width="9.5703125" style="2" customWidth="1"/>
    <col min="10513" max="10513" width="10.42578125" style="2" customWidth="1"/>
    <col min="10514" max="10514" width="9.42578125" style="2" customWidth="1"/>
    <col min="10515" max="10515" width="8.5703125" style="2" customWidth="1"/>
    <col min="10516" max="10516" width="10.140625" style="2" customWidth="1"/>
    <col min="10517" max="10517" width="9.85546875" style="2" customWidth="1"/>
    <col min="10518" max="10518" width="9.5703125" style="2" customWidth="1"/>
    <col min="10519" max="10519" width="9" style="2" customWidth="1"/>
    <col min="10520" max="10521" width="8.5703125" style="2" customWidth="1"/>
    <col min="10522" max="10522" width="11.85546875" style="2" customWidth="1"/>
    <col min="10523" max="10523" width="9.140625" style="2"/>
    <col min="10524" max="10525" width="9.5703125" style="2" customWidth="1"/>
    <col min="10526" max="10526" width="11.5703125" style="2" customWidth="1"/>
    <col min="10527" max="10527" width="9" style="2" customWidth="1"/>
    <col min="10528" max="10529" width="9.140625" style="2"/>
    <col min="10530" max="10530" width="10.42578125" style="2" customWidth="1"/>
    <col min="10531" max="10533" width="9.42578125" style="2" customWidth="1"/>
    <col min="10534" max="10534" width="10.5703125" style="2" customWidth="1"/>
    <col min="10535" max="10537" width="10" style="2" customWidth="1"/>
    <col min="10538" max="10538" width="10.42578125" style="2" customWidth="1"/>
    <col min="10539" max="10539" width="8.42578125" style="2" customWidth="1"/>
    <col min="10540" max="10540" width="10.140625" style="2" customWidth="1"/>
    <col min="10541" max="10541" width="8.42578125" style="2" customWidth="1"/>
    <col min="10542" max="10542" width="10.85546875" style="2" customWidth="1"/>
    <col min="10543" max="10545" width="9.140625" style="2"/>
    <col min="10546" max="10546" width="11.42578125" style="2" customWidth="1"/>
    <col min="10547" max="10549" width="9.140625" style="2"/>
    <col min="10550" max="10550" width="11.140625" style="2" customWidth="1"/>
    <col min="10551" max="10551" width="9.5703125" style="2" customWidth="1"/>
    <col min="10552" max="10553" width="9.140625" style="2"/>
    <col min="10554" max="10554" width="12.42578125" style="2" customWidth="1"/>
    <col min="10555" max="10555" width="9.42578125" style="2" customWidth="1"/>
    <col min="10556" max="10557" width="8.85546875" style="2" customWidth="1"/>
    <col min="10558" max="10558" width="10.42578125" style="2" customWidth="1"/>
    <col min="10559" max="10559" width="8.85546875" style="2" customWidth="1"/>
    <col min="10560" max="10561" width="8.5703125" style="2" customWidth="1"/>
    <col min="10562" max="10562" width="11.42578125" style="2" customWidth="1"/>
    <col min="10563" max="10563" width="10.140625" style="2" customWidth="1"/>
    <col min="10564" max="10565" width="9.140625" style="2"/>
    <col min="10566" max="10566" width="10.5703125" style="2" customWidth="1"/>
    <col min="10567" max="10567" width="10.140625" style="2" customWidth="1"/>
    <col min="10568" max="10569" width="9.42578125" style="2" customWidth="1"/>
    <col min="10570" max="10570" width="10.42578125" style="2" customWidth="1"/>
    <col min="10571" max="10571" width="9.42578125" style="2" customWidth="1"/>
    <col min="10572" max="10573" width="9.140625" style="2"/>
    <col min="10574" max="10574" width="10.42578125" style="2" customWidth="1"/>
    <col min="10575" max="10752" width="9.140625" style="2"/>
    <col min="10753" max="10753" width="4.5703125" style="2" customWidth="1"/>
    <col min="10754" max="10754" width="38.42578125" style="2" bestFit="1" customWidth="1"/>
    <col min="10755" max="10755" width="10.140625" style="2" customWidth="1"/>
    <col min="10756" max="10756" width="9.140625" style="2"/>
    <col min="10757" max="10758" width="10.42578125" style="2" customWidth="1"/>
    <col min="10759" max="10760" width="9.42578125" style="2" customWidth="1"/>
    <col min="10761" max="10762" width="10.5703125" style="2" customWidth="1"/>
    <col min="10763" max="10764" width="9.5703125" style="2" customWidth="1"/>
    <col min="10765" max="10765" width="10.42578125" style="2" customWidth="1"/>
    <col min="10766" max="10766" width="10.140625" style="2" customWidth="1"/>
    <col min="10767" max="10767" width="9.140625" style="2"/>
    <col min="10768" max="10768" width="9.5703125" style="2" customWidth="1"/>
    <col min="10769" max="10769" width="10.42578125" style="2" customWidth="1"/>
    <col min="10770" max="10770" width="9.42578125" style="2" customWidth="1"/>
    <col min="10771" max="10771" width="8.5703125" style="2" customWidth="1"/>
    <col min="10772" max="10772" width="10.140625" style="2" customWidth="1"/>
    <col min="10773" max="10773" width="9.85546875" style="2" customWidth="1"/>
    <col min="10774" max="10774" width="9.5703125" style="2" customWidth="1"/>
    <col min="10775" max="10775" width="9" style="2" customWidth="1"/>
    <col min="10776" max="10777" width="8.5703125" style="2" customWidth="1"/>
    <col min="10778" max="10778" width="11.85546875" style="2" customWidth="1"/>
    <col min="10779" max="10779" width="9.140625" style="2"/>
    <col min="10780" max="10781" width="9.5703125" style="2" customWidth="1"/>
    <col min="10782" max="10782" width="11.5703125" style="2" customWidth="1"/>
    <col min="10783" max="10783" width="9" style="2" customWidth="1"/>
    <col min="10784" max="10785" width="9.140625" style="2"/>
    <col min="10786" max="10786" width="10.42578125" style="2" customWidth="1"/>
    <col min="10787" max="10789" width="9.42578125" style="2" customWidth="1"/>
    <col min="10790" max="10790" width="10.5703125" style="2" customWidth="1"/>
    <col min="10791" max="10793" width="10" style="2" customWidth="1"/>
    <col min="10794" max="10794" width="10.42578125" style="2" customWidth="1"/>
    <col min="10795" max="10795" width="8.42578125" style="2" customWidth="1"/>
    <col min="10796" max="10796" width="10.140625" style="2" customWidth="1"/>
    <col min="10797" max="10797" width="8.42578125" style="2" customWidth="1"/>
    <col min="10798" max="10798" width="10.85546875" style="2" customWidth="1"/>
    <col min="10799" max="10801" width="9.140625" style="2"/>
    <col min="10802" max="10802" width="11.42578125" style="2" customWidth="1"/>
    <col min="10803" max="10805" width="9.140625" style="2"/>
    <col min="10806" max="10806" width="11.140625" style="2" customWidth="1"/>
    <col min="10807" max="10807" width="9.5703125" style="2" customWidth="1"/>
    <col min="10808" max="10809" width="9.140625" style="2"/>
    <col min="10810" max="10810" width="12.42578125" style="2" customWidth="1"/>
    <col min="10811" max="10811" width="9.42578125" style="2" customWidth="1"/>
    <col min="10812" max="10813" width="8.85546875" style="2" customWidth="1"/>
    <col min="10814" max="10814" width="10.42578125" style="2" customWidth="1"/>
    <col min="10815" max="10815" width="8.85546875" style="2" customWidth="1"/>
    <col min="10816" max="10817" width="8.5703125" style="2" customWidth="1"/>
    <col min="10818" max="10818" width="11.42578125" style="2" customWidth="1"/>
    <col min="10819" max="10819" width="10.140625" style="2" customWidth="1"/>
    <col min="10820" max="10821" width="9.140625" style="2"/>
    <col min="10822" max="10822" width="10.5703125" style="2" customWidth="1"/>
    <col min="10823" max="10823" width="10.140625" style="2" customWidth="1"/>
    <col min="10824" max="10825" width="9.42578125" style="2" customWidth="1"/>
    <col min="10826" max="10826" width="10.42578125" style="2" customWidth="1"/>
    <col min="10827" max="10827" width="9.42578125" style="2" customWidth="1"/>
    <col min="10828" max="10829" width="9.140625" style="2"/>
    <col min="10830" max="10830" width="10.42578125" style="2" customWidth="1"/>
    <col min="10831" max="11008" width="9.140625" style="2"/>
    <col min="11009" max="11009" width="4.5703125" style="2" customWidth="1"/>
    <col min="11010" max="11010" width="38.42578125" style="2" bestFit="1" customWidth="1"/>
    <col min="11011" max="11011" width="10.140625" style="2" customWidth="1"/>
    <col min="11012" max="11012" width="9.140625" style="2"/>
    <col min="11013" max="11014" width="10.42578125" style="2" customWidth="1"/>
    <col min="11015" max="11016" width="9.42578125" style="2" customWidth="1"/>
    <col min="11017" max="11018" width="10.5703125" style="2" customWidth="1"/>
    <col min="11019" max="11020" width="9.5703125" style="2" customWidth="1"/>
    <col min="11021" max="11021" width="10.42578125" style="2" customWidth="1"/>
    <col min="11022" max="11022" width="10.140625" style="2" customWidth="1"/>
    <col min="11023" max="11023" width="9.140625" style="2"/>
    <col min="11024" max="11024" width="9.5703125" style="2" customWidth="1"/>
    <col min="11025" max="11025" width="10.42578125" style="2" customWidth="1"/>
    <col min="11026" max="11026" width="9.42578125" style="2" customWidth="1"/>
    <col min="11027" max="11027" width="8.5703125" style="2" customWidth="1"/>
    <col min="11028" max="11028" width="10.140625" style="2" customWidth="1"/>
    <col min="11029" max="11029" width="9.85546875" style="2" customWidth="1"/>
    <col min="11030" max="11030" width="9.5703125" style="2" customWidth="1"/>
    <col min="11031" max="11031" width="9" style="2" customWidth="1"/>
    <col min="11032" max="11033" width="8.5703125" style="2" customWidth="1"/>
    <col min="11034" max="11034" width="11.85546875" style="2" customWidth="1"/>
    <col min="11035" max="11035" width="9.140625" style="2"/>
    <col min="11036" max="11037" width="9.5703125" style="2" customWidth="1"/>
    <col min="11038" max="11038" width="11.5703125" style="2" customWidth="1"/>
    <col min="11039" max="11039" width="9" style="2" customWidth="1"/>
    <col min="11040" max="11041" width="9.140625" style="2"/>
    <col min="11042" max="11042" width="10.42578125" style="2" customWidth="1"/>
    <col min="11043" max="11045" width="9.42578125" style="2" customWidth="1"/>
    <col min="11046" max="11046" width="10.5703125" style="2" customWidth="1"/>
    <col min="11047" max="11049" width="10" style="2" customWidth="1"/>
    <col min="11050" max="11050" width="10.42578125" style="2" customWidth="1"/>
    <col min="11051" max="11051" width="8.42578125" style="2" customWidth="1"/>
    <col min="11052" max="11052" width="10.140625" style="2" customWidth="1"/>
    <col min="11053" max="11053" width="8.42578125" style="2" customWidth="1"/>
    <col min="11054" max="11054" width="10.85546875" style="2" customWidth="1"/>
    <col min="11055" max="11057" width="9.140625" style="2"/>
    <col min="11058" max="11058" width="11.42578125" style="2" customWidth="1"/>
    <col min="11059" max="11061" width="9.140625" style="2"/>
    <col min="11062" max="11062" width="11.140625" style="2" customWidth="1"/>
    <col min="11063" max="11063" width="9.5703125" style="2" customWidth="1"/>
    <col min="11064" max="11065" width="9.140625" style="2"/>
    <col min="11066" max="11066" width="12.42578125" style="2" customWidth="1"/>
    <col min="11067" max="11067" width="9.42578125" style="2" customWidth="1"/>
    <col min="11068" max="11069" width="8.85546875" style="2" customWidth="1"/>
    <col min="11070" max="11070" width="10.42578125" style="2" customWidth="1"/>
    <col min="11071" max="11071" width="8.85546875" style="2" customWidth="1"/>
    <col min="11072" max="11073" width="8.5703125" style="2" customWidth="1"/>
    <col min="11074" max="11074" width="11.42578125" style="2" customWidth="1"/>
    <col min="11075" max="11075" width="10.140625" style="2" customWidth="1"/>
    <col min="11076" max="11077" width="9.140625" style="2"/>
    <col min="11078" max="11078" width="10.5703125" style="2" customWidth="1"/>
    <col min="11079" max="11079" width="10.140625" style="2" customWidth="1"/>
    <col min="11080" max="11081" width="9.42578125" style="2" customWidth="1"/>
    <col min="11082" max="11082" width="10.42578125" style="2" customWidth="1"/>
    <col min="11083" max="11083" width="9.42578125" style="2" customWidth="1"/>
    <col min="11084" max="11085" width="9.140625" style="2"/>
    <col min="11086" max="11086" width="10.42578125" style="2" customWidth="1"/>
    <col min="11087" max="11264" width="9.140625" style="2"/>
    <col min="11265" max="11265" width="4.5703125" style="2" customWidth="1"/>
    <col min="11266" max="11266" width="38.42578125" style="2" bestFit="1" customWidth="1"/>
    <col min="11267" max="11267" width="10.140625" style="2" customWidth="1"/>
    <col min="11268" max="11268" width="9.140625" style="2"/>
    <col min="11269" max="11270" width="10.42578125" style="2" customWidth="1"/>
    <col min="11271" max="11272" width="9.42578125" style="2" customWidth="1"/>
    <col min="11273" max="11274" width="10.5703125" style="2" customWidth="1"/>
    <col min="11275" max="11276" width="9.5703125" style="2" customWidth="1"/>
    <col min="11277" max="11277" width="10.42578125" style="2" customWidth="1"/>
    <col min="11278" max="11278" width="10.140625" style="2" customWidth="1"/>
    <col min="11279" max="11279" width="9.140625" style="2"/>
    <col min="11280" max="11280" width="9.5703125" style="2" customWidth="1"/>
    <col min="11281" max="11281" width="10.42578125" style="2" customWidth="1"/>
    <col min="11282" max="11282" width="9.42578125" style="2" customWidth="1"/>
    <col min="11283" max="11283" width="8.5703125" style="2" customWidth="1"/>
    <col min="11284" max="11284" width="10.140625" style="2" customWidth="1"/>
    <col min="11285" max="11285" width="9.85546875" style="2" customWidth="1"/>
    <col min="11286" max="11286" width="9.5703125" style="2" customWidth="1"/>
    <col min="11287" max="11287" width="9" style="2" customWidth="1"/>
    <col min="11288" max="11289" width="8.5703125" style="2" customWidth="1"/>
    <col min="11290" max="11290" width="11.85546875" style="2" customWidth="1"/>
    <col min="11291" max="11291" width="9.140625" style="2"/>
    <col min="11292" max="11293" width="9.5703125" style="2" customWidth="1"/>
    <col min="11294" max="11294" width="11.5703125" style="2" customWidth="1"/>
    <col min="11295" max="11295" width="9" style="2" customWidth="1"/>
    <col min="11296" max="11297" width="9.140625" style="2"/>
    <col min="11298" max="11298" width="10.42578125" style="2" customWidth="1"/>
    <col min="11299" max="11301" width="9.42578125" style="2" customWidth="1"/>
    <col min="11302" max="11302" width="10.5703125" style="2" customWidth="1"/>
    <col min="11303" max="11305" width="10" style="2" customWidth="1"/>
    <col min="11306" max="11306" width="10.42578125" style="2" customWidth="1"/>
    <col min="11307" max="11307" width="8.42578125" style="2" customWidth="1"/>
    <col min="11308" max="11308" width="10.140625" style="2" customWidth="1"/>
    <col min="11309" max="11309" width="8.42578125" style="2" customWidth="1"/>
    <col min="11310" max="11310" width="10.85546875" style="2" customWidth="1"/>
    <col min="11311" max="11313" width="9.140625" style="2"/>
    <col min="11314" max="11314" width="11.42578125" style="2" customWidth="1"/>
    <col min="11315" max="11317" width="9.140625" style="2"/>
    <col min="11318" max="11318" width="11.140625" style="2" customWidth="1"/>
    <col min="11319" max="11319" width="9.5703125" style="2" customWidth="1"/>
    <col min="11320" max="11321" width="9.140625" style="2"/>
    <col min="11322" max="11322" width="12.42578125" style="2" customWidth="1"/>
    <col min="11323" max="11323" width="9.42578125" style="2" customWidth="1"/>
    <col min="11324" max="11325" width="8.85546875" style="2" customWidth="1"/>
    <col min="11326" max="11326" width="10.42578125" style="2" customWidth="1"/>
    <col min="11327" max="11327" width="8.85546875" style="2" customWidth="1"/>
    <col min="11328" max="11329" width="8.5703125" style="2" customWidth="1"/>
    <col min="11330" max="11330" width="11.42578125" style="2" customWidth="1"/>
    <col min="11331" max="11331" width="10.140625" style="2" customWidth="1"/>
    <col min="11332" max="11333" width="9.140625" style="2"/>
    <col min="11334" max="11334" width="10.5703125" style="2" customWidth="1"/>
    <col min="11335" max="11335" width="10.140625" style="2" customWidth="1"/>
    <col min="11336" max="11337" width="9.42578125" style="2" customWidth="1"/>
    <col min="11338" max="11338" width="10.42578125" style="2" customWidth="1"/>
    <col min="11339" max="11339" width="9.42578125" style="2" customWidth="1"/>
    <col min="11340" max="11341" width="9.140625" style="2"/>
    <col min="11342" max="11342" width="10.42578125" style="2" customWidth="1"/>
    <col min="11343" max="11520" width="9.140625" style="2"/>
    <col min="11521" max="11521" width="4.5703125" style="2" customWidth="1"/>
    <col min="11522" max="11522" width="38.42578125" style="2" bestFit="1" customWidth="1"/>
    <col min="11523" max="11523" width="10.140625" style="2" customWidth="1"/>
    <col min="11524" max="11524" width="9.140625" style="2"/>
    <col min="11525" max="11526" width="10.42578125" style="2" customWidth="1"/>
    <col min="11527" max="11528" width="9.42578125" style="2" customWidth="1"/>
    <col min="11529" max="11530" width="10.5703125" style="2" customWidth="1"/>
    <col min="11531" max="11532" width="9.5703125" style="2" customWidth="1"/>
    <col min="11533" max="11533" width="10.42578125" style="2" customWidth="1"/>
    <col min="11534" max="11534" width="10.140625" style="2" customWidth="1"/>
    <col min="11535" max="11535" width="9.140625" style="2"/>
    <col min="11536" max="11536" width="9.5703125" style="2" customWidth="1"/>
    <col min="11537" max="11537" width="10.42578125" style="2" customWidth="1"/>
    <col min="11538" max="11538" width="9.42578125" style="2" customWidth="1"/>
    <col min="11539" max="11539" width="8.5703125" style="2" customWidth="1"/>
    <col min="11540" max="11540" width="10.140625" style="2" customWidth="1"/>
    <col min="11541" max="11541" width="9.85546875" style="2" customWidth="1"/>
    <col min="11542" max="11542" width="9.5703125" style="2" customWidth="1"/>
    <col min="11543" max="11543" width="9" style="2" customWidth="1"/>
    <col min="11544" max="11545" width="8.5703125" style="2" customWidth="1"/>
    <col min="11546" max="11546" width="11.85546875" style="2" customWidth="1"/>
    <col min="11547" max="11547" width="9.140625" style="2"/>
    <col min="11548" max="11549" width="9.5703125" style="2" customWidth="1"/>
    <col min="11550" max="11550" width="11.5703125" style="2" customWidth="1"/>
    <col min="11551" max="11551" width="9" style="2" customWidth="1"/>
    <col min="11552" max="11553" width="9.140625" style="2"/>
    <col min="11554" max="11554" width="10.42578125" style="2" customWidth="1"/>
    <col min="11555" max="11557" width="9.42578125" style="2" customWidth="1"/>
    <col min="11558" max="11558" width="10.5703125" style="2" customWidth="1"/>
    <col min="11559" max="11561" width="10" style="2" customWidth="1"/>
    <col min="11562" max="11562" width="10.42578125" style="2" customWidth="1"/>
    <col min="11563" max="11563" width="8.42578125" style="2" customWidth="1"/>
    <col min="11564" max="11564" width="10.140625" style="2" customWidth="1"/>
    <col min="11565" max="11565" width="8.42578125" style="2" customWidth="1"/>
    <col min="11566" max="11566" width="10.85546875" style="2" customWidth="1"/>
    <col min="11567" max="11569" width="9.140625" style="2"/>
    <col min="11570" max="11570" width="11.42578125" style="2" customWidth="1"/>
    <col min="11571" max="11573" width="9.140625" style="2"/>
    <col min="11574" max="11574" width="11.140625" style="2" customWidth="1"/>
    <col min="11575" max="11575" width="9.5703125" style="2" customWidth="1"/>
    <col min="11576" max="11577" width="9.140625" style="2"/>
    <col min="11578" max="11578" width="12.42578125" style="2" customWidth="1"/>
    <col min="11579" max="11579" width="9.42578125" style="2" customWidth="1"/>
    <col min="11580" max="11581" width="8.85546875" style="2" customWidth="1"/>
    <col min="11582" max="11582" width="10.42578125" style="2" customWidth="1"/>
    <col min="11583" max="11583" width="8.85546875" style="2" customWidth="1"/>
    <col min="11584" max="11585" width="8.5703125" style="2" customWidth="1"/>
    <col min="11586" max="11586" width="11.42578125" style="2" customWidth="1"/>
    <col min="11587" max="11587" width="10.140625" style="2" customWidth="1"/>
    <col min="11588" max="11589" width="9.140625" style="2"/>
    <col min="11590" max="11590" width="10.5703125" style="2" customWidth="1"/>
    <col min="11591" max="11591" width="10.140625" style="2" customWidth="1"/>
    <col min="11592" max="11593" width="9.42578125" style="2" customWidth="1"/>
    <col min="11594" max="11594" width="10.42578125" style="2" customWidth="1"/>
    <col min="11595" max="11595" width="9.42578125" style="2" customWidth="1"/>
    <col min="11596" max="11597" width="9.140625" style="2"/>
    <col min="11598" max="11598" width="10.42578125" style="2" customWidth="1"/>
    <col min="11599" max="11776" width="9.140625" style="2"/>
    <col min="11777" max="11777" width="4.5703125" style="2" customWidth="1"/>
    <col min="11778" max="11778" width="38.42578125" style="2" bestFit="1" customWidth="1"/>
    <col min="11779" max="11779" width="10.140625" style="2" customWidth="1"/>
    <col min="11780" max="11780" width="9.140625" style="2"/>
    <col min="11781" max="11782" width="10.42578125" style="2" customWidth="1"/>
    <col min="11783" max="11784" width="9.42578125" style="2" customWidth="1"/>
    <col min="11785" max="11786" width="10.5703125" style="2" customWidth="1"/>
    <col min="11787" max="11788" width="9.5703125" style="2" customWidth="1"/>
    <col min="11789" max="11789" width="10.42578125" style="2" customWidth="1"/>
    <col min="11790" max="11790" width="10.140625" style="2" customWidth="1"/>
    <col min="11791" max="11791" width="9.140625" style="2"/>
    <col min="11792" max="11792" width="9.5703125" style="2" customWidth="1"/>
    <col min="11793" max="11793" width="10.42578125" style="2" customWidth="1"/>
    <col min="11794" max="11794" width="9.42578125" style="2" customWidth="1"/>
    <col min="11795" max="11795" width="8.5703125" style="2" customWidth="1"/>
    <col min="11796" max="11796" width="10.140625" style="2" customWidth="1"/>
    <col min="11797" max="11797" width="9.85546875" style="2" customWidth="1"/>
    <col min="11798" max="11798" width="9.5703125" style="2" customWidth="1"/>
    <col min="11799" max="11799" width="9" style="2" customWidth="1"/>
    <col min="11800" max="11801" width="8.5703125" style="2" customWidth="1"/>
    <col min="11802" max="11802" width="11.85546875" style="2" customWidth="1"/>
    <col min="11803" max="11803" width="9.140625" style="2"/>
    <col min="11804" max="11805" width="9.5703125" style="2" customWidth="1"/>
    <col min="11806" max="11806" width="11.5703125" style="2" customWidth="1"/>
    <col min="11807" max="11807" width="9" style="2" customWidth="1"/>
    <col min="11808" max="11809" width="9.140625" style="2"/>
    <col min="11810" max="11810" width="10.42578125" style="2" customWidth="1"/>
    <col min="11811" max="11813" width="9.42578125" style="2" customWidth="1"/>
    <col min="11814" max="11814" width="10.5703125" style="2" customWidth="1"/>
    <col min="11815" max="11817" width="10" style="2" customWidth="1"/>
    <col min="11818" max="11818" width="10.42578125" style="2" customWidth="1"/>
    <col min="11819" max="11819" width="8.42578125" style="2" customWidth="1"/>
    <col min="11820" max="11820" width="10.140625" style="2" customWidth="1"/>
    <col min="11821" max="11821" width="8.42578125" style="2" customWidth="1"/>
    <col min="11822" max="11822" width="10.85546875" style="2" customWidth="1"/>
    <col min="11823" max="11825" width="9.140625" style="2"/>
    <col min="11826" max="11826" width="11.42578125" style="2" customWidth="1"/>
    <col min="11827" max="11829" width="9.140625" style="2"/>
    <col min="11830" max="11830" width="11.140625" style="2" customWidth="1"/>
    <col min="11831" max="11831" width="9.5703125" style="2" customWidth="1"/>
    <col min="11832" max="11833" width="9.140625" style="2"/>
    <col min="11834" max="11834" width="12.42578125" style="2" customWidth="1"/>
    <col min="11835" max="11835" width="9.42578125" style="2" customWidth="1"/>
    <col min="11836" max="11837" width="8.85546875" style="2" customWidth="1"/>
    <col min="11838" max="11838" width="10.42578125" style="2" customWidth="1"/>
    <col min="11839" max="11839" width="8.85546875" style="2" customWidth="1"/>
    <col min="11840" max="11841" width="8.5703125" style="2" customWidth="1"/>
    <col min="11842" max="11842" width="11.42578125" style="2" customWidth="1"/>
    <col min="11843" max="11843" width="10.140625" style="2" customWidth="1"/>
    <col min="11844" max="11845" width="9.140625" style="2"/>
    <col min="11846" max="11846" width="10.5703125" style="2" customWidth="1"/>
    <col min="11847" max="11847" width="10.140625" style="2" customWidth="1"/>
    <col min="11848" max="11849" width="9.42578125" style="2" customWidth="1"/>
    <col min="11850" max="11850" width="10.42578125" style="2" customWidth="1"/>
    <col min="11851" max="11851" width="9.42578125" style="2" customWidth="1"/>
    <col min="11852" max="11853" width="9.140625" style="2"/>
    <col min="11854" max="11854" width="10.42578125" style="2" customWidth="1"/>
    <col min="11855" max="12032" width="9.140625" style="2"/>
    <col min="12033" max="12033" width="4.5703125" style="2" customWidth="1"/>
    <col min="12034" max="12034" width="38.42578125" style="2" bestFit="1" customWidth="1"/>
    <col min="12035" max="12035" width="10.140625" style="2" customWidth="1"/>
    <col min="12036" max="12036" width="9.140625" style="2"/>
    <col min="12037" max="12038" width="10.42578125" style="2" customWidth="1"/>
    <col min="12039" max="12040" width="9.42578125" style="2" customWidth="1"/>
    <col min="12041" max="12042" width="10.5703125" style="2" customWidth="1"/>
    <col min="12043" max="12044" width="9.5703125" style="2" customWidth="1"/>
    <col min="12045" max="12045" width="10.42578125" style="2" customWidth="1"/>
    <col min="12046" max="12046" width="10.140625" style="2" customWidth="1"/>
    <col min="12047" max="12047" width="9.140625" style="2"/>
    <col min="12048" max="12048" width="9.5703125" style="2" customWidth="1"/>
    <col min="12049" max="12049" width="10.42578125" style="2" customWidth="1"/>
    <col min="12050" max="12050" width="9.42578125" style="2" customWidth="1"/>
    <col min="12051" max="12051" width="8.5703125" style="2" customWidth="1"/>
    <col min="12052" max="12052" width="10.140625" style="2" customWidth="1"/>
    <col min="12053" max="12053" width="9.85546875" style="2" customWidth="1"/>
    <col min="12054" max="12054" width="9.5703125" style="2" customWidth="1"/>
    <col min="12055" max="12055" width="9" style="2" customWidth="1"/>
    <col min="12056" max="12057" width="8.5703125" style="2" customWidth="1"/>
    <col min="12058" max="12058" width="11.85546875" style="2" customWidth="1"/>
    <col min="12059" max="12059" width="9.140625" style="2"/>
    <col min="12060" max="12061" width="9.5703125" style="2" customWidth="1"/>
    <col min="12062" max="12062" width="11.5703125" style="2" customWidth="1"/>
    <col min="12063" max="12063" width="9" style="2" customWidth="1"/>
    <col min="12064" max="12065" width="9.140625" style="2"/>
    <col min="12066" max="12066" width="10.42578125" style="2" customWidth="1"/>
    <col min="12067" max="12069" width="9.42578125" style="2" customWidth="1"/>
    <col min="12070" max="12070" width="10.5703125" style="2" customWidth="1"/>
    <col min="12071" max="12073" width="10" style="2" customWidth="1"/>
    <col min="12074" max="12074" width="10.42578125" style="2" customWidth="1"/>
    <col min="12075" max="12075" width="8.42578125" style="2" customWidth="1"/>
    <col min="12076" max="12076" width="10.140625" style="2" customWidth="1"/>
    <col min="12077" max="12077" width="8.42578125" style="2" customWidth="1"/>
    <col min="12078" max="12078" width="10.85546875" style="2" customWidth="1"/>
    <col min="12079" max="12081" width="9.140625" style="2"/>
    <col min="12082" max="12082" width="11.42578125" style="2" customWidth="1"/>
    <col min="12083" max="12085" width="9.140625" style="2"/>
    <col min="12086" max="12086" width="11.140625" style="2" customWidth="1"/>
    <col min="12087" max="12087" width="9.5703125" style="2" customWidth="1"/>
    <col min="12088" max="12089" width="9.140625" style="2"/>
    <col min="12090" max="12090" width="12.42578125" style="2" customWidth="1"/>
    <col min="12091" max="12091" width="9.42578125" style="2" customWidth="1"/>
    <col min="12092" max="12093" width="8.85546875" style="2" customWidth="1"/>
    <col min="12094" max="12094" width="10.42578125" style="2" customWidth="1"/>
    <col min="12095" max="12095" width="8.85546875" style="2" customWidth="1"/>
    <col min="12096" max="12097" width="8.5703125" style="2" customWidth="1"/>
    <col min="12098" max="12098" width="11.42578125" style="2" customWidth="1"/>
    <col min="12099" max="12099" width="10.140625" style="2" customWidth="1"/>
    <col min="12100" max="12101" width="9.140625" style="2"/>
    <col min="12102" max="12102" width="10.5703125" style="2" customWidth="1"/>
    <col min="12103" max="12103" width="10.140625" style="2" customWidth="1"/>
    <col min="12104" max="12105" width="9.42578125" style="2" customWidth="1"/>
    <col min="12106" max="12106" width="10.42578125" style="2" customWidth="1"/>
    <col min="12107" max="12107" width="9.42578125" style="2" customWidth="1"/>
    <col min="12108" max="12109" width="9.140625" style="2"/>
    <col min="12110" max="12110" width="10.42578125" style="2" customWidth="1"/>
    <col min="12111" max="12288" width="9.140625" style="2"/>
    <col min="12289" max="12289" width="4.5703125" style="2" customWidth="1"/>
    <col min="12290" max="12290" width="38.42578125" style="2" bestFit="1" customWidth="1"/>
    <col min="12291" max="12291" width="10.140625" style="2" customWidth="1"/>
    <col min="12292" max="12292" width="9.140625" style="2"/>
    <col min="12293" max="12294" width="10.42578125" style="2" customWidth="1"/>
    <col min="12295" max="12296" width="9.42578125" style="2" customWidth="1"/>
    <col min="12297" max="12298" width="10.5703125" style="2" customWidth="1"/>
    <col min="12299" max="12300" width="9.5703125" style="2" customWidth="1"/>
    <col min="12301" max="12301" width="10.42578125" style="2" customWidth="1"/>
    <col min="12302" max="12302" width="10.140625" style="2" customWidth="1"/>
    <col min="12303" max="12303" width="9.140625" style="2"/>
    <col min="12304" max="12304" width="9.5703125" style="2" customWidth="1"/>
    <col min="12305" max="12305" width="10.42578125" style="2" customWidth="1"/>
    <col min="12306" max="12306" width="9.42578125" style="2" customWidth="1"/>
    <col min="12307" max="12307" width="8.5703125" style="2" customWidth="1"/>
    <col min="12308" max="12308" width="10.140625" style="2" customWidth="1"/>
    <col min="12309" max="12309" width="9.85546875" style="2" customWidth="1"/>
    <col min="12310" max="12310" width="9.5703125" style="2" customWidth="1"/>
    <col min="12311" max="12311" width="9" style="2" customWidth="1"/>
    <col min="12312" max="12313" width="8.5703125" style="2" customWidth="1"/>
    <col min="12314" max="12314" width="11.85546875" style="2" customWidth="1"/>
    <col min="12315" max="12315" width="9.140625" style="2"/>
    <col min="12316" max="12317" width="9.5703125" style="2" customWidth="1"/>
    <col min="12318" max="12318" width="11.5703125" style="2" customWidth="1"/>
    <col min="12319" max="12319" width="9" style="2" customWidth="1"/>
    <col min="12320" max="12321" width="9.140625" style="2"/>
    <col min="12322" max="12322" width="10.42578125" style="2" customWidth="1"/>
    <col min="12323" max="12325" width="9.42578125" style="2" customWidth="1"/>
    <col min="12326" max="12326" width="10.5703125" style="2" customWidth="1"/>
    <col min="12327" max="12329" width="10" style="2" customWidth="1"/>
    <col min="12330" max="12330" width="10.42578125" style="2" customWidth="1"/>
    <col min="12331" max="12331" width="8.42578125" style="2" customWidth="1"/>
    <col min="12332" max="12332" width="10.140625" style="2" customWidth="1"/>
    <col min="12333" max="12333" width="8.42578125" style="2" customWidth="1"/>
    <col min="12334" max="12334" width="10.85546875" style="2" customWidth="1"/>
    <col min="12335" max="12337" width="9.140625" style="2"/>
    <col min="12338" max="12338" width="11.42578125" style="2" customWidth="1"/>
    <col min="12339" max="12341" width="9.140625" style="2"/>
    <col min="12342" max="12342" width="11.140625" style="2" customWidth="1"/>
    <col min="12343" max="12343" width="9.5703125" style="2" customWidth="1"/>
    <col min="12344" max="12345" width="9.140625" style="2"/>
    <col min="12346" max="12346" width="12.42578125" style="2" customWidth="1"/>
    <col min="12347" max="12347" width="9.42578125" style="2" customWidth="1"/>
    <col min="12348" max="12349" width="8.85546875" style="2" customWidth="1"/>
    <col min="12350" max="12350" width="10.42578125" style="2" customWidth="1"/>
    <col min="12351" max="12351" width="8.85546875" style="2" customWidth="1"/>
    <col min="12352" max="12353" width="8.5703125" style="2" customWidth="1"/>
    <col min="12354" max="12354" width="11.42578125" style="2" customWidth="1"/>
    <col min="12355" max="12355" width="10.140625" style="2" customWidth="1"/>
    <col min="12356" max="12357" width="9.140625" style="2"/>
    <col min="12358" max="12358" width="10.5703125" style="2" customWidth="1"/>
    <col min="12359" max="12359" width="10.140625" style="2" customWidth="1"/>
    <col min="12360" max="12361" width="9.42578125" style="2" customWidth="1"/>
    <col min="12362" max="12362" width="10.42578125" style="2" customWidth="1"/>
    <col min="12363" max="12363" width="9.42578125" style="2" customWidth="1"/>
    <col min="12364" max="12365" width="9.140625" style="2"/>
    <col min="12366" max="12366" width="10.42578125" style="2" customWidth="1"/>
    <col min="12367" max="12544" width="9.140625" style="2"/>
    <col min="12545" max="12545" width="4.5703125" style="2" customWidth="1"/>
    <col min="12546" max="12546" width="38.42578125" style="2" bestFit="1" customWidth="1"/>
    <col min="12547" max="12547" width="10.140625" style="2" customWidth="1"/>
    <col min="12548" max="12548" width="9.140625" style="2"/>
    <col min="12549" max="12550" width="10.42578125" style="2" customWidth="1"/>
    <col min="12551" max="12552" width="9.42578125" style="2" customWidth="1"/>
    <col min="12553" max="12554" width="10.5703125" style="2" customWidth="1"/>
    <col min="12555" max="12556" width="9.5703125" style="2" customWidth="1"/>
    <col min="12557" max="12557" width="10.42578125" style="2" customWidth="1"/>
    <col min="12558" max="12558" width="10.140625" style="2" customWidth="1"/>
    <col min="12559" max="12559" width="9.140625" style="2"/>
    <col min="12560" max="12560" width="9.5703125" style="2" customWidth="1"/>
    <col min="12561" max="12561" width="10.42578125" style="2" customWidth="1"/>
    <col min="12562" max="12562" width="9.42578125" style="2" customWidth="1"/>
    <col min="12563" max="12563" width="8.5703125" style="2" customWidth="1"/>
    <col min="12564" max="12564" width="10.140625" style="2" customWidth="1"/>
    <col min="12565" max="12565" width="9.85546875" style="2" customWidth="1"/>
    <col min="12566" max="12566" width="9.5703125" style="2" customWidth="1"/>
    <col min="12567" max="12567" width="9" style="2" customWidth="1"/>
    <col min="12568" max="12569" width="8.5703125" style="2" customWidth="1"/>
    <col min="12570" max="12570" width="11.85546875" style="2" customWidth="1"/>
    <col min="12571" max="12571" width="9.140625" style="2"/>
    <col min="12572" max="12573" width="9.5703125" style="2" customWidth="1"/>
    <col min="12574" max="12574" width="11.5703125" style="2" customWidth="1"/>
    <col min="12575" max="12575" width="9" style="2" customWidth="1"/>
    <col min="12576" max="12577" width="9.140625" style="2"/>
    <col min="12578" max="12578" width="10.42578125" style="2" customWidth="1"/>
    <col min="12579" max="12581" width="9.42578125" style="2" customWidth="1"/>
    <col min="12582" max="12582" width="10.5703125" style="2" customWidth="1"/>
    <col min="12583" max="12585" width="10" style="2" customWidth="1"/>
    <col min="12586" max="12586" width="10.42578125" style="2" customWidth="1"/>
    <col min="12587" max="12587" width="8.42578125" style="2" customWidth="1"/>
    <col min="12588" max="12588" width="10.140625" style="2" customWidth="1"/>
    <col min="12589" max="12589" width="8.42578125" style="2" customWidth="1"/>
    <col min="12590" max="12590" width="10.85546875" style="2" customWidth="1"/>
    <col min="12591" max="12593" width="9.140625" style="2"/>
    <col min="12594" max="12594" width="11.42578125" style="2" customWidth="1"/>
    <col min="12595" max="12597" width="9.140625" style="2"/>
    <col min="12598" max="12598" width="11.140625" style="2" customWidth="1"/>
    <col min="12599" max="12599" width="9.5703125" style="2" customWidth="1"/>
    <col min="12600" max="12601" width="9.140625" style="2"/>
    <col min="12602" max="12602" width="12.42578125" style="2" customWidth="1"/>
    <col min="12603" max="12603" width="9.42578125" style="2" customWidth="1"/>
    <col min="12604" max="12605" width="8.85546875" style="2" customWidth="1"/>
    <col min="12606" max="12606" width="10.42578125" style="2" customWidth="1"/>
    <col min="12607" max="12607" width="8.85546875" style="2" customWidth="1"/>
    <col min="12608" max="12609" width="8.5703125" style="2" customWidth="1"/>
    <col min="12610" max="12610" width="11.42578125" style="2" customWidth="1"/>
    <col min="12611" max="12611" width="10.140625" style="2" customWidth="1"/>
    <col min="12612" max="12613" width="9.140625" style="2"/>
    <col min="12614" max="12614" width="10.5703125" style="2" customWidth="1"/>
    <col min="12615" max="12615" width="10.140625" style="2" customWidth="1"/>
    <col min="12616" max="12617" width="9.42578125" style="2" customWidth="1"/>
    <col min="12618" max="12618" width="10.42578125" style="2" customWidth="1"/>
    <col min="12619" max="12619" width="9.42578125" style="2" customWidth="1"/>
    <col min="12620" max="12621" width="9.140625" style="2"/>
    <col min="12622" max="12622" width="10.42578125" style="2" customWidth="1"/>
    <col min="12623" max="12800" width="9.140625" style="2"/>
    <col min="12801" max="12801" width="4.5703125" style="2" customWidth="1"/>
    <col min="12802" max="12802" width="38.42578125" style="2" bestFit="1" customWidth="1"/>
    <col min="12803" max="12803" width="10.140625" style="2" customWidth="1"/>
    <col min="12804" max="12804" width="9.140625" style="2"/>
    <col min="12805" max="12806" width="10.42578125" style="2" customWidth="1"/>
    <col min="12807" max="12808" width="9.42578125" style="2" customWidth="1"/>
    <col min="12809" max="12810" width="10.5703125" style="2" customWidth="1"/>
    <col min="12811" max="12812" width="9.5703125" style="2" customWidth="1"/>
    <col min="12813" max="12813" width="10.42578125" style="2" customWidth="1"/>
    <col min="12814" max="12814" width="10.140625" style="2" customWidth="1"/>
    <col min="12815" max="12815" width="9.140625" style="2"/>
    <col min="12816" max="12816" width="9.5703125" style="2" customWidth="1"/>
    <col min="12817" max="12817" width="10.42578125" style="2" customWidth="1"/>
    <col min="12818" max="12818" width="9.42578125" style="2" customWidth="1"/>
    <col min="12819" max="12819" width="8.5703125" style="2" customWidth="1"/>
    <col min="12820" max="12820" width="10.140625" style="2" customWidth="1"/>
    <col min="12821" max="12821" width="9.85546875" style="2" customWidth="1"/>
    <col min="12822" max="12822" width="9.5703125" style="2" customWidth="1"/>
    <col min="12823" max="12823" width="9" style="2" customWidth="1"/>
    <col min="12824" max="12825" width="8.5703125" style="2" customWidth="1"/>
    <col min="12826" max="12826" width="11.85546875" style="2" customWidth="1"/>
    <col min="12827" max="12827" width="9.140625" style="2"/>
    <col min="12828" max="12829" width="9.5703125" style="2" customWidth="1"/>
    <col min="12830" max="12830" width="11.5703125" style="2" customWidth="1"/>
    <col min="12831" max="12831" width="9" style="2" customWidth="1"/>
    <col min="12832" max="12833" width="9.140625" style="2"/>
    <col min="12834" max="12834" width="10.42578125" style="2" customWidth="1"/>
    <col min="12835" max="12837" width="9.42578125" style="2" customWidth="1"/>
    <col min="12838" max="12838" width="10.5703125" style="2" customWidth="1"/>
    <col min="12839" max="12841" width="10" style="2" customWidth="1"/>
    <col min="12842" max="12842" width="10.42578125" style="2" customWidth="1"/>
    <col min="12843" max="12843" width="8.42578125" style="2" customWidth="1"/>
    <col min="12844" max="12844" width="10.140625" style="2" customWidth="1"/>
    <col min="12845" max="12845" width="8.42578125" style="2" customWidth="1"/>
    <col min="12846" max="12846" width="10.85546875" style="2" customWidth="1"/>
    <col min="12847" max="12849" width="9.140625" style="2"/>
    <col min="12850" max="12850" width="11.42578125" style="2" customWidth="1"/>
    <col min="12851" max="12853" width="9.140625" style="2"/>
    <col min="12854" max="12854" width="11.140625" style="2" customWidth="1"/>
    <col min="12855" max="12855" width="9.5703125" style="2" customWidth="1"/>
    <col min="12856" max="12857" width="9.140625" style="2"/>
    <col min="12858" max="12858" width="12.42578125" style="2" customWidth="1"/>
    <col min="12859" max="12859" width="9.42578125" style="2" customWidth="1"/>
    <col min="12860" max="12861" width="8.85546875" style="2" customWidth="1"/>
    <col min="12862" max="12862" width="10.42578125" style="2" customWidth="1"/>
    <col min="12863" max="12863" width="8.85546875" style="2" customWidth="1"/>
    <col min="12864" max="12865" width="8.5703125" style="2" customWidth="1"/>
    <col min="12866" max="12866" width="11.42578125" style="2" customWidth="1"/>
    <col min="12867" max="12867" width="10.140625" style="2" customWidth="1"/>
    <col min="12868" max="12869" width="9.140625" style="2"/>
    <col min="12870" max="12870" width="10.5703125" style="2" customWidth="1"/>
    <col min="12871" max="12871" width="10.140625" style="2" customWidth="1"/>
    <col min="12872" max="12873" width="9.42578125" style="2" customWidth="1"/>
    <col min="12874" max="12874" width="10.42578125" style="2" customWidth="1"/>
    <col min="12875" max="12875" width="9.42578125" style="2" customWidth="1"/>
    <col min="12876" max="12877" width="9.140625" style="2"/>
    <col min="12878" max="12878" width="10.42578125" style="2" customWidth="1"/>
    <col min="12879" max="13056" width="9.140625" style="2"/>
    <col min="13057" max="13057" width="4.5703125" style="2" customWidth="1"/>
    <col min="13058" max="13058" width="38.42578125" style="2" bestFit="1" customWidth="1"/>
    <col min="13059" max="13059" width="10.140625" style="2" customWidth="1"/>
    <col min="13060" max="13060" width="9.140625" style="2"/>
    <col min="13061" max="13062" width="10.42578125" style="2" customWidth="1"/>
    <col min="13063" max="13064" width="9.42578125" style="2" customWidth="1"/>
    <col min="13065" max="13066" width="10.5703125" style="2" customWidth="1"/>
    <col min="13067" max="13068" width="9.5703125" style="2" customWidth="1"/>
    <col min="13069" max="13069" width="10.42578125" style="2" customWidth="1"/>
    <col min="13070" max="13070" width="10.140625" style="2" customWidth="1"/>
    <col min="13071" max="13071" width="9.140625" style="2"/>
    <col min="13072" max="13072" width="9.5703125" style="2" customWidth="1"/>
    <col min="13073" max="13073" width="10.42578125" style="2" customWidth="1"/>
    <col min="13074" max="13074" width="9.42578125" style="2" customWidth="1"/>
    <col min="13075" max="13075" width="8.5703125" style="2" customWidth="1"/>
    <col min="13076" max="13076" width="10.140625" style="2" customWidth="1"/>
    <col min="13077" max="13077" width="9.85546875" style="2" customWidth="1"/>
    <col min="13078" max="13078" width="9.5703125" style="2" customWidth="1"/>
    <col min="13079" max="13079" width="9" style="2" customWidth="1"/>
    <col min="13080" max="13081" width="8.5703125" style="2" customWidth="1"/>
    <col min="13082" max="13082" width="11.85546875" style="2" customWidth="1"/>
    <col min="13083" max="13083" width="9.140625" style="2"/>
    <col min="13084" max="13085" width="9.5703125" style="2" customWidth="1"/>
    <col min="13086" max="13086" width="11.5703125" style="2" customWidth="1"/>
    <col min="13087" max="13087" width="9" style="2" customWidth="1"/>
    <col min="13088" max="13089" width="9.140625" style="2"/>
    <col min="13090" max="13090" width="10.42578125" style="2" customWidth="1"/>
    <col min="13091" max="13093" width="9.42578125" style="2" customWidth="1"/>
    <col min="13094" max="13094" width="10.5703125" style="2" customWidth="1"/>
    <col min="13095" max="13097" width="10" style="2" customWidth="1"/>
    <col min="13098" max="13098" width="10.42578125" style="2" customWidth="1"/>
    <col min="13099" max="13099" width="8.42578125" style="2" customWidth="1"/>
    <col min="13100" max="13100" width="10.140625" style="2" customWidth="1"/>
    <col min="13101" max="13101" width="8.42578125" style="2" customWidth="1"/>
    <col min="13102" max="13102" width="10.85546875" style="2" customWidth="1"/>
    <col min="13103" max="13105" width="9.140625" style="2"/>
    <col min="13106" max="13106" width="11.42578125" style="2" customWidth="1"/>
    <col min="13107" max="13109" width="9.140625" style="2"/>
    <col min="13110" max="13110" width="11.140625" style="2" customWidth="1"/>
    <col min="13111" max="13111" width="9.5703125" style="2" customWidth="1"/>
    <col min="13112" max="13113" width="9.140625" style="2"/>
    <col min="13114" max="13114" width="12.42578125" style="2" customWidth="1"/>
    <col min="13115" max="13115" width="9.42578125" style="2" customWidth="1"/>
    <col min="13116" max="13117" width="8.85546875" style="2" customWidth="1"/>
    <col min="13118" max="13118" width="10.42578125" style="2" customWidth="1"/>
    <col min="13119" max="13119" width="8.85546875" style="2" customWidth="1"/>
    <col min="13120" max="13121" width="8.5703125" style="2" customWidth="1"/>
    <col min="13122" max="13122" width="11.42578125" style="2" customWidth="1"/>
    <col min="13123" max="13123" width="10.140625" style="2" customWidth="1"/>
    <col min="13124" max="13125" width="9.140625" style="2"/>
    <col min="13126" max="13126" width="10.5703125" style="2" customWidth="1"/>
    <col min="13127" max="13127" width="10.140625" style="2" customWidth="1"/>
    <col min="13128" max="13129" width="9.42578125" style="2" customWidth="1"/>
    <col min="13130" max="13130" width="10.42578125" style="2" customWidth="1"/>
    <col min="13131" max="13131" width="9.42578125" style="2" customWidth="1"/>
    <col min="13132" max="13133" width="9.140625" style="2"/>
    <col min="13134" max="13134" width="10.42578125" style="2" customWidth="1"/>
    <col min="13135" max="13312" width="9.140625" style="2"/>
    <col min="13313" max="13313" width="4.5703125" style="2" customWidth="1"/>
    <col min="13314" max="13314" width="38.42578125" style="2" bestFit="1" customWidth="1"/>
    <col min="13315" max="13315" width="10.140625" style="2" customWidth="1"/>
    <col min="13316" max="13316" width="9.140625" style="2"/>
    <col min="13317" max="13318" width="10.42578125" style="2" customWidth="1"/>
    <col min="13319" max="13320" width="9.42578125" style="2" customWidth="1"/>
    <col min="13321" max="13322" width="10.5703125" style="2" customWidth="1"/>
    <col min="13323" max="13324" width="9.5703125" style="2" customWidth="1"/>
    <col min="13325" max="13325" width="10.42578125" style="2" customWidth="1"/>
    <col min="13326" max="13326" width="10.140625" style="2" customWidth="1"/>
    <col min="13327" max="13327" width="9.140625" style="2"/>
    <col min="13328" max="13328" width="9.5703125" style="2" customWidth="1"/>
    <col min="13329" max="13329" width="10.42578125" style="2" customWidth="1"/>
    <col min="13330" max="13330" width="9.42578125" style="2" customWidth="1"/>
    <col min="13331" max="13331" width="8.5703125" style="2" customWidth="1"/>
    <col min="13332" max="13332" width="10.140625" style="2" customWidth="1"/>
    <col min="13333" max="13333" width="9.85546875" style="2" customWidth="1"/>
    <col min="13334" max="13334" width="9.5703125" style="2" customWidth="1"/>
    <col min="13335" max="13335" width="9" style="2" customWidth="1"/>
    <col min="13336" max="13337" width="8.5703125" style="2" customWidth="1"/>
    <col min="13338" max="13338" width="11.85546875" style="2" customWidth="1"/>
    <col min="13339" max="13339" width="9.140625" style="2"/>
    <col min="13340" max="13341" width="9.5703125" style="2" customWidth="1"/>
    <col min="13342" max="13342" width="11.5703125" style="2" customWidth="1"/>
    <col min="13343" max="13343" width="9" style="2" customWidth="1"/>
    <col min="13344" max="13345" width="9.140625" style="2"/>
    <col min="13346" max="13346" width="10.42578125" style="2" customWidth="1"/>
    <col min="13347" max="13349" width="9.42578125" style="2" customWidth="1"/>
    <col min="13350" max="13350" width="10.5703125" style="2" customWidth="1"/>
    <col min="13351" max="13353" width="10" style="2" customWidth="1"/>
    <col min="13354" max="13354" width="10.42578125" style="2" customWidth="1"/>
    <col min="13355" max="13355" width="8.42578125" style="2" customWidth="1"/>
    <col min="13356" max="13356" width="10.140625" style="2" customWidth="1"/>
    <col min="13357" max="13357" width="8.42578125" style="2" customWidth="1"/>
    <col min="13358" max="13358" width="10.85546875" style="2" customWidth="1"/>
    <col min="13359" max="13361" width="9.140625" style="2"/>
    <col min="13362" max="13362" width="11.42578125" style="2" customWidth="1"/>
    <col min="13363" max="13365" width="9.140625" style="2"/>
    <col min="13366" max="13366" width="11.140625" style="2" customWidth="1"/>
    <col min="13367" max="13367" width="9.5703125" style="2" customWidth="1"/>
    <col min="13368" max="13369" width="9.140625" style="2"/>
    <col min="13370" max="13370" width="12.42578125" style="2" customWidth="1"/>
    <col min="13371" max="13371" width="9.42578125" style="2" customWidth="1"/>
    <col min="13372" max="13373" width="8.85546875" style="2" customWidth="1"/>
    <col min="13374" max="13374" width="10.42578125" style="2" customWidth="1"/>
    <col min="13375" max="13375" width="8.85546875" style="2" customWidth="1"/>
    <col min="13376" max="13377" width="8.5703125" style="2" customWidth="1"/>
    <col min="13378" max="13378" width="11.42578125" style="2" customWidth="1"/>
    <col min="13379" max="13379" width="10.140625" style="2" customWidth="1"/>
    <col min="13380" max="13381" width="9.140625" style="2"/>
    <col min="13382" max="13382" width="10.5703125" style="2" customWidth="1"/>
    <col min="13383" max="13383" width="10.140625" style="2" customWidth="1"/>
    <col min="13384" max="13385" width="9.42578125" style="2" customWidth="1"/>
    <col min="13386" max="13386" width="10.42578125" style="2" customWidth="1"/>
    <col min="13387" max="13387" width="9.42578125" style="2" customWidth="1"/>
    <col min="13388" max="13389" width="9.140625" style="2"/>
    <col min="13390" max="13390" width="10.42578125" style="2" customWidth="1"/>
    <col min="13391" max="13568" width="9.140625" style="2"/>
    <col min="13569" max="13569" width="4.5703125" style="2" customWidth="1"/>
    <col min="13570" max="13570" width="38.42578125" style="2" bestFit="1" customWidth="1"/>
    <col min="13571" max="13571" width="10.140625" style="2" customWidth="1"/>
    <col min="13572" max="13572" width="9.140625" style="2"/>
    <col min="13573" max="13574" width="10.42578125" style="2" customWidth="1"/>
    <col min="13575" max="13576" width="9.42578125" style="2" customWidth="1"/>
    <col min="13577" max="13578" width="10.5703125" style="2" customWidth="1"/>
    <col min="13579" max="13580" width="9.5703125" style="2" customWidth="1"/>
    <col min="13581" max="13581" width="10.42578125" style="2" customWidth="1"/>
    <col min="13582" max="13582" width="10.140625" style="2" customWidth="1"/>
    <col min="13583" max="13583" width="9.140625" style="2"/>
    <col min="13584" max="13584" width="9.5703125" style="2" customWidth="1"/>
    <col min="13585" max="13585" width="10.42578125" style="2" customWidth="1"/>
    <col min="13586" max="13586" width="9.42578125" style="2" customWidth="1"/>
    <col min="13587" max="13587" width="8.5703125" style="2" customWidth="1"/>
    <col min="13588" max="13588" width="10.140625" style="2" customWidth="1"/>
    <col min="13589" max="13589" width="9.85546875" style="2" customWidth="1"/>
    <col min="13590" max="13590" width="9.5703125" style="2" customWidth="1"/>
    <col min="13591" max="13591" width="9" style="2" customWidth="1"/>
    <col min="13592" max="13593" width="8.5703125" style="2" customWidth="1"/>
    <col min="13594" max="13594" width="11.85546875" style="2" customWidth="1"/>
    <col min="13595" max="13595" width="9.140625" style="2"/>
    <col min="13596" max="13597" width="9.5703125" style="2" customWidth="1"/>
    <col min="13598" max="13598" width="11.5703125" style="2" customWidth="1"/>
    <col min="13599" max="13599" width="9" style="2" customWidth="1"/>
    <col min="13600" max="13601" width="9.140625" style="2"/>
    <col min="13602" max="13602" width="10.42578125" style="2" customWidth="1"/>
    <col min="13603" max="13605" width="9.42578125" style="2" customWidth="1"/>
    <col min="13606" max="13606" width="10.5703125" style="2" customWidth="1"/>
    <col min="13607" max="13609" width="10" style="2" customWidth="1"/>
    <col min="13610" max="13610" width="10.42578125" style="2" customWidth="1"/>
    <col min="13611" max="13611" width="8.42578125" style="2" customWidth="1"/>
    <col min="13612" max="13612" width="10.140625" style="2" customWidth="1"/>
    <col min="13613" max="13613" width="8.42578125" style="2" customWidth="1"/>
    <col min="13614" max="13614" width="10.85546875" style="2" customWidth="1"/>
    <col min="13615" max="13617" width="9.140625" style="2"/>
    <col min="13618" max="13618" width="11.42578125" style="2" customWidth="1"/>
    <col min="13619" max="13621" width="9.140625" style="2"/>
    <col min="13622" max="13622" width="11.140625" style="2" customWidth="1"/>
    <col min="13623" max="13623" width="9.5703125" style="2" customWidth="1"/>
    <col min="13624" max="13625" width="9.140625" style="2"/>
    <col min="13626" max="13626" width="12.42578125" style="2" customWidth="1"/>
    <col min="13627" max="13627" width="9.42578125" style="2" customWidth="1"/>
    <col min="13628" max="13629" width="8.85546875" style="2" customWidth="1"/>
    <col min="13630" max="13630" width="10.42578125" style="2" customWidth="1"/>
    <col min="13631" max="13631" width="8.85546875" style="2" customWidth="1"/>
    <col min="13632" max="13633" width="8.5703125" style="2" customWidth="1"/>
    <col min="13634" max="13634" width="11.42578125" style="2" customWidth="1"/>
    <col min="13635" max="13635" width="10.140625" style="2" customWidth="1"/>
    <col min="13636" max="13637" width="9.140625" style="2"/>
    <col min="13638" max="13638" width="10.5703125" style="2" customWidth="1"/>
    <col min="13639" max="13639" width="10.140625" style="2" customWidth="1"/>
    <col min="13640" max="13641" width="9.42578125" style="2" customWidth="1"/>
    <col min="13642" max="13642" width="10.42578125" style="2" customWidth="1"/>
    <col min="13643" max="13643" width="9.42578125" style="2" customWidth="1"/>
    <col min="13644" max="13645" width="9.140625" style="2"/>
    <col min="13646" max="13646" width="10.42578125" style="2" customWidth="1"/>
    <col min="13647" max="13824" width="9.140625" style="2"/>
    <col min="13825" max="13825" width="4.5703125" style="2" customWidth="1"/>
    <col min="13826" max="13826" width="38.42578125" style="2" bestFit="1" customWidth="1"/>
    <col min="13827" max="13827" width="10.140625" style="2" customWidth="1"/>
    <col min="13828" max="13828" width="9.140625" style="2"/>
    <col min="13829" max="13830" width="10.42578125" style="2" customWidth="1"/>
    <col min="13831" max="13832" width="9.42578125" style="2" customWidth="1"/>
    <col min="13833" max="13834" width="10.5703125" style="2" customWidth="1"/>
    <col min="13835" max="13836" width="9.5703125" style="2" customWidth="1"/>
    <col min="13837" max="13837" width="10.42578125" style="2" customWidth="1"/>
    <col min="13838" max="13838" width="10.140625" style="2" customWidth="1"/>
    <col min="13839" max="13839" width="9.140625" style="2"/>
    <col min="13840" max="13840" width="9.5703125" style="2" customWidth="1"/>
    <col min="13841" max="13841" width="10.42578125" style="2" customWidth="1"/>
    <col min="13842" max="13842" width="9.42578125" style="2" customWidth="1"/>
    <col min="13843" max="13843" width="8.5703125" style="2" customWidth="1"/>
    <col min="13844" max="13844" width="10.140625" style="2" customWidth="1"/>
    <col min="13845" max="13845" width="9.85546875" style="2" customWidth="1"/>
    <col min="13846" max="13846" width="9.5703125" style="2" customWidth="1"/>
    <col min="13847" max="13847" width="9" style="2" customWidth="1"/>
    <col min="13848" max="13849" width="8.5703125" style="2" customWidth="1"/>
    <col min="13850" max="13850" width="11.85546875" style="2" customWidth="1"/>
    <col min="13851" max="13851" width="9.140625" style="2"/>
    <col min="13852" max="13853" width="9.5703125" style="2" customWidth="1"/>
    <col min="13854" max="13854" width="11.5703125" style="2" customWidth="1"/>
    <col min="13855" max="13855" width="9" style="2" customWidth="1"/>
    <col min="13856" max="13857" width="9.140625" style="2"/>
    <col min="13858" max="13858" width="10.42578125" style="2" customWidth="1"/>
    <col min="13859" max="13861" width="9.42578125" style="2" customWidth="1"/>
    <col min="13862" max="13862" width="10.5703125" style="2" customWidth="1"/>
    <col min="13863" max="13865" width="10" style="2" customWidth="1"/>
    <col min="13866" max="13866" width="10.42578125" style="2" customWidth="1"/>
    <col min="13867" max="13867" width="8.42578125" style="2" customWidth="1"/>
    <col min="13868" max="13868" width="10.140625" style="2" customWidth="1"/>
    <col min="13869" max="13869" width="8.42578125" style="2" customWidth="1"/>
    <col min="13870" max="13870" width="10.85546875" style="2" customWidth="1"/>
    <col min="13871" max="13873" width="9.140625" style="2"/>
    <col min="13874" max="13874" width="11.42578125" style="2" customWidth="1"/>
    <col min="13875" max="13877" width="9.140625" style="2"/>
    <col min="13878" max="13878" width="11.140625" style="2" customWidth="1"/>
    <col min="13879" max="13879" width="9.5703125" style="2" customWidth="1"/>
    <col min="13880" max="13881" width="9.140625" style="2"/>
    <col min="13882" max="13882" width="12.42578125" style="2" customWidth="1"/>
    <col min="13883" max="13883" width="9.42578125" style="2" customWidth="1"/>
    <col min="13884" max="13885" width="8.85546875" style="2" customWidth="1"/>
    <col min="13886" max="13886" width="10.42578125" style="2" customWidth="1"/>
    <col min="13887" max="13887" width="8.85546875" style="2" customWidth="1"/>
    <col min="13888" max="13889" width="8.5703125" style="2" customWidth="1"/>
    <col min="13890" max="13890" width="11.42578125" style="2" customWidth="1"/>
    <col min="13891" max="13891" width="10.140625" style="2" customWidth="1"/>
    <col min="13892" max="13893" width="9.140625" style="2"/>
    <col min="13894" max="13894" width="10.5703125" style="2" customWidth="1"/>
    <col min="13895" max="13895" width="10.140625" style="2" customWidth="1"/>
    <col min="13896" max="13897" width="9.42578125" style="2" customWidth="1"/>
    <col min="13898" max="13898" width="10.42578125" style="2" customWidth="1"/>
    <col min="13899" max="13899" width="9.42578125" style="2" customWidth="1"/>
    <col min="13900" max="13901" width="9.140625" style="2"/>
    <col min="13902" max="13902" width="10.42578125" style="2" customWidth="1"/>
    <col min="13903" max="14080" width="9.140625" style="2"/>
    <col min="14081" max="14081" width="4.5703125" style="2" customWidth="1"/>
    <col min="14082" max="14082" width="38.42578125" style="2" bestFit="1" customWidth="1"/>
    <col min="14083" max="14083" width="10.140625" style="2" customWidth="1"/>
    <col min="14084" max="14084" width="9.140625" style="2"/>
    <col min="14085" max="14086" width="10.42578125" style="2" customWidth="1"/>
    <col min="14087" max="14088" width="9.42578125" style="2" customWidth="1"/>
    <col min="14089" max="14090" width="10.5703125" style="2" customWidth="1"/>
    <col min="14091" max="14092" width="9.5703125" style="2" customWidth="1"/>
    <col min="14093" max="14093" width="10.42578125" style="2" customWidth="1"/>
    <col min="14094" max="14094" width="10.140625" style="2" customWidth="1"/>
    <col min="14095" max="14095" width="9.140625" style="2"/>
    <col min="14096" max="14096" width="9.5703125" style="2" customWidth="1"/>
    <col min="14097" max="14097" width="10.42578125" style="2" customWidth="1"/>
    <col min="14098" max="14098" width="9.42578125" style="2" customWidth="1"/>
    <col min="14099" max="14099" width="8.5703125" style="2" customWidth="1"/>
    <col min="14100" max="14100" width="10.140625" style="2" customWidth="1"/>
    <col min="14101" max="14101" width="9.85546875" style="2" customWidth="1"/>
    <col min="14102" max="14102" width="9.5703125" style="2" customWidth="1"/>
    <col min="14103" max="14103" width="9" style="2" customWidth="1"/>
    <col min="14104" max="14105" width="8.5703125" style="2" customWidth="1"/>
    <col min="14106" max="14106" width="11.85546875" style="2" customWidth="1"/>
    <col min="14107" max="14107" width="9.140625" style="2"/>
    <col min="14108" max="14109" width="9.5703125" style="2" customWidth="1"/>
    <col min="14110" max="14110" width="11.5703125" style="2" customWidth="1"/>
    <col min="14111" max="14111" width="9" style="2" customWidth="1"/>
    <col min="14112" max="14113" width="9.140625" style="2"/>
    <col min="14114" max="14114" width="10.42578125" style="2" customWidth="1"/>
    <col min="14115" max="14117" width="9.42578125" style="2" customWidth="1"/>
    <col min="14118" max="14118" width="10.5703125" style="2" customWidth="1"/>
    <col min="14119" max="14121" width="10" style="2" customWidth="1"/>
    <col min="14122" max="14122" width="10.42578125" style="2" customWidth="1"/>
    <col min="14123" max="14123" width="8.42578125" style="2" customWidth="1"/>
    <col min="14124" max="14124" width="10.140625" style="2" customWidth="1"/>
    <col min="14125" max="14125" width="8.42578125" style="2" customWidth="1"/>
    <col min="14126" max="14126" width="10.85546875" style="2" customWidth="1"/>
    <col min="14127" max="14129" width="9.140625" style="2"/>
    <col min="14130" max="14130" width="11.42578125" style="2" customWidth="1"/>
    <col min="14131" max="14133" width="9.140625" style="2"/>
    <col min="14134" max="14134" width="11.140625" style="2" customWidth="1"/>
    <col min="14135" max="14135" width="9.5703125" style="2" customWidth="1"/>
    <col min="14136" max="14137" width="9.140625" style="2"/>
    <col min="14138" max="14138" width="12.42578125" style="2" customWidth="1"/>
    <col min="14139" max="14139" width="9.42578125" style="2" customWidth="1"/>
    <col min="14140" max="14141" width="8.85546875" style="2" customWidth="1"/>
    <col min="14142" max="14142" width="10.42578125" style="2" customWidth="1"/>
    <col min="14143" max="14143" width="8.85546875" style="2" customWidth="1"/>
    <col min="14144" max="14145" width="8.5703125" style="2" customWidth="1"/>
    <col min="14146" max="14146" width="11.42578125" style="2" customWidth="1"/>
    <col min="14147" max="14147" width="10.140625" style="2" customWidth="1"/>
    <col min="14148" max="14149" width="9.140625" style="2"/>
    <col min="14150" max="14150" width="10.5703125" style="2" customWidth="1"/>
    <col min="14151" max="14151" width="10.140625" style="2" customWidth="1"/>
    <col min="14152" max="14153" width="9.42578125" style="2" customWidth="1"/>
    <col min="14154" max="14154" width="10.42578125" style="2" customWidth="1"/>
    <col min="14155" max="14155" width="9.42578125" style="2" customWidth="1"/>
    <col min="14156" max="14157" width="9.140625" style="2"/>
    <col min="14158" max="14158" width="10.42578125" style="2" customWidth="1"/>
    <col min="14159" max="14336" width="9.140625" style="2"/>
    <col min="14337" max="14337" width="4.5703125" style="2" customWidth="1"/>
    <col min="14338" max="14338" width="38.42578125" style="2" bestFit="1" customWidth="1"/>
    <col min="14339" max="14339" width="10.140625" style="2" customWidth="1"/>
    <col min="14340" max="14340" width="9.140625" style="2"/>
    <col min="14341" max="14342" width="10.42578125" style="2" customWidth="1"/>
    <col min="14343" max="14344" width="9.42578125" style="2" customWidth="1"/>
    <col min="14345" max="14346" width="10.5703125" style="2" customWidth="1"/>
    <col min="14347" max="14348" width="9.5703125" style="2" customWidth="1"/>
    <col min="14349" max="14349" width="10.42578125" style="2" customWidth="1"/>
    <col min="14350" max="14350" width="10.140625" style="2" customWidth="1"/>
    <col min="14351" max="14351" width="9.140625" style="2"/>
    <col min="14352" max="14352" width="9.5703125" style="2" customWidth="1"/>
    <col min="14353" max="14353" width="10.42578125" style="2" customWidth="1"/>
    <col min="14354" max="14354" width="9.42578125" style="2" customWidth="1"/>
    <col min="14355" max="14355" width="8.5703125" style="2" customWidth="1"/>
    <col min="14356" max="14356" width="10.140625" style="2" customWidth="1"/>
    <col min="14357" max="14357" width="9.85546875" style="2" customWidth="1"/>
    <col min="14358" max="14358" width="9.5703125" style="2" customWidth="1"/>
    <col min="14359" max="14359" width="9" style="2" customWidth="1"/>
    <col min="14360" max="14361" width="8.5703125" style="2" customWidth="1"/>
    <col min="14362" max="14362" width="11.85546875" style="2" customWidth="1"/>
    <col min="14363" max="14363" width="9.140625" style="2"/>
    <col min="14364" max="14365" width="9.5703125" style="2" customWidth="1"/>
    <col min="14366" max="14366" width="11.5703125" style="2" customWidth="1"/>
    <col min="14367" max="14367" width="9" style="2" customWidth="1"/>
    <col min="14368" max="14369" width="9.140625" style="2"/>
    <col min="14370" max="14370" width="10.42578125" style="2" customWidth="1"/>
    <col min="14371" max="14373" width="9.42578125" style="2" customWidth="1"/>
    <col min="14374" max="14374" width="10.5703125" style="2" customWidth="1"/>
    <col min="14375" max="14377" width="10" style="2" customWidth="1"/>
    <col min="14378" max="14378" width="10.42578125" style="2" customWidth="1"/>
    <col min="14379" max="14379" width="8.42578125" style="2" customWidth="1"/>
    <col min="14380" max="14380" width="10.140625" style="2" customWidth="1"/>
    <col min="14381" max="14381" width="8.42578125" style="2" customWidth="1"/>
    <col min="14382" max="14382" width="10.85546875" style="2" customWidth="1"/>
    <col min="14383" max="14385" width="9.140625" style="2"/>
    <col min="14386" max="14386" width="11.42578125" style="2" customWidth="1"/>
    <col min="14387" max="14389" width="9.140625" style="2"/>
    <col min="14390" max="14390" width="11.140625" style="2" customWidth="1"/>
    <col min="14391" max="14391" width="9.5703125" style="2" customWidth="1"/>
    <col min="14392" max="14393" width="9.140625" style="2"/>
    <col min="14394" max="14394" width="12.42578125" style="2" customWidth="1"/>
    <col min="14395" max="14395" width="9.42578125" style="2" customWidth="1"/>
    <col min="14396" max="14397" width="8.85546875" style="2" customWidth="1"/>
    <col min="14398" max="14398" width="10.42578125" style="2" customWidth="1"/>
    <col min="14399" max="14399" width="8.85546875" style="2" customWidth="1"/>
    <col min="14400" max="14401" width="8.5703125" style="2" customWidth="1"/>
    <col min="14402" max="14402" width="11.42578125" style="2" customWidth="1"/>
    <col min="14403" max="14403" width="10.140625" style="2" customWidth="1"/>
    <col min="14404" max="14405" width="9.140625" style="2"/>
    <col min="14406" max="14406" width="10.5703125" style="2" customWidth="1"/>
    <col min="14407" max="14407" width="10.140625" style="2" customWidth="1"/>
    <col min="14408" max="14409" width="9.42578125" style="2" customWidth="1"/>
    <col min="14410" max="14410" width="10.42578125" style="2" customWidth="1"/>
    <col min="14411" max="14411" width="9.42578125" style="2" customWidth="1"/>
    <col min="14412" max="14413" width="9.140625" style="2"/>
    <col min="14414" max="14414" width="10.42578125" style="2" customWidth="1"/>
    <col min="14415" max="14592" width="9.140625" style="2"/>
    <col min="14593" max="14593" width="4.5703125" style="2" customWidth="1"/>
    <col min="14594" max="14594" width="38.42578125" style="2" bestFit="1" customWidth="1"/>
    <col min="14595" max="14595" width="10.140625" style="2" customWidth="1"/>
    <col min="14596" max="14596" width="9.140625" style="2"/>
    <col min="14597" max="14598" width="10.42578125" style="2" customWidth="1"/>
    <col min="14599" max="14600" width="9.42578125" style="2" customWidth="1"/>
    <col min="14601" max="14602" width="10.5703125" style="2" customWidth="1"/>
    <col min="14603" max="14604" width="9.5703125" style="2" customWidth="1"/>
    <col min="14605" max="14605" width="10.42578125" style="2" customWidth="1"/>
    <col min="14606" max="14606" width="10.140625" style="2" customWidth="1"/>
    <col min="14607" max="14607" width="9.140625" style="2"/>
    <col min="14608" max="14608" width="9.5703125" style="2" customWidth="1"/>
    <col min="14609" max="14609" width="10.42578125" style="2" customWidth="1"/>
    <col min="14610" max="14610" width="9.42578125" style="2" customWidth="1"/>
    <col min="14611" max="14611" width="8.5703125" style="2" customWidth="1"/>
    <col min="14612" max="14612" width="10.140625" style="2" customWidth="1"/>
    <col min="14613" max="14613" width="9.85546875" style="2" customWidth="1"/>
    <col min="14614" max="14614" width="9.5703125" style="2" customWidth="1"/>
    <col min="14615" max="14615" width="9" style="2" customWidth="1"/>
    <col min="14616" max="14617" width="8.5703125" style="2" customWidth="1"/>
    <col min="14618" max="14618" width="11.85546875" style="2" customWidth="1"/>
    <col min="14619" max="14619" width="9.140625" style="2"/>
    <col min="14620" max="14621" width="9.5703125" style="2" customWidth="1"/>
    <col min="14622" max="14622" width="11.5703125" style="2" customWidth="1"/>
    <col min="14623" max="14623" width="9" style="2" customWidth="1"/>
    <col min="14624" max="14625" width="9.140625" style="2"/>
    <col min="14626" max="14626" width="10.42578125" style="2" customWidth="1"/>
    <col min="14627" max="14629" width="9.42578125" style="2" customWidth="1"/>
    <col min="14630" max="14630" width="10.5703125" style="2" customWidth="1"/>
    <col min="14631" max="14633" width="10" style="2" customWidth="1"/>
    <col min="14634" max="14634" width="10.42578125" style="2" customWidth="1"/>
    <col min="14635" max="14635" width="8.42578125" style="2" customWidth="1"/>
    <col min="14636" max="14636" width="10.140625" style="2" customWidth="1"/>
    <col min="14637" max="14637" width="8.42578125" style="2" customWidth="1"/>
    <col min="14638" max="14638" width="10.85546875" style="2" customWidth="1"/>
    <col min="14639" max="14641" width="9.140625" style="2"/>
    <col min="14642" max="14642" width="11.42578125" style="2" customWidth="1"/>
    <col min="14643" max="14645" width="9.140625" style="2"/>
    <col min="14646" max="14646" width="11.140625" style="2" customWidth="1"/>
    <col min="14647" max="14647" width="9.5703125" style="2" customWidth="1"/>
    <col min="14648" max="14649" width="9.140625" style="2"/>
    <col min="14650" max="14650" width="12.42578125" style="2" customWidth="1"/>
    <col min="14651" max="14651" width="9.42578125" style="2" customWidth="1"/>
    <col min="14652" max="14653" width="8.85546875" style="2" customWidth="1"/>
    <col min="14654" max="14654" width="10.42578125" style="2" customWidth="1"/>
    <col min="14655" max="14655" width="8.85546875" style="2" customWidth="1"/>
    <col min="14656" max="14657" width="8.5703125" style="2" customWidth="1"/>
    <col min="14658" max="14658" width="11.42578125" style="2" customWidth="1"/>
    <col min="14659" max="14659" width="10.140625" style="2" customWidth="1"/>
    <col min="14660" max="14661" width="9.140625" style="2"/>
    <col min="14662" max="14662" width="10.5703125" style="2" customWidth="1"/>
    <col min="14663" max="14663" width="10.140625" style="2" customWidth="1"/>
    <col min="14664" max="14665" width="9.42578125" style="2" customWidth="1"/>
    <col min="14666" max="14666" width="10.42578125" style="2" customWidth="1"/>
    <col min="14667" max="14667" width="9.42578125" style="2" customWidth="1"/>
    <col min="14668" max="14669" width="9.140625" style="2"/>
    <col min="14670" max="14670" width="10.42578125" style="2" customWidth="1"/>
    <col min="14671" max="14848" width="9.140625" style="2"/>
    <col min="14849" max="14849" width="4.5703125" style="2" customWidth="1"/>
    <col min="14850" max="14850" width="38.42578125" style="2" bestFit="1" customWidth="1"/>
    <col min="14851" max="14851" width="10.140625" style="2" customWidth="1"/>
    <col min="14852" max="14852" width="9.140625" style="2"/>
    <col min="14853" max="14854" width="10.42578125" style="2" customWidth="1"/>
    <col min="14855" max="14856" width="9.42578125" style="2" customWidth="1"/>
    <col min="14857" max="14858" width="10.5703125" style="2" customWidth="1"/>
    <col min="14859" max="14860" width="9.5703125" style="2" customWidth="1"/>
    <col min="14861" max="14861" width="10.42578125" style="2" customWidth="1"/>
    <col min="14862" max="14862" width="10.140625" style="2" customWidth="1"/>
    <col min="14863" max="14863" width="9.140625" style="2"/>
    <col min="14864" max="14864" width="9.5703125" style="2" customWidth="1"/>
    <col min="14865" max="14865" width="10.42578125" style="2" customWidth="1"/>
    <col min="14866" max="14866" width="9.42578125" style="2" customWidth="1"/>
    <col min="14867" max="14867" width="8.5703125" style="2" customWidth="1"/>
    <col min="14868" max="14868" width="10.140625" style="2" customWidth="1"/>
    <col min="14869" max="14869" width="9.85546875" style="2" customWidth="1"/>
    <col min="14870" max="14870" width="9.5703125" style="2" customWidth="1"/>
    <col min="14871" max="14871" width="9" style="2" customWidth="1"/>
    <col min="14872" max="14873" width="8.5703125" style="2" customWidth="1"/>
    <col min="14874" max="14874" width="11.85546875" style="2" customWidth="1"/>
    <col min="14875" max="14875" width="9.140625" style="2"/>
    <col min="14876" max="14877" width="9.5703125" style="2" customWidth="1"/>
    <col min="14878" max="14878" width="11.5703125" style="2" customWidth="1"/>
    <col min="14879" max="14879" width="9" style="2" customWidth="1"/>
    <col min="14880" max="14881" width="9.140625" style="2"/>
    <col min="14882" max="14882" width="10.42578125" style="2" customWidth="1"/>
    <col min="14883" max="14885" width="9.42578125" style="2" customWidth="1"/>
    <col min="14886" max="14886" width="10.5703125" style="2" customWidth="1"/>
    <col min="14887" max="14889" width="10" style="2" customWidth="1"/>
    <col min="14890" max="14890" width="10.42578125" style="2" customWidth="1"/>
    <col min="14891" max="14891" width="8.42578125" style="2" customWidth="1"/>
    <col min="14892" max="14892" width="10.140625" style="2" customWidth="1"/>
    <col min="14893" max="14893" width="8.42578125" style="2" customWidth="1"/>
    <col min="14894" max="14894" width="10.85546875" style="2" customWidth="1"/>
    <col min="14895" max="14897" width="9.140625" style="2"/>
    <col min="14898" max="14898" width="11.42578125" style="2" customWidth="1"/>
    <col min="14899" max="14901" width="9.140625" style="2"/>
    <col min="14902" max="14902" width="11.140625" style="2" customWidth="1"/>
    <col min="14903" max="14903" width="9.5703125" style="2" customWidth="1"/>
    <col min="14904" max="14905" width="9.140625" style="2"/>
    <col min="14906" max="14906" width="12.42578125" style="2" customWidth="1"/>
    <col min="14907" max="14907" width="9.42578125" style="2" customWidth="1"/>
    <col min="14908" max="14909" width="8.85546875" style="2" customWidth="1"/>
    <col min="14910" max="14910" width="10.42578125" style="2" customWidth="1"/>
    <col min="14911" max="14911" width="8.85546875" style="2" customWidth="1"/>
    <col min="14912" max="14913" width="8.5703125" style="2" customWidth="1"/>
    <col min="14914" max="14914" width="11.42578125" style="2" customWidth="1"/>
    <col min="14915" max="14915" width="10.140625" style="2" customWidth="1"/>
    <col min="14916" max="14917" width="9.140625" style="2"/>
    <col min="14918" max="14918" width="10.5703125" style="2" customWidth="1"/>
    <col min="14919" max="14919" width="10.140625" style="2" customWidth="1"/>
    <col min="14920" max="14921" width="9.42578125" style="2" customWidth="1"/>
    <col min="14922" max="14922" width="10.42578125" style="2" customWidth="1"/>
    <col min="14923" max="14923" width="9.42578125" style="2" customWidth="1"/>
    <col min="14924" max="14925" width="9.140625" style="2"/>
    <col min="14926" max="14926" width="10.42578125" style="2" customWidth="1"/>
    <col min="14927" max="15104" width="9.140625" style="2"/>
    <col min="15105" max="15105" width="4.5703125" style="2" customWidth="1"/>
    <col min="15106" max="15106" width="38.42578125" style="2" bestFit="1" customWidth="1"/>
    <col min="15107" max="15107" width="10.140625" style="2" customWidth="1"/>
    <col min="15108" max="15108" width="9.140625" style="2"/>
    <col min="15109" max="15110" width="10.42578125" style="2" customWidth="1"/>
    <col min="15111" max="15112" width="9.42578125" style="2" customWidth="1"/>
    <col min="15113" max="15114" width="10.5703125" style="2" customWidth="1"/>
    <col min="15115" max="15116" width="9.5703125" style="2" customWidth="1"/>
    <col min="15117" max="15117" width="10.42578125" style="2" customWidth="1"/>
    <col min="15118" max="15118" width="10.140625" style="2" customWidth="1"/>
    <col min="15119" max="15119" width="9.140625" style="2"/>
    <col min="15120" max="15120" width="9.5703125" style="2" customWidth="1"/>
    <col min="15121" max="15121" width="10.42578125" style="2" customWidth="1"/>
    <col min="15122" max="15122" width="9.42578125" style="2" customWidth="1"/>
    <col min="15123" max="15123" width="8.5703125" style="2" customWidth="1"/>
    <col min="15124" max="15124" width="10.140625" style="2" customWidth="1"/>
    <col min="15125" max="15125" width="9.85546875" style="2" customWidth="1"/>
    <col min="15126" max="15126" width="9.5703125" style="2" customWidth="1"/>
    <col min="15127" max="15127" width="9" style="2" customWidth="1"/>
    <col min="15128" max="15129" width="8.5703125" style="2" customWidth="1"/>
    <col min="15130" max="15130" width="11.85546875" style="2" customWidth="1"/>
    <col min="15131" max="15131" width="9.140625" style="2"/>
    <col min="15132" max="15133" width="9.5703125" style="2" customWidth="1"/>
    <col min="15134" max="15134" width="11.5703125" style="2" customWidth="1"/>
    <col min="15135" max="15135" width="9" style="2" customWidth="1"/>
    <col min="15136" max="15137" width="9.140625" style="2"/>
    <col min="15138" max="15138" width="10.42578125" style="2" customWidth="1"/>
    <col min="15139" max="15141" width="9.42578125" style="2" customWidth="1"/>
    <col min="15142" max="15142" width="10.5703125" style="2" customWidth="1"/>
    <col min="15143" max="15145" width="10" style="2" customWidth="1"/>
    <col min="15146" max="15146" width="10.42578125" style="2" customWidth="1"/>
    <col min="15147" max="15147" width="8.42578125" style="2" customWidth="1"/>
    <col min="15148" max="15148" width="10.140625" style="2" customWidth="1"/>
    <col min="15149" max="15149" width="8.42578125" style="2" customWidth="1"/>
    <col min="15150" max="15150" width="10.85546875" style="2" customWidth="1"/>
    <col min="15151" max="15153" width="9.140625" style="2"/>
    <col min="15154" max="15154" width="11.42578125" style="2" customWidth="1"/>
    <col min="15155" max="15157" width="9.140625" style="2"/>
    <col min="15158" max="15158" width="11.140625" style="2" customWidth="1"/>
    <col min="15159" max="15159" width="9.5703125" style="2" customWidth="1"/>
    <col min="15160" max="15161" width="9.140625" style="2"/>
    <col min="15162" max="15162" width="12.42578125" style="2" customWidth="1"/>
    <col min="15163" max="15163" width="9.42578125" style="2" customWidth="1"/>
    <col min="15164" max="15165" width="8.85546875" style="2" customWidth="1"/>
    <col min="15166" max="15166" width="10.42578125" style="2" customWidth="1"/>
    <col min="15167" max="15167" width="8.85546875" style="2" customWidth="1"/>
    <col min="15168" max="15169" width="8.5703125" style="2" customWidth="1"/>
    <col min="15170" max="15170" width="11.42578125" style="2" customWidth="1"/>
    <col min="15171" max="15171" width="10.140625" style="2" customWidth="1"/>
    <col min="15172" max="15173" width="9.140625" style="2"/>
    <col min="15174" max="15174" width="10.5703125" style="2" customWidth="1"/>
    <col min="15175" max="15175" width="10.140625" style="2" customWidth="1"/>
    <col min="15176" max="15177" width="9.42578125" style="2" customWidth="1"/>
    <col min="15178" max="15178" width="10.42578125" style="2" customWidth="1"/>
    <col min="15179" max="15179" width="9.42578125" style="2" customWidth="1"/>
    <col min="15180" max="15181" width="9.140625" style="2"/>
    <col min="15182" max="15182" width="10.42578125" style="2" customWidth="1"/>
    <col min="15183" max="15360" width="9.140625" style="2"/>
    <col min="15361" max="15361" width="4.5703125" style="2" customWidth="1"/>
    <col min="15362" max="15362" width="38.42578125" style="2" bestFit="1" customWidth="1"/>
    <col min="15363" max="15363" width="10.140625" style="2" customWidth="1"/>
    <col min="15364" max="15364" width="9.140625" style="2"/>
    <col min="15365" max="15366" width="10.42578125" style="2" customWidth="1"/>
    <col min="15367" max="15368" width="9.42578125" style="2" customWidth="1"/>
    <col min="15369" max="15370" width="10.5703125" style="2" customWidth="1"/>
    <col min="15371" max="15372" width="9.5703125" style="2" customWidth="1"/>
    <col min="15373" max="15373" width="10.42578125" style="2" customWidth="1"/>
    <col min="15374" max="15374" width="10.140625" style="2" customWidth="1"/>
    <col min="15375" max="15375" width="9.140625" style="2"/>
    <col min="15376" max="15376" width="9.5703125" style="2" customWidth="1"/>
    <col min="15377" max="15377" width="10.42578125" style="2" customWidth="1"/>
    <col min="15378" max="15378" width="9.42578125" style="2" customWidth="1"/>
    <col min="15379" max="15379" width="8.5703125" style="2" customWidth="1"/>
    <col min="15380" max="15380" width="10.140625" style="2" customWidth="1"/>
    <col min="15381" max="15381" width="9.85546875" style="2" customWidth="1"/>
    <col min="15382" max="15382" width="9.5703125" style="2" customWidth="1"/>
    <col min="15383" max="15383" width="9" style="2" customWidth="1"/>
    <col min="15384" max="15385" width="8.5703125" style="2" customWidth="1"/>
    <col min="15386" max="15386" width="11.85546875" style="2" customWidth="1"/>
    <col min="15387" max="15387" width="9.140625" style="2"/>
    <col min="15388" max="15389" width="9.5703125" style="2" customWidth="1"/>
    <col min="15390" max="15390" width="11.5703125" style="2" customWidth="1"/>
    <col min="15391" max="15391" width="9" style="2" customWidth="1"/>
    <col min="15392" max="15393" width="9.140625" style="2"/>
    <col min="15394" max="15394" width="10.42578125" style="2" customWidth="1"/>
    <col min="15395" max="15397" width="9.42578125" style="2" customWidth="1"/>
    <col min="15398" max="15398" width="10.5703125" style="2" customWidth="1"/>
    <col min="15399" max="15401" width="10" style="2" customWidth="1"/>
    <col min="15402" max="15402" width="10.42578125" style="2" customWidth="1"/>
    <col min="15403" max="15403" width="8.42578125" style="2" customWidth="1"/>
    <col min="15404" max="15404" width="10.140625" style="2" customWidth="1"/>
    <col min="15405" max="15405" width="8.42578125" style="2" customWidth="1"/>
    <col min="15406" max="15406" width="10.85546875" style="2" customWidth="1"/>
    <col min="15407" max="15409" width="9.140625" style="2"/>
    <col min="15410" max="15410" width="11.42578125" style="2" customWidth="1"/>
    <col min="15411" max="15413" width="9.140625" style="2"/>
    <col min="15414" max="15414" width="11.140625" style="2" customWidth="1"/>
    <col min="15415" max="15415" width="9.5703125" style="2" customWidth="1"/>
    <col min="15416" max="15417" width="9.140625" style="2"/>
    <col min="15418" max="15418" width="12.42578125" style="2" customWidth="1"/>
    <col min="15419" max="15419" width="9.42578125" style="2" customWidth="1"/>
    <col min="15420" max="15421" width="8.85546875" style="2" customWidth="1"/>
    <col min="15422" max="15422" width="10.42578125" style="2" customWidth="1"/>
    <col min="15423" max="15423" width="8.85546875" style="2" customWidth="1"/>
    <col min="15424" max="15425" width="8.5703125" style="2" customWidth="1"/>
    <col min="15426" max="15426" width="11.42578125" style="2" customWidth="1"/>
    <col min="15427" max="15427" width="10.140625" style="2" customWidth="1"/>
    <col min="15428" max="15429" width="9.140625" style="2"/>
    <col min="15430" max="15430" width="10.5703125" style="2" customWidth="1"/>
    <col min="15431" max="15431" width="10.140625" style="2" customWidth="1"/>
    <col min="15432" max="15433" width="9.42578125" style="2" customWidth="1"/>
    <col min="15434" max="15434" width="10.42578125" style="2" customWidth="1"/>
    <col min="15435" max="15435" width="9.42578125" style="2" customWidth="1"/>
    <col min="15436" max="15437" width="9.140625" style="2"/>
    <col min="15438" max="15438" width="10.42578125" style="2" customWidth="1"/>
    <col min="15439" max="15616" width="9.140625" style="2"/>
    <col min="15617" max="15617" width="4.5703125" style="2" customWidth="1"/>
    <col min="15618" max="15618" width="38.42578125" style="2" bestFit="1" customWidth="1"/>
    <col min="15619" max="15619" width="10.140625" style="2" customWidth="1"/>
    <col min="15620" max="15620" width="9.140625" style="2"/>
    <col min="15621" max="15622" width="10.42578125" style="2" customWidth="1"/>
    <col min="15623" max="15624" width="9.42578125" style="2" customWidth="1"/>
    <col min="15625" max="15626" width="10.5703125" style="2" customWidth="1"/>
    <col min="15627" max="15628" width="9.5703125" style="2" customWidth="1"/>
    <col min="15629" max="15629" width="10.42578125" style="2" customWidth="1"/>
    <col min="15630" max="15630" width="10.140625" style="2" customWidth="1"/>
    <col min="15631" max="15631" width="9.140625" style="2"/>
    <col min="15632" max="15632" width="9.5703125" style="2" customWidth="1"/>
    <col min="15633" max="15633" width="10.42578125" style="2" customWidth="1"/>
    <col min="15634" max="15634" width="9.42578125" style="2" customWidth="1"/>
    <col min="15635" max="15635" width="8.5703125" style="2" customWidth="1"/>
    <col min="15636" max="15636" width="10.140625" style="2" customWidth="1"/>
    <col min="15637" max="15637" width="9.85546875" style="2" customWidth="1"/>
    <col min="15638" max="15638" width="9.5703125" style="2" customWidth="1"/>
    <col min="15639" max="15639" width="9" style="2" customWidth="1"/>
    <col min="15640" max="15641" width="8.5703125" style="2" customWidth="1"/>
    <col min="15642" max="15642" width="11.85546875" style="2" customWidth="1"/>
    <col min="15643" max="15643" width="9.140625" style="2"/>
    <col min="15644" max="15645" width="9.5703125" style="2" customWidth="1"/>
    <col min="15646" max="15646" width="11.5703125" style="2" customWidth="1"/>
    <col min="15647" max="15647" width="9" style="2" customWidth="1"/>
    <col min="15648" max="15649" width="9.140625" style="2"/>
    <col min="15650" max="15650" width="10.42578125" style="2" customWidth="1"/>
    <col min="15651" max="15653" width="9.42578125" style="2" customWidth="1"/>
    <col min="15654" max="15654" width="10.5703125" style="2" customWidth="1"/>
    <col min="15655" max="15657" width="10" style="2" customWidth="1"/>
    <col min="15658" max="15658" width="10.42578125" style="2" customWidth="1"/>
    <col min="15659" max="15659" width="8.42578125" style="2" customWidth="1"/>
    <col min="15660" max="15660" width="10.140625" style="2" customWidth="1"/>
    <col min="15661" max="15661" width="8.42578125" style="2" customWidth="1"/>
    <col min="15662" max="15662" width="10.85546875" style="2" customWidth="1"/>
    <col min="15663" max="15665" width="9.140625" style="2"/>
    <col min="15666" max="15666" width="11.42578125" style="2" customWidth="1"/>
    <col min="15667" max="15669" width="9.140625" style="2"/>
    <col min="15670" max="15670" width="11.140625" style="2" customWidth="1"/>
    <col min="15671" max="15671" width="9.5703125" style="2" customWidth="1"/>
    <col min="15672" max="15673" width="9.140625" style="2"/>
    <col min="15674" max="15674" width="12.42578125" style="2" customWidth="1"/>
    <col min="15675" max="15675" width="9.42578125" style="2" customWidth="1"/>
    <col min="15676" max="15677" width="8.85546875" style="2" customWidth="1"/>
    <col min="15678" max="15678" width="10.42578125" style="2" customWidth="1"/>
    <col min="15679" max="15679" width="8.85546875" style="2" customWidth="1"/>
    <col min="15680" max="15681" width="8.5703125" style="2" customWidth="1"/>
    <col min="15682" max="15682" width="11.42578125" style="2" customWidth="1"/>
    <col min="15683" max="15683" width="10.140625" style="2" customWidth="1"/>
    <col min="15684" max="15685" width="9.140625" style="2"/>
    <col min="15686" max="15686" width="10.5703125" style="2" customWidth="1"/>
    <col min="15687" max="15687" width="10.140625" style="2" customWidth="1"/>
    <col min="15688" max="15689" width="9.42578125" style="2" customWidth="1"/>
    <col min="15690" max="15690" width="10.42578125" style="2" customWidth="1"/>
    <col min="15691" max="15691" width="9.42578125" style="2" customWidth="1"/>
    <col min="15692" max="15693" width="9.140625" style="2"/>
    <col min="15694" max="15694" width="10.42578125" style="2" customWidth="1"/>
    <col min="15695" max="15872" width="9.140625" style="2"/>
    <col min="15873" max="15873" width="4.5703125" style="2" customWidth="1"/>
    <col min="15874" max="15874" width="38.42578125" style="2" bestFit="1" customWidth="1"/>
    <col min="15875" max="15875" width="10.140625" style="2" customWidth="1"/>
    <col min="15876" max="15876" width="9.140625" style="2"/>
    <col min="15877" max="15878" width="10.42578125" style="2" customWidth="1"/>
    <col min="15879" max="15880" width="9.42578125" style="2" customWidth="1"/>
    <col min="15881" max="15882" width="10.5703125" style="2" customWidth="1"/>
    <col min="15883" max="15884" width="9.5703125" style="2" customWidth="1"/>
    <col min="15885" max="15885" width="10.42578125" style="2" customWidth="1"/>
    <col min="15886" max="15886" width="10.140625" style="2" customWidth="1"/>
    <col min="15887" max="15887" width="9.140625" style="2"/>
    <col min="15888" max="15888" width="9.5703125" style="2" customWidth="1"/>
    <col min="15889" max="15889" width="10.42578125" style="2" customWidth="1"/>
    <col min="15890" max="15890" width="9.42578125" style="2" customWidth="1"/>
    <col min="15891" max="15891" width="8.5703125" style="2" customWidth="1"/>
    <col min="15892" max="15892" width="10.140625" style="2" customWidth="1"/>
    <col min="15893" max="15893" width="9.85546875" style="2" customWidth="1"/>
    <col min="15894" max="15894" width="9.5703125" style="2" customWidth="1"/>
    <col min="15895" max="15895" width="9" style="2" customWidth="1"/>
    <col min="15896" max="15897" width="8.5703125" style="2" customWidth="1"/>
    <col min="15898" max="15898" width="11.85546875" style="2" customWidth="1"/>
    <col min="15899" max="15899" width="9.140625" style="2"/>
    <col min="15900" max="15901" width="9.5703125" style="2" customWidth="1"/>
    <col min="15902" max="15902" width="11.5703125" style="2" customWidth="1"/>
    <col min="15903" max="15903" width="9" style="2" customWidth="1"/>
    <col min="15904" max="15905" width="9.140625" style="2"/>
    <col min="15906" max="15906" width="10.42578125" style="2" customWidth="1"/>
    <col min="15907" max="15909" width="9.42578125" style="2" customWidth="1"/>
    <col min="15910" max="15910" width="10.5703125" style="2" customWidth="1"/>
    <col min="15911" max="15913" width="10" style="2" customWidth="1"/>
    <col min="15914" max="15914" width="10.42578125" style="2" customWidth="1"/>
    <col min="15915" max="15915" width="8.42578125" style="2" customWidth="1"/>
    <col min="15916" max="15916" width="10.140625" style="2" customWidth="1"/>
    <col min="15917" max="15917" width="8.42578125" style="2" customWidth="1"/>
    <col min="15918" max="15918" width="10.85546875" style="2" customWidth="1"/>
    <col min="15919" max="15921" width="9.140625" style="2"/>
    <col min="15922" max="15922" width="11.42578125" style="2" customWidth="1"/>
    <col min="15923" max="15925" width="9.140625" style="2"/>
    <col min="15926" max="15926" width="11.140625" style="2" customWidth="1"/>
    <col min="15927" max="15927" width="9.5703125" style="2" customWidth="1"/>
    <col min="15928" max="15929" width="9.140625" style="2"/>
    <col min="15930" max="15930" width="12.42578125" style="2" customWidth="1"/>
    <col min="15931" max="15931" width="9.42578125" style="2" customWidth="1"/>
    <col min="15932" max="15933" width="8.85546875" style="2" customWidth="1"/>
    <col min="15934" max="15934" width="10.42578125" style="2" customWidth="1"/>
    <col min="15935" max="15935" width="8.85546875" style="2" customWidth="1"/>
    <col min="15936" max="15937" width="8.5703125" style="2" customWidth="1"/>
    <col min="15938" max="15938" width="11.42578125" style="2" customWidth="1"/>
    <col min="15939" max="15939" width="10.140625" style="2" customWidth="1"/>
    <col min="15940" max="15941" width="9.140625" style="2"/>
    <col min="15942" max="15942" width="10.5703125" style="2" customWidth="1"/>
    <col min="15943" max="15943" width="10.140625" style="2" customWidth="1"/>
    <col min="15944" max="15945" width="9.42578125" style="2" customWidth="1"/>
    <col min="15946" max="15946" width="10.42578125" style="2" customWidth="1"/>
    <col min="15947" max="15947" width="9.42578125" style="2" customWidth="1"/>
    <col min="15948" max="15949" width="9.140625" style="2"/>
    <col min="15950" max="15950" width="10.42578125" style="2" customWidth="1"/>
    <col min="15951" max="16128" width="9.140625" style="2"/>
    <col min="16129" max="16129" width="4.5703125" style="2" customWidth="1"/>
    <col min="16130" max="16130" width="38.42578125" style="2" bestFit="1" customWidth="1"/>
    <col min="16131" max="16131" width="10.140625" style="2" customWidth="1"/>
    <col min="16132" max="16132" width="9.140625" style="2"/>
    <col min="16133" max="16134" width="10.42578125" style="2" customWidth="1"/>
    <col min="16135" max="16136" width="9.42578125" style="2" customWidth="1"/>
    <col min="16137" max="16138" width="10.5703125" style="2" customWidth="1"/>
    <col min="16139" max="16140" width="9.5703125" style="2" customWidth="1"/>
    <col min="16141" max="16141" width="10.42578125" style="2" customWidth="1"/>
    <col min="16142" max="16142" width="10.140625" style="2" customWidth="1"/>
    <col min="16143" max="16143" width="9.140625" style="2"/>
    <col min="16144" max="16144" width="9.5703125" style="2" customWidth="1"/>
    <col min="16145" max="16145" width="10.42578125" style="2" customWidth="1"/>
    <col min="16146" max="16146" width="9.42578125" style="2" customWidth="1"/>
    <col min="16147" max="16147" width="8.5703125" style="2" customWidth="1"/>
    <col min="16148" max="16148" width="10.140625" style="2" customWidth="1"/>
    <col min="16149" max="16149" width="9.85546875" style="2" customWidth="1"/>
    <col min="16150" max="16150" width="9.5703125" style="2" customWidth="1"/>
    <col min="16151" max="16151" width="9" style="2" customWidth="1"/>
    <col min="16152" max="16153" width="8.5703125" style="2" customWidth="1"/>
    <col min="16154" max="16154" width="11.85546875" style="2" customWidth="1"/>
    <col min="16155" max="16155" width="9.140625" style="2"/>
    <col min="16156" max="16157" width="9.5703125" style="2" customWidth="1"/>
    <col min="16158" max="16158" width="11.5703125" style="2" customWidth="1"/>
    <col min="16159" max="16159" width="9" style="2" customWidth="1"/>
    <col min="16160" max="16161" width="9.140625" style="2"/>
    <col min="16162" max="16162" width="10.42578125" style="2" customWidth="1"/>
    <col min="16163" max="16165" width="9.42578125" style="2" customWidth="1"/>
    <col min="16166" max="16166" width="10.5703125" style="2" customWidth="1"/>
    <col min="16167" max="16169" width="10" style="2" customWidth="1"/>
    <col min="16170" max="16170" width="10.42578125" style="2" customWidth="1"/>
    <col min="16171" max="16171" width="8.42578125" style="2" customWidth="1"/>
    <col min="16172" max="16172" width="10.140625" style="2" customWidth="1"/>
    <col min="16173" max="16173" width="8.42578125" style="2" customWidth="1"/>
    <col min="16174" max="16174" width="10.85546875" style="2" customWidth="1"/>
    <col min="16175" max="16177" width="9.140625" style="2"/>
    <col min="16178" max="16178" width="11.42578125" style="2" customWidth="1"/>
    <col min="16179" max="16181" width="9.140625" style="2"/>
    <col min="16182" max="16182" width="11.140625" style="2" customWidth="1"/>
    <col min="16183" max="16183" width="9.5703125" style="2" customWidth="1"/>
    <col min="16184" max="16185" width="9.140625" style="2"/>
    <col min="16186" max="16186" width="12.42578125" style="2" customWidth="1"/>
    <col min="16187" max="16187" width="9.42578125" style="2" customWidth="1"/>
    <col min="16188" max="16189" width="8.85546875" style="2" customWidth="1"/>
    <col min="16190" max="16190" width="10.42578125" style="2" customWidth="1"/>
    <col min="16191" max="16191" width="8.85546875" style="2" customWidth="1"/>
    <col min="16192" max="16193" width="8.5703125" style="2" customWidth="1"/>
    <col min="16194" max="16194" width="11.42578125" style="2" customWidth="1"/>
    <col min="16195" max="16195" width="10.140625" style="2" customWidth="1"/>
    <col min="16196" max="16197" width="9.140625" style="2"/>
    <col min="16198" max="16198" width="10.5703125" style="2" customWidth="1"/>
    <col min="16199" max="16199" width="10.140625" style="2" customWidth="1"/>
    <col min="16200" max="16201" width="9.42578125" style="2" customWidth="1"/>
    <col min="16202" max="16202" width="10.42578125" style="2" customWidth="1"/>
    <col min="16203" max="16203" width="9.42578125" style="2" customWidth="1"/>
    <col min="16204" max="16205" width="9.140625" style="2"/>
    <col min="16206" max="16206" width="10.42578125" style="2" customWidth="1"/>
    <col min="16207" max="16384" width="9.140625" style="2"/>
  </cols>
  <sheetData>
    <row r="1" spans="1:94" ht="18" x14ac:dyDescent="0.25">
      <c r="A1" s="1" t="s">
        <v>0</v>
      </c>
    </row>
    <row r="2" spans="1:94" ht="13.5" customHeight="1" x14ac:dyDescent="0.25">
      <c r="A2" s="4" t="s">
        <v>1</v>
      </c>
      <c r="B2" s="5"/>
      <c r="C2" s="5"/>
      <c r="D2" s="5"/>
      <c r="E2" s="5"/>
      <c r="F2" s="5"/>
      <c r="G2" s="5"/>
      <c r="H2" s="6"/>
      <c r="I2" s="6"/>
      <c r="J2" s="6"/>
      <c r="K2" s="6"/>
      <c r="L2" s="6"/>
      <c r="M2" s="6"/>
      <c r="N2" s="6"/>
      <c r="O2" s="6"/>
      <c r="P2" s="1"/>
      <c r="Q2" s="1"/>
      <c r="R2" s="1"/>
      <c r="S2" s="1"/>
      <c r="AC2" s="6"/>
      <c r="AH2" s="1"/>
      <c r="AI2" s="1"/>
      <c r="AK2" s="6"/>
    </row>
    <row r="3" spans="1:94" ht="13.5" customHeight="1" thickBot="1" x14ac:dyDescent="0.3">
      <c r="A3" s="4"/>
      <c r="B3" s="5"/>
      <c r="C3" s="6" t="s">
        <v>2</v>
      </c>
      <c r="D3" s="5"/>
      <c r="E3" s="5"/>
      <c r="F3" s="5"/>
      <c r="G3" s="5"/>
      <c r="H3" s="6"/>
      <c r="I3" s="6"/>
      <c r="J3" s="6"/>
      <c r="K3" s="6"/>
      <c r="L3" s="6"/>
      <c r="M3" s="6"/>
      <c r="N3" s="6"/>
      <c r="O3" s="6"/>
      <c r="P3" s="1"/>
      <c r="Q3" s="1"/>
      <c r="R3" s="1"/>
      <c r="S3" s="1"/>
      <c r="AC3" s="6"/>
      <c r="AH3" s="1"/>
      <c r="AI3" s="1"/>
      <c r="AK3" s="6"/>
    </row>
    <row r="4" spans="1:94" ht="16.5" customHeight="1" thickBot="1" x14ac:dyDescent="0.3">
      <c r="A4" s="7" t="s">
        <v>3</v>
      </c>
      <c r="B4" s="8" t="s">
        <v>4</v>
      </c>
      <c r="C4" s="9" t="s">
        <v>5</v>
      </c>
      <c r="D4" s="10"/>
      <c r="E4" s="10"/>
      <c r="F4" s="11"/>
      <c r="G4" s="12" t="s">
        <v>6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4" t="s">
        <v>7</v>
      </c>
      <c r="X4" s="13"/>
      <c r="Y4" s="13"/>
      <c r="Z4" s="13"/>
      <c r="AA4" s="13"/>
      <c r="AB4" s="13"/>
      <c r="AC4" s="13"/>
      <c r="AD4" s="13"/>
      <c r="AE4" s="15" t="s">
        <v>8</v>
      </c>
      <c r="AF4" s="13"/>
      <c r="AG4" s="13"/>
      <c r="AH4" s="13"/>
      <c r="AI4" s="13"/>
      <c r="AJ4" s="13"/>
      <c r="AK4" s="13"/>
      <c r="AL4" s="13"/>
      <c r="AM4" s="16" t="s">
        <v>9</v>
      </c>
      <c r="AN4" s="16"/>
      <c r="AO4" s="16"/>
      <c r="AP4" s="17"/>
      <c r="AQ4" s="17"/>
      <c r="AR4" s="17"/>
      <c r="AS4" s="17"/>
      <c r="AT4" s="17"/>
      <c r="AU4" s="15" t="s">
        <v>10</v>
      </c>
      <c r="AV4" s="15"/>
      <c r="AW4" s="15"/>
      <c r="AX4" s="15"/>
      <c r="AY4" s="17"/>
      <c r="AZ4" s="17"/>
      <c r="BA4" s="17"/>
      <c r="BB4" s="17"/>
      <c r="BC4" s="15" t="s">
        <v>11</v>
      </c>
      <c r="BD4" s="15"/>
      <c r="BE4" s="15"/>
      <c r="BF4" s="15"/>
      <c r="BG4" s="15"/>
      <c r="BH4" s="15"/>
      <c r="BI4" s="15"/>
      <c r="BJ4" s="15"/>
      <c r="BK4" s="15" t="s">
        <v>12</v>
      </c>
      <c r="BL4" s="18"/>
      <c r="BM4" s="18"/>
      <c r="BN4" s="18"/>
      <c r="BO4" s="18"/>
      <c r="BP4" s="18"/>
      <c r="BQ4" s="18"/>
      <c r="BR4" s="18"/>
      <c r="BS4" s="15" t="s">
        <v>13</v>
      </c>
      <c r="BT4" s="18"/>
      <c r="BU4" s="18"/>
      <c r="BV4" s="18"/>
      <c r="BW4" s="18"/>
      <c r="BX4" s="18"/>
      <c r="BY4" s="18"/>
      <c r="BZ4" s="18"/>
      <c r="CA4" s="19"/>
      <c r="CB4" s="20"/>
      <c r="CC4" s="21"/>
      <c r="CD4" s="22"/>
      <c r="CE4" s="23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</row>
    <row r="5" spans="1:94" ht="15.75" customHeight="1" thickBot="1" x14ac:dyDescent="0.3">
      <c r="A5" s="25"/>
      <c r="B5" s="26"/>
      <c r="C5" s="27"/>
      <c r="D5" s="28"/>
      <c r="E5" s="28"/>
      <c r="F5" s="29"/>
      <c r="G5" s="30" t="s">
        <v>14</v>
      </c>
      <c r="H5" s="18"/>
      <c r="I5" s="18"/>
      <c r="J5" s="18"/>
      <c r="K5" s="30" t="s">
        <v>15</v>
      </c>
      <c r="L5" s="18"/>
      <c r="M5" s="18"/>
      <c r="N5" s="18"/>
      <c r="O5" s="30" t="s">
        <v>16</v>
      </c>
      <c r="P5" s="18"/>
      <c r="Q5" s="18"/>
      <c r="R5" s="18"/>
      <c r="S5" s="31" t="s">
        <v>17</v>
      </c>
      <c r="T5" s="18"/>
      <c r="U5" s="18"/>
      <c r="V5" s="18"/>
      <c r="W5" s="31" t="s">
        <v>18</v>
      </c>
      <c r="X5" s="18"/>
      <c r="Y5" s="18"/>
      <c r="Z5" s="18"/>
      <c r="AA5" s="30" t="s">
        <v>19</v>
      </c>
      <c r="AB5" s="18"/>
      <c r="AC5" s="18"/>
      <c r="AD5" s="18"/>
      <c r="AE5" s="31" t="s">
        <v>20</v>
      </c>
      <c r="AF5" s="18"/>
      <c r="AG5" s="18"/>
      <c r="AH5" s="18"/>
      <c r="AI5" s="30" t="s">
        <v>19</v>
      </c>
      <c r="AJ5" s="18"/>
      <c r="AK5" s="18"/>
      <c r="AL5" s="18"/>
      <c r="AM5" s="31" t="s">
        <v>21</v>
      </c>
      <c r="AN5" s="31"/>
      <c r="AO5" s="31"/>
      <c r="AP5" s="31"/>
      <c r="AQ5" s="30" t="s">
        <v>19</v>
      </c>
      <c r="AR5" s="30"/>
      <c r="AS5" s="30"/>
      <c r="AT5" s="18"/>
      <c r="AU5" s="31" t="s">
        <v>22</v>
      </c>
      <c r="AV5" s="31"/>
      <c r="AW5" s="31"/>
      <c r="AX5" s="31"/>
      <c r="AY5" s="30" t="s">
        <v>19</v>
      </c>
      <c r="AZ5" s="30"/>
      <c r="BA5" s="30"/>
      <c r="BB5" s="18"/>
      <c r="BC5" s="31" t="s">
        <v>23</v>
      </c>
      <c r="BD5" s="18"/>
      <c r="BE5" s="18"/>
      <c r="BF5" s="18"/>
      <c r="BG5" s="30" t="s">
        <v>19</v>
      </c>
      <c r="BH5" s="18"/>
      <c r="BI5" s="18"/>
      <c r="BJ5" s="18"/>
      <c r="BK5" s="31" t="s">
        <v>24</v>
      </c>
      <c r="BL5" s="18"/>
      <c r="BM5" s="18"/>
      <c r="BN5" s="18"/>
      <c r="BO5" s="30" t="s">
        <v>19</v>
      </c>
      <c r="BP5" s="18"/>
      <c r="BQ5" s="18"/>
      <c r="BR5" s="18"/>
      <c r="BS5" s="31" t="s">
        <v>25</v>
      </c>
      <c r="BT5" s="32"/>
      <c r="BU5" s="32"/>
      <c r="BV5" s="32"/>
      <c r="BW5" s="30" t="s">
        <v>19</v>
      </c>
      <c r="BX5" s="18"/>
      <c r="BY5" s="18"/>
      <c r="BZ5" s="18"/>
      <c r="CA5" s="33"/>
      <c r="CB5" s="34"/>
      <c r="CC5" s="34"/>
      <c r="CD5" s="34"/>
      <c r="CE5" s="34"/>
    </row>
    <row r="6" spans="1:94" s="38" customFormat="1" ht="28.5" customHeight="1" thickBot="1" x14ac:dyDescent="0.3">
      <c r="A6" s="25"/>
      <c r="B6" s="26"/>
      <c r="C6" s="35" t="s">
        <v>26</v>
      </c>
      <c r="D6" s="35" t="s">
        <v>27</v>
      </c>
      <c r="E6" s="35"/>
      <c r="F6" s="36" t="s">
        <v>28</v>
      </c>
      <c r="G6" s="35" t="s">
        <v>29</v>
      </c>
      <c r="H6" s="17" t="s">
        <v>30</v>
      </c>
      <c r="I6" s="17"/>
      <c r="J6" s="36" t="s">
        <v>28</v>
      </c>
      <c r="K6" s="35" t="s">
        <v>29</v>
      </c>
      <c r="L6" s="17" t="s">
        <v>30</v>
      </c>
      <c r="M6" s="17"/>
      <c r="N6" s="36" t="s">
        <v>28</v>
      </c>
      <c r="O6" s="36" t="s">
        <v>29</v>
      </c>
      <c r="P6" s="17" t="s">
        <v>30</v>
      </c>
      <c r="Q6" s="17"/>
      <c r="R6" s="36" t="s">
        <v>28</v>
      </c>
      <c r="S6" s="36" t="s">
        <v>29</v>
      </c>
      <c r="T6" s="17" t="s">
        <v>30</v>
      </c>
      <c r="U6" s="17"/>
      <c r="V6" s="36" t="s">
        <v>28</v>
      </c>
      <c r="W6" s="36" t="s">
        <v>29</v>
      </c>
      <c r="X6" s="17" t="s">
        <v>30</v>
      </c>
      <c r="Y6" s="17"/>
      <c r="Z6" s="36" t="s">
        <v>28</v>
      </c>
      <c r="AA6" s="36" t="s">
        <v>29</v>
      </c>
      <c r="AB6" s="17" t="s">
        <v>30</v>
      </c>
      <c r="AC6" s="17"/>
      <c r="AD6" s="36" t="s">
        <v>28</v>
      </c>
      <c r="AE6" s="36" t="s">
        <v>29</v>
      </c>
      <c r="AF6" s="17" t="s">
        <v>30</v>
      </c>
      <c r="AG6" s="17"/>
      <c r="AH6" s="36" t="s">
        <v>28</v>
      </c>
      <c r="AI6" s="36" t="s">
        <v>29</v>
      </c>
      <c r="AJ6" s="17" t="s">
        <v>30</v>
      </c>
      <c r="AK6" s="17"/>
      <c r="AL6" s="36" t="s">
        <v>28</v>
      </c>
      <c r="AM6" s="36" t="s">
        <v>29</v>
      </c>
      <c r="AN6" s="17" t="s">
        <v>30</v>
      </c>
      <c r="AO6" s="17"/>
      <c r="AP6" s="36" t="s">
        <v>28</v>
      </c>
      <c r="AQ6" s="36" t="s">
        <v>29</v>
      </c>
      <c r="AR6" s="17" t="s">
        <v>30</v>
      </c>
      <c r="AS6" s="17"/>
      <c r="AT6" s="36" t="s">
        <v>28</v>
      </c>
      <c r="AU6" s="36" t="s">
        <v>29</v>
      </c>
      <c r="AV6" s="17" t="s">
        <v>30</v>
      </c>
      <c r="AW6" s="17"/>
      <c r="AX6" s="36" t="s">
        <v>28</v>
      </c>
      <c r="AY6" s="36" t="s">
        <v>29</v>
      </c>
      <c r="AZ6" s="17" t="s">
        <v>30</v>
      </c>
      <c r="BA6" s="17"/>
      <c r="BB6" s="36" t="s">
        <v>28</v>
      </c>
      <c r="BC6" s="36" t="s">
        <v>29</v>
      </c>
      <c r="BD6" s="17" t="s">
        <v>30</v>
      </c>
      <c r="BE6" s="17"/>
      <c r="BF6" s="36" t="s">
        <v>28</v>
      </c>
      <c r="BG6" s="36" t="s">
        <v>29</v>
      </c>
      <c r="BH6" s="17" t="s">
        <v>30</v>
      </c>
      <c r="BI6" s="17"/>
      <c r="BJ6" s="36" t="s">
        <v>28</v>
      </c>
      <c r="BK6" s="36" t="s">
        <v>29</v>
      </c>
      <c r="BL6" s="17" t="s">
        <v>30</v>
      </c>
      <c r="BM6" s="17"/>
      <c r="BN6" s="36" t="s">
        <v>28</v>
      </c>
      <c r="BO6" s="36" t="s">
        <v>29</v>
      </c>
      <c r="BP6" s="17" t="s">
        <v>30</v>
      </c>
      <c r="BQ6" s="17"/>
      <c r="BR6" s="36" t="s">
        <v>31</v>
      </c>
      <c r="BS6" s="36" t="s">
        <v>29</v>
      </c>
      <c r="BT6" s="17" t="s">
        <v>30</v>
      </c>
      <c r="BU6" s="17"/>
      <c r="BV6" s="36" t="s">
        <v>28</v>
      </c>
      <c r="BW6" s="36" t="s">
        <v>29</v>
      </c>
      <c r="BX6" s="17" t="s">
        <v>30</v>
      </c>
      <c r="BY6" s="17"/>
      <c r="BZ6" s="36" t="s">
        <v>28</v>
      </c>
      <c r="CA6" s="37"/>
      <c r="CB6" s="37"/>
      <c r="CC6" s="37"/>
      <c r="CD6" s="37"/>
      <c r="CE6" s="37"/>
    </row>
    <row r="7" spans="1:94" s="38" customFormat="1" ht="68.25" customHeight="1" thickBot="1" x14ac:dyDescent="0.3">
      <c r="A7" s="39"/>
      <c r="B7" s="40"/>
      <c r="C7" s="35"/>
      <c r="D7" s="41" t="s">
        <v>32</v>
      </c>
      <c r="E7" s="41" t="s">
        <v>33</v>
      </c>
      <c r="F7" s="36"/>
      <c r="G7" s="35"/>
      <c r="H7" s="42" t="s">
        <v>32</v>
      </c>
      <c r="I7" s="42" t="s">
        <v>33</v>
      </c>
      <c r="J7" s="36"/>
      <c r="K7" s="35"/>
      <c r="L7" s="42" t="s">
        <v>32</v>
      </c>
      <c r="M7" s="42" t="s">
        <v>33</v>
      </c>
      <c r="N7" s="36"/>
      <c r="O7" s="36"/>
      <c r="P7" s="42" t="s">
        <v>32</v>
      </c>
      <c r="Q7" s="42" t="s">
        <v>33</v>
      </c>
      <c r="R7" s="36"/>
      <c r="S7" s="36"/>
      <c r="T7" s="42" t="s">
        <v>32</v>
      </c>
      <c r="U7" s="42" t="s">
        <v>33</v>
      </c>
      <c r="V7" s="36"/>
      <c r="W7" s="36"/>
      <c r="X7" s="42" t="s">
        <v>32</v>
      </c>
      <c r="Y7" s="42" t="s">
        <v>33</v>
      </c>
      <c r="Z7" s="36"/>
      <c r="AA7" s="36"/>
      <c r="AB7" s="42" t="s">
        <v>32</v>
      </c>
      <c r="AC7" s="42" t="s">
        <v>33</v>
      </c>
      <c r="AD7" s="36"/>
      <c r="AE7" s="36"/>
      <c r="AF7" s="42" t="s">
        <v>32</v>
      </c>
      <c r="AG7" s="42" t="s">
        <v>33</v>
      </c>
      <c r="AH7" s="36"/>
      <c r="AI7" s="36"/>
      <c r="AJ7" s="42" t="s">
        <v>32</v>
      </c>
      <c r="AK7" s="42" t="s">
        <v>33</v>
      </c>
      <c r="AL7" s="36"/>
      <c r="AM7" s="36"/>
      <c r="AN7" s="42" t="s">
        <v>32</v>
      </c>
      <c r="AO7" s="42" t="s">
        <v>33</v>
      </c>
      <c r="AP7" s="36"/>
      <c r="AQ7" s="36"/>
      <c r="AR7" s="42" t="s">
        <v>32</v>
      </c>
      <c r="AS7" s="42" t="s">
        <v>33</v>
      </c>
      <c r="AT7" s="36"/>
      <c r="AU7" s="36"/>
      <c r="AV7" s="42" t="s">
        <v>32</v>
      </c>
      <c r="AW7" s="42" t="s">
        <v>33</v>
      </c>
      <c r="AX7" s="36"/>
      <c r="AY7" s="36"/>
      <c r="AZ7" s="42" t="s">
        <v>32</v>
      </c>
      <c r="BA7" s="42" t="s">
        <v>33</v>
      </c>
      <c r="BB7" s="36"/>
      <c r="BC7" s="36"/>
      <c r="BD7" s="42" t="s">
        <v>32</v>
      </c>
      <c r="BE7" s="42" t="s">
        <v>33</v>
      </c>
      <c r="BF7" s="36"/>
      <c r="BG7" s="36"/>
      <c r="BH7" s="42" t="s">
        <v>32</v>
      </c>
      <c r="BI7" s="42" t="s">
        <v>33</v>
      </c>
      <c r="BJ7" s="36"/>
      <c r="BK7" s="36"/>
      <c r="BL7" s="42" t="s">
        <v>32</v>
      </c>
      <c r="BM7" s="42" t="s">
        <v>33</v>
      </c>
      <c r="BN7" s="36"/>
      <c r="BO7" s="36"/>
      <c r="BP7" s="42" t="s">
        <v>32</v>
      </c>
      <c r="BQ7" s="42" t="s">
        <v>33</v>
      </c>
      <c r="BR7" s="36"/>
      <c r="BS7" s="36"/>
      <c r="BT7" s="42" t="s">
        <v>32</v>
      </c>
      <c r="BU7" s="42" t="s">
        <v>33</v>
      </c>
      <c r="BV7" s="36"/>
      <c r="BW7" s="36"/>
      <c r="BX7" s="42" t="s">
        <v>32</v>
      </c>
      <c r="BY7" s="42" t="s">
        <v>33</v>
      </c>
      <c r="BZ7" s="36"/>
      <c r="CA7" s="37"/>
      <c r="CB7" s="37"/>
      <c r="CC7" s="37"/>
      <c r="CD7" s="37"/>
      <c r="CE7" s="37"/>
    </row>
    <row r="8" spans="1:94" s="38" customFormat="1" ht="15.75" customHeight="1" thickBot="1" x14ac:dyDescent="0.3">
      <c r="A8" s="43">
        <v>1</v>
      </c>
      <c r="B8" s="43">
        <v>2</v>
      </c>
      <c r="C8" s="43">
        <v>3</v>
      </c>
      <c r="D8" s="43">
        <v>4</v>
      </c>
      <c r="E8" s="43">
        <v>5</v>
      </c>
      <c r="F8" s="43"/>
      <c r="G8" s="43">
        <v>7</v>
      </c>
      <c r="H8" s="43">
        <v>8</v>
      </c>
      <c r="I8" s="43">
        <v>9</v>
      </c>
      <c r="J8" s="43">
        <v>10</v>
      </c>
      <c r="K8" s="43">
        <v>11</v>
      </c>
      <c r="L8" s="43">
        <v>12</v>
      </c>
      <c r="M8" s="43">
        <v>13</v>
      </c>
      <c r="N8" s="43">
        <v>14</v>
      </c>
      <c r="O8" s="43">
        <v>15</v>
      </c>
      <c r="P8" s="43">
        <v>16</v>
      </c>
      <c r="Q8" s="43">
        <v>17</v>
      </c>
      <c r="R8" s="43">
        <v>18</v>
      </c>
      <c r="S8" s="43">
        <v>19</v>
      </c>
      <c r="T8" s="43">
        <v>20</v>
      </c>
      <c r="U8" s="43">
        <v>21</v>
      </c>
      <c r="V8" s="43">
        <v>22</v>
      </c>
      <c r="W8" s="43">
        <v>23</v>
      </c>
      <c r="X8" s="43">
        <v>24</v>
      </c>
      <c r="Y8" s="43">
        <v>25</v>
      </c>
      <c r="Z8" s="43">
        <v>26</v>
      </c>
      <c r="AA8" s="43">
        <v>27</v>
      </c>
      <c r="AB8" s="43">
        <v>28</v>
      </c>
      <c r="AC8" s="43">
        <v>29</v>
      </c>
      <c r="AD8" s="43">
        <v>30</v>
      </c>
      <c r="AE8" s="43">
        <v>31</v>
      </c>
      <c r="AF8" s="43">
        <v>32</v>
      </c>
      <c r="AG8" s="43">
        <v>33</v>
      </c>
      <c r="AH8" s="43">
        <v>34</v>
      </c>
      <c r="AI8" s="43">
        <v>35</v>
      </c>
      <c r="AJ8" s="43">
        <v>36</v>
      </c>
      <c r="AK8" s="43">
        <v>37</v>
      </c>
      <c r="AL8" s="43">
        <v>38</v>
      </c>
      <c r="AM8" s="43">
        <v>39</v>
      </c>
      <c r="AN8" s="43">
        <v>40</v>
      </c>
      <c r="AO8" s="43">
        <v>41</v>
      </c>
      <c r="AP8" s="43">
        <v>42</v>
      </c>
      <c r="AQ8" s="43">
        <v>43</v>
      </c>
      <c r="AR8" s="43">
        <v>44</v>
      </c>
      <c r="AS8" s="43">
        <v>45</v>
      </c>
      <c r="AT8" s="43">
        <v>46</v>
      </c>
      <c r="AU8" s="43">
        <v>47</v>
      </c>
      <c r="AV8" s="43">
        <v>48</v>
      </c>
      <c r="AW8" s="43">
        <v>49</v>
      </c>
      <c r="AX8" s="43">
        <v>50</v>
      </c>
      <c r="AY8" s="43">
        <v>51</v>
      </c>
      <c r="AZ8" s="43">
        <v>52</v>
      </c>
      <c r="BA8" s="43">
        <v>53</v>
      </c>
      <c r="BB8" s="43">
        <v>54</v>
      </c>
      <c r="BC8" s="43">
        <v>55</v>
      </c>
      <c r="BD8" s="43">
        <v>56</v>
      </c>
      <c r="BE8" s="43">
        <v>57</v>
      </c>
      <c r="BF8" s="43">
        <v>58</v>
      </c>
      <c r="BG8" s="43">
        <v>59</v>
      </c>
      <c r="BH8" s="43">
        <v>60</v>
      </c>
      <c r="BI8" s="43">
        <v>61</v>
      </c>
      <c r="BJ8" s="43">
        <v>62</v>
      </c>
      <c r="BK8" s="43">
        <v>63</v>
      </c>
      <c r="BL8" s="43">
        <v>64</v>
      </c>
      <c r="BM8" s="43">
        <v>65</v>
      </c>
      <c r="BN8" s="43">
        <v>66</v>
      </c>
      <c r="BO8" s="43">
        <v>67</v>
      </c>
      <c r="BP8" s="43">
        <v>68</v>
      </c>
      <c r="BQ8" s="43">
        <v>69</v>
      </c>
      <c r="BR8" s="43">
        <v>70</v>
      </c>
      <c r="BS8" s="43">
        <v>71</v>
      </c>
      <c r="BT8" s="43">
        <v>72</v>
      </c>
      <c r="BU8" s="43">
        <v>73</v>
      </c>
      <c r="BV8" s="43">
        <v>74</v>
      </c>
      <c r="BW8" s="43">
        <v>75</v>
      </c>
      <c r="BX8" s="43">
        <v>76</v>
      </c>
      <c r="BY8" s="43">
        <v>77</v>
      </c>
      <c r="BZ8" s="43">
        <v>78</v>
      </c>
      <c r="CA8" s="44"/>
      <c r="CB8" s="44"/>
      <c r="CC8" s="44"/>
      <c r="CD8" s="44"/>
      <c r="CE8" s="44"/>
    </row>
    <row r="9" spans="1:94" ht="15.75" customHeight="1" x14ac:dyDescent="0.25">
      <c r="A9" s="45">
        <v>1</v>
      </c>
      <c r="B9" s="46" t="s">
        <v>34</v>
      </c>
      <c r="C9" s="47">
        <f>G9+K9+O9+S9+W9+AA9+AE9+AI9+AM9+AQ9+AU9+AY9+BC9+BG9+BK9+BO9+BS9+BW9</f>
        <v>87</v>
      </c>
      <c r="D9" s="47">
        <f>H9+L9+P9+T9+X9+AB9+AF9+AJ9+AN9+AR9+AV9+AZ9+BD9+BH9+BL9+BP9+BT9+BX9</f>
        <v>0</v>
      </c>
      <c r="E9" s="47">
        <f>I9+M9+Q9+U9+Y9+AC9+AG9+AK9+AO9+AS9+AW9+BA9+BE9+BI9+BM9+BQ9+BU9+BY9</f>
        <v>0</v>
      </c>
      <c r="F9" s="47">
        <f>J9+N9+R9+V9+Z9+AD9+AH9+AL9+AP9+AT9+AX9+BB9+BF9+BJ9+BN9+BR9+BV9+BZ9</f>
        <v>177251.48999999993</v>
      </c>
      <c r="G9" s="47">
        <v>9</v>
      </c>
      <c r="H9" s="47">
        <v>0</v>
      </c>
      <c r="I9" s="47">
        <v>0</v>
      </c>
      <c r="J9" s="47">
        <v>159053.28</v>
      </c>
      <c r="K9" s="47">
        <v>3</v>
      </c>
      <c r="L9" s="47">
        <v>0</v>
      </c>
      <c r="M9" s="47">
        <v>0</v>
      </c>
      <c r="N9" s="47">
        <v>240.15</v>
      </c>
      <c r="O9" s="47">
        <v>11</v>
      </c>
      <c r="P9" s="47">
        <v>0</v>
      </c>
      <c r="Q9" s="47">
        <v>0</v>
      </c>
      <c r="R9" s="47">
        <v>2087.3000000000002</v>
      </c>
      <c r="S9" s="47">
        <v>1</v>
      </c>
      <c r="T9" s="47">
        <v>0</v>
      </c>
      <c r="U9" s="47">
        <v>0</v>
      </c>
      <c r="V9" s="47">
        <v>0</v>
      </c>
      <c r="W9" s="47">
        <v>0</v>
      </c>
      <c r="X9" s="48">
        <v>0</v>
      </c>
      <c r="Y9" s="47">
        <v>0</v>
      </c>
      <c r="Z9" s="47">
        <v>0</v>
      </c>
      <c r="AA9" s="47">
        <v>0</v>
      </c>
      <c r="AB9" s="47">
        <v>0</v>
      </c>
      <c r="AC9" s="47">
        <v>0</v>
      </c>
      <c r="AD9" s="47">
        <v>0</v>
      </c>
      <c r="AE9" s="47">
        <v>11</v>
      </c>
      <c r="AF9" s="49">
        <v>0</v>
      </c>
      <c r="AG9" s="49">
        <v>0</v>
      </c>
      <c r="AH9" s="49">
        <v>370.33</v>
      </c>
      <c r="AI9" s="49">
        <v>7</v>
      </c>
      <c r="AJ9" s="49">
        <v>0</v>
      </c>
      <c r="AK9" s="49">
        <v>0</v>
      </c>
      <c r="AL9" s="49">
        <v>2500.61</v>
      </c>
      <c r="AM9" s="49">
        <v>1</v>
      </c>
      <c r="AN9" s="47">
        <v>0</v>
      </c>
      <c r="AO9" s="47">
        <v>0</v>
      </c>
      <c r="AP9" s="47">
        <v>0</v>
      </c>
      <c r="AQ9" s="47">
        <v>0</v>
      </c>
      <c r="AR9" s="47">
        <v>0</v>
      </c>
      <c r="AS9" s="47">
        <v>0</v>
      </c>
      <c r="AT9" s="47">
        <v>0</v>
      </c>
      <c r="AU9" s="47">
        <v>1</v>
      </c>
      <c r="AV9" s="47">
        <v>0</v>
      </c>
      <c r="AW9" s="47">
        <v>0</v>
      </c>
      <c r="AX9" s="47">
        <v>0</v>
      </c>
      <c r="AY9" s="47">
        <v>1</v>
      </c>
      <c r="AZ9" s="47">
        <v>0</v>
      </c>
      <c r="BA9" s="47">
        <v>0</v>
      </c>
      <c r="BB9" s="47">
        <v>0</v>
      </c>
      <c r="BC9" s="47">
        <v>1</v>
      </c>
      <c r="BD9" s="47">
        <v>0</v>
      </c>
      <c r="BE9" s="47">
        <v>0</v>
      </c>
      <c r="BF9" s="47">
        <v>0</v>
      </c>
      <c r="BG9" s="47">
        <v>1</v>
      </c>
      <c r="BH9" s="47">
        <v>0</v>
      </c>
      <c r="BI9" s="47">
        <v>0</v>
      </c>
      <c r="BJ9" s="47">
        <v>5166.21</v>
      </c>
      <c r="BK9" s="47">
        <v>0</v>
      </c>
      <c r="BL9" s="47">
        <v>0</v>
      </c>
      <c r="BM9" s="47">
        <v>0</v>
      </c>
      <c r="BN9" s="47">
        <v>0</v>
      </c>
      <c r="BO9" s="47">
        <v>0</v>
      </c>
      <c r="BP9" s="47">
        <v>0</v>
      </c>
      <c r="BQ9" s="47">
        <v>0</v>
      </c>
      <c r="BR9" s="47">
        <v>0</v>
      </c>
      <c r="BS9" s="47">
        <v>9</v>
      </c>
      <c r="BT9" s="47">
        <v>0</v>
      </c>
      <c r="BU9" s="47">
        <v>0</v>
      </c>
      <c r="BV9" s="47">
        <v>31.83</v>
      </c>
      <c r="BW9" s="47">
        <v>31</v>
      </c>
      <c r="BX9" s="47">
        <v>0</v>
      </c>
      <c r="BY9" s="47">
        <v>0</v>
      </c>
      <c r="BZ9" s="47">
        <v>7801.78</v>
      </c>
      <c r="CA9" s="50"/>
      <c r="CB9" s="2"/>
      <c r="CC9" s="2"/>
      <c r="CD9" s="2"/>
      <c r="CE9" s="2"/>
    </row>
    <row r="10" spans="1:94" ht="15.75" customHeight="1" x14ac:dyDescent="0.25">
      <c r="A10" s="51">
        <v>2</v>
      </c>
      <c r="B10" s="52" t="s">
        <v>35</v>
      </c>
      <c r="C10" s="53">
        <f t="shared" ref="C10:D17" si="0">G10+K10+O10+S10+W10+AA10+AE10+AI10+AM10+AQ10+AU10+AY10+BC10+BG10+BK10+BO10+BS10+BW10</f>
        <v>11</v>
      </c>
      <c r="D10" s="53">
        <v>0</v>
      </c>
      <c r="E10" s="53">
        <f t="shared" ref="E10:F17" si="1">I10+M10+Q10+U10+Y10+AC10+AG10+AK10+AO10+AS10+AW10+BA10+BE10+BI10+BM10+BQ10+BU10+BY10</f>
        <v>0</v>
      </c>
      <c r="F10" s="53">
        <f t="shared" si="1"/>
        <v>0</v>
      </c>
      <c r="G10" s="54">
        <v>1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3</v>
      </c>
      <c r="AB10" s="54">
        <v>0</v>
      </c>
      <c r="AC10" s="54">
        <v>0</v>
      </c>
      <c r="AD10" s="54">
        <v>0</v>
      </c>
      <c r="AE10" s="54">
        <v>1</v>
      </c>
      <c r="AF10" s="54">
        <v>0</v>
      </c>
      <c r="AG10" s="54">
        <v>0</v>
      </c>
      <c r="AH10" s="54">
        <v>0</v>
      </c>
      <c r="AI10" s="54">
        <v>1</v>
      </c>
      <c r="AJ10" s="54">
        <v>0</v>
      </c>
      <c r="AK10" s="55">
        <v>0</v>
      </c>
      <c r="AL10" s="54">
        <v>0</v>
      </c>
      <c r="AM10" s="54">
        <v>0</v>
      </c>
      <c r="AN10" s="54">
        <v>0</v>
      </c>
      <c r="AO10" s="54">
        <v>0</v>
      </c>
      <c r="AP10" s="56">
        <v>0</v>
      </c>
      <c r="AQ10" s="56">
        <v>0</v>
      </c>
      <c r="AR10" s="56">
        <v>0</v>
      </c>
      <c r="AS10" s="56">
        <v>0</v>
      </c>
      <c r="AT10" s="56">
        <v>0</v>
      </c>
      <c r="AU10" s="56">
        <v>0</v>
      </c>
      <c r="AV10" s="56">
        <v>0</v>
      </c>
      <c r="AW10" s="56">
        <v>0</v>
      </c>
      <c r="AX10" s="56">
        <v>0</v>
      </c>
      <c r="AY10" s="56">
        <v>0</v>
      </c>
      <c r="AZ10" s="56">
        <v>0</v>
      </c>
      <c r="BA10" s="56">
        <v>0</v>
      </c>
      <c r="BB10" s="56">
        <v>0</v>
      </c>
      <c r="BC10" s="56">
        <v>0</v>
      </c>
      <c r="BD10" s="56">
        <v>0</v>
      </c>
      <c r="BE10" s="56">
        <v>0</v>
      </c>
      <c r="BF10" s="56">
        <v>0</v>
      </c>
      <c r="BG10" s="57">
        <v>0</v>
      </c>
      <c r="BH10" s="56">
        <v>0</v>
      </c>
      <c r="BI10" s="56">
        <v>0</v>
      </c>
      <c r="BJ10" s="58">
        <v>0</v>
      </c>
      <c r="BK10" s="59">
        <v>1</v>
      </c>
      <c r="BL10" s="59">
        <v>0</v>
      </c>
      <c r="BM10" s="59">
        <v>0</v>
      </c>
      <c r="BN10" s="59">
        <v>0</v>
      </c>
      <c r="BO10" s="59">
        <v>2</v>
      </c>
      <c r="BP10" s="59">
        <v>0</v>
      </c>
      <c r="BQ10" s="59">
        <v>0</v>
      </c>
      <c r="BR10" s="59">
        <v>0</v>
      </c>
      <c r="BS10" s="59">
        <v>2</v>
      </c>
      <c r="BT10" s="59">
        <v>0</v>
      </c>
      <c r="BU10" s="59">
        <v>0</v>
      </c>
      <c r="BV10" s="59">
        <v>0</v>
      </c>
      <c r="BW10" s="59">
        <v>0</v>
      </c>
      <c r="BX10" s="59">
        <v>0</v>
      </c>
      <c r="BY10" s="59">
        <v>0</v>
      </c>
      <c r="BZ10" s="59">
        <v>0</v>
      </c>
      <c r="CA10" s="60"/>
      <c r="CB10" s="2"/>
      <c r="CC10" s="2"/>
      <c r="CD10" s="2"/>
      <c r="CE10" s="2"/>
    </row>
    <row r="11" spans="1:94" ht="18" x14ac:dyDescent="0.25">
      <c r="A11" s="51">
        <v>3</v>
      </c>
      <c r="B11" s="61" t="s">
        <v>36</v>
      </c>
      <c r="C11" s="53">
        <f t="shared" si="0"/>
        <v>11</v>
      </c>
      <c r="D11" s="53">
        <f t="shared" si="0"/>
        <v>2</v>
      </c>
      <c r="E11" s="53">
        <f t="shared" si="1"/>
        <v>33904.28</v>
      </c>
      <c r="F11" s="53">
        <f t="shared" si="1"/>
        <v>972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  <c r="Z11" s="54">
        <v>0</v>
      </c>
      <c r="AA11" s="54">
        <v>1</v>
      </c>
      <c r="AB11" s="54">
        <v>0</v>
      </c>
      <c r="AC11" s="54">
        <v>0</v>
      </c>
      <c r="AD11" s="54">
        <v>0.9</v>
      </c>
      <c r="AE11" s="54">
        <v>0</v>
      </c>
      <c r="AF11" s="54">
        <v>0</v>
      </c>
      <c r="AG11" s="54">
        <v>0</v>
      </c>
      <c r="AH11" s="54">
        <v>0</v>
      </c>
      <c r="AI11" s="54">
        <v>3</v>
      </c>
      <c r="AJ11" s="54">
        <v>0</v>
      </c>
      <c r="AK11" s="55">
        <v>0</v>
      </c>
      <c r="AL11" s="54">
        <v>676.2</v>
      </c>
      <c r="AM11" s="54">
        <v>0</v>
      </c>
      <c r="AN11" s="54">
        <v>0</v>
      </c>
      <c r="AO11" s="54">
        <v>0</v>
      </c>
      <c r="AP11" s="59">
        <v>0</v>
      </c>
      <c r="AQ11" s="59">
        <v>0</v>
      </c>
      <c r="AR11" s="59">
        <v>0</v>
      </c>
      <c r="AS11" s="59">
        <v>0</v>
      </c>
      <c r="AT11" s="59">
        <v>0</v>
      </c>
      <c r="AU11" s="59">
        <v>0</v>
      </c>
      <c r="AV11" s="59">
        <v>0</v>
      </c>
      <c r="AW11" s="59">
        <v>0</v>
      </c>
      <c r="AX11" s="59">
        <v>0</v>
      </c>
      <c r="AY11" s="59">
        <v>1</v>
      </c>
      <c r="AZ11" s="59">
        <v>0</v>
      </c>
      <c r="BA11" s="59">
        <v>0</v>
      </c>
      <c r="BB11" s="59">
        <v>51.74</v>
      </c>
      <c r="BC11" s="59">
        <v>0</v>
      </c>
      <c r="BD11" s="59">
        <v>0</v>
      </c>
      <c r="BE11" s="59">
        <v>0</v>
      </c>
      <c r="BF11" s="59">
        <v>0</v>
      </c>
      <c r="BG11" s="59">
        <v>0</v>
      </c>
      <c r="BH11" s="59">
        <v>0</v>
      </c>
      <c r="BI11" s="59">
        <v>0</v>
      </c>
      <c r="BJ11" s="59">
        <v>0</v>
      </c>
      <c r="BK11" s="59">
        <v>0</v>
      </c>
      <c r="BL11" s="59">
        <v>0</v>
      </c>
      <c r="BM11" s="59">
        <v>0</v>
      </c>
      <c r="BN11" s="59">
        <v>0</v>
      </c>
      <c r="BO11" s="59">
        <v>0</v>
      </c>
      <c r="BP11" s="59">
        <v>0</v>
      </c>
      <c r="BQ11" s="59">
        <v>0</v>
      </c>
      <c r="BR11" s="59">
        <v>0</v>
      </c>
      <c r="BS11" s="59">
        <v>0</v>
      </c>
      <c r="BT11" s="59">
        <v>0</v>
      </c>
      <c r="BU11" s="59">
        <v>0</v>
      </c>
      <c r="BV11" s="59">
        <v>0</v>
      </c>
      <c r="BW11" s="59">
        <v>6</v>
      </c>
      <c r="BX11" s="59">
        <v>2</v>
      </c>
      <c r="BY11" s="59">
        <v>33904.28</v>
      </c>
      <c r="BZ11" s="59">
        <v>243.16</v>
      </c>
      <c r="CA11" s="60"/>
      <c r="CB11" s="2"/>
      <c r="CC11" s="2"/>
      <c r="CD11" s="2"/>
      <c r="CE11" s="2"/>
    </row>
    <row r="12" spans="1:94" ht="18" x14ac:dyDescent="0.25">
      <c r="A12" s="51">
        <v>4</v>
      </c>
      <c r="B12" s="61" t="s">
        <v>37</v>
      </c>
      <c r="C12" s="53">
        <f t="shared" si="0"/>
        <v>3</v>
      </c>
      <c r="D12" s="53">
        <f t="shared" si="0"/>
        <v>0</v>
      </c>
      <c r="E12" s="53">
        <f t="shared" si="1"/>
        <v>0</v>
      </c>
      <c r="F12" s="53">
        <f t="shared" si="1"/>
        <v>0</v>
      </c>
      <c r="G12" s="62" t="s">
        <v>38</v>
      </c>
      <c r="H12" s="62">
        <v>0</v>
      </c>
      <c r="I12" s="62">
        <v>0</v>
      </c>
      <c r="J12" s="62">
        <v>0</v>
      </c>
      <c r="K12" s="62">
        <v>0</v>
      </c>
      <c r="L12" s="62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54">
        <v>0</v>
      </c>
      <c r="X12" s="54">
        <v>0</v>
      </c>
      <c r="Y12" s="54">
        <v>0</v>
      </c>
      <c r="Z12" s="54">
        <v>0</v>
      </c>
      <c r="AA12" s="54">
        <v>0</v>
      </c>
      <c r="AB12" s="54">
        <v>0</v>
      </c>
      <c r="AC12" s="54">
        <v>0</v>
      </c>
      <c r="AD12" s="54">
        <v>0</v>
      </c>
      <c r="AE12" s="54">
        <v>0</v>
      </c>
      <c r="AF12" s="54">
        <v>0</v>
      </c>
      <c r="AG12" s="54">
        <v>0</v>
      </c>
      <c r="AH12" s="54">
        <v>0</v>
      </c>
      <c r="AI12" s="54">
        <v>0</v>
      </c>
      <c r="AJ12" s="54">
        <v>0</v>
      </c>
      <c r="AK12" s="55">
        <v>0</v>
      </c>
      <c r="AL12" s="54">
        <v>0</v>
      </c>
      <c r="AM12" s="54">
        <v>0</v>
      </c>
      <c r="AN12" s="54">
        <v>0</v>
      </c>
      <c r="AO12" s="54">
        <v>0</v>
      </c>
      <c r="AP12" s="59">
        <v>0</v>
      </c>
      <c r="AQ12" s="59">
        <v>0</v>
      </c>
      <c r="AR12" s="59">
        <v>0</v>
      </c>
      <c r="AS12" s="59">
        <v>0</v>
      </c>
      <c r="AT12" s="59">
        <v>0</v>
      </c>
      <c r="AU12" s="59">
        <v>0</v>
      </c>
      <c r="AV12" s="59">
        <v>0</v>
      </c>
      <c r="AW12" s="59">
        <v>0</v>
      </c>
      <c r="AX12" s="59">
        <v>0</v>
      </c>
      <c r="AY12" s="59">
        <v>0</v>
      </c>
      <c r="AZ12" s="59">
        <v>0</v>
      </c>
      <c r="BA12" s="59">
        <v>0</v>
      </c>
      <c r="BB12" s="59">
        <v>0</v>
      </c>
      <c r="BC12" s="59">
        <v>0</v>
      </c>
      <c r="BD12" s="59">
        <v>0</v>
      </c>
      <c r="BE12" s="59">
        <v>0</v>
      </c>
      <c r="BF12" s="59">
        <v>0</v>
      </c>
      <c r="BG12" s="59">
        <v>0</v>
      </c>
      <c r="BH12" s="59">
        <v>0</v>
      </c>
      <c r="BI12" s="59">
        <v>0</v>
      </c>
      <c r="BJ12" s="59">
        <v>0</v>
      </c>
      <c r="BK12" s="59">
        <v>3</v>
      </c>
      <c r="BL12" s="59">
        <v>0</v>
      </c>
      <c r="BM12" s="59">
        <v>0</v>
      </c>
      <c r="BN12" s="59">
        <v>0</v>
      </c>
      <c r="BO12" s="59">
        <v>0</v>
      </c>
      <c r="BP12" s="59">
        <v>0</v>
      </c>
      <c r="BQ12" s="59">
        <v>0</v>
      </c>
      <c r="BR12" s="59">
        <v>0</v>
      </c>
      <c r="BS12" s="59">
        <v>0</v>
      </c>
      <c r="BT12" s="59">
        <v>0</v>
      </c>
      <c r="BU12" s="59">
        <v>0</v>
      </c>
      <c r="BV12" s="59">
        <v>0</v>
      </c>
      <c r="BW12" s="59">
        <v>0</v>
      </c>
      <c r="BX12" s="59">
        <v>0</v>
      </c>
      <c r="BY12" s="59">
        <v>0</v>
      </c>
      <c r="BZ12" s="59">
        <v>0</v>
      </c>
      <c r="CA12" s="60"/>
      <c r="CB12" s="2"/>
      <c r="CC12" s="2"/>
      <c r="CD12" s="2"/>
      <c r="CE12" s="2"/>
    </row>
    <row r="13" spans="1:94" ht="15.75" customHeight="1" x14ac:dyDescent="0.25">
      <c r="A13" s="51">
        <v>5</v>
      </c>
      <c r="B13" s="52" t="s">
        <v>39</v>
      </c>
      <c r="C13" s="53">
        <f t="shared" si="0"/>
        <v>6</v>
      </c>
      <c r="D13" s="53">
        <f t="shared" si="0"/>
        <v>0</v>
      </c>
      <c r="E13" s="53">
        <f t="shared" si="1"/>
        <v>0</v>
      </c>
      <c r="F13" s="53">
        <f t="shared" si="1"/>
        <v>566.83999999999992</v>
      </c>
      <c r="G13" s="54">
        <v>1</v>
      </c>
      <c r="H13" s="54"/>
      <c r="I13" s="54"/>
      <c r="J13" s="54"/>
      <c r="K13" s="54"/>
      <c r="L13" s="54"/>
      <c r="M13" s="54"/>
      <c r="N13" s="54"/>
      <c r="O13" s="54"/>
      <c r="P13" s="63"/>
      <c r="Q13" s="63"/>
      <c r="R13" s="54"/>
      <c r="S13" s="54"/>
      <c r="T13" s="54"/>
      <c r="U13" s="54"/>
      <c r="V13" s="54"/>
      <c r="W13" s="54">
        <v>1</v>
      </c>
      <c r="X13" s="63"/>
      <c r="Y13" s="63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5"/>
      <c r="AL13" s="54"/>
      <c r="AM13" s="54">
        <v>1</v>
      </c>
      <c r="AN13" s="54"/>
      <c r="AO13" s="54"/>
      <c r="AP13" s="59">
        <v>3.78</v>
      </c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>
        <v>3</v>
      </c>
      <c r="BX13" s="64"/>
      <c r="BY13" s="59"/>
      <c r="BZ13" s="59">
        <v>563.05999999999995</v>
      </c>
      <c r="CA13" s="60"/>
      <c r="CB13" s="2"/>
      <c r="CC13" s="2"/>
      <c r="CD13" s="2"/>
      <c r="CE13" s="2"/>
    </row>
    <row r="14" spans="1:94" ht="15.75" customHeight="1" x14ac:dyDescent="0.25">
      <c r="A14" s="51">
        <v>6</v>
      </c>
      <c r="B14" s="61" t="s">
        <v>40</v>
      </c>
      <c r="C14" s="53">
        <f t="shared" si="0"/>
        <v>9</v>
      </c>
      <c r="D14" s="53">
        <f t="shared" si="0"/>
        <v>0</v>
      </c>
      <c r="E14" s="53">
        <f t="shared" si="1"/>
        <v>0</v>
      </c>
      <c r="F14" s="53">
        <f t="shared" si="1"/>
        <v>72367.490000000005</v>
      </c>
      <c r="G14" s="54">
        <v>2</v>
      </c>
      <c r="H14" s="54"/>
      <c r="I14" s="54"/>
      <c r="J14" s="54">
        <v>53648.51</v>
      </c>
      <c r="K14" s="63">
        <v>0</v>
      </c>
      <c r="L14" s="54"/>
      <c r="M14" s="54"/>
      <c r="N14" s="54">
        <v>0</v>
      </c>
      <c r="O14" s="54">
        <v>1</v>
      </c>
      <c r="P14" s="54"/>
      <c r="Q14" s="54"/>
      <c r="R14" s="54">
        <v>59.61</v>
      </c>
      <c r="S14" s="54"/>
      <c r="T14" s="54"/>
      <c r="U14" s="54"/>
      <c r="V14" s="54"/>
      <c r="W14" s="54">
        <v>0</v>
      </c>
      <c r="X14" s="54"/>
      <c r="Y14" s="54"/>
      <c r="Z14" s="54"/>
      <c r="AA14" s="54"/>
      <c r="AB14" s="54"/>
      <c r="AC14" s="54"/>
      <c r="AD14" s="54"/>
      <c r="AE14" s="54">
        <v>1</v>
      </c>
      <c r="AF14" s="54"/>
      <c r="AG14" s="54"/>
      <c r="AH14" s="54">
        <v>18537.37</v>
      </c>
      <c r="AI14" s="54">
        <v>1</v>
      </c>
      <c r="AJ14" s="54"/>
      <c r="AK14" s="55"/>
      <c r="AL14" s="54">
        <v>122</v>
      </c>
      <c r="AM14" s="54">
        <v>0</v>
      </c>
      <c r="AN14" s="54"/>
      <c r="AO14" s="54"/>
      <c r="AP14" s="59">
        <v>0</v>
      </c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>
        <v>3</v>
      </c>
      <c r="BL14" s="59"/>
      <c r="BM14" s="59"/>
      <c r="BN14" s="59">
        <v>0</v>
      </c>
      <c r="BO14" s="59">
        <v>0</v>
      </c>
      <c r="BP14" s="59"/>
      <c r="BQ14" s="59"/>
      <c r="BR14" s="59">
        <v>0</v>
      </c>
      <c r="BS14" s="59">
        <v>1</v>
      </c>
      <c r="BT14" s="59"/>
      <c r="BU14" s="59"/>
      <c r="BV14" s="59">
        <v>0</v>
      </c>
      <c r="BW14" s="59">
        <v>0</v>
      </c>
      <c r="BX14" s="59"/>
      <c r="BY14" s="59"/>
      <c r="BZ14" s="59">
        <v>0</v>
      </c>
      <c r="CA14" s="60"/>
      <c r="CB14" s="2"/>
      <c r="CC14" s="2"/>
      <c r="CD14" s="2"/>
      <c r="CE14" s="2"/>
    </row>
    <row r="15" spans="1:94" ht="15.75" customHeight="1" x14ac:dyDescent="0.25">
      <c r="A15" s="51">
        <v>7</v>
      </c>
      <c r="B15" s="52" t="s">
        <v>41</v>
      </c>
      <c r="C15" s="53">
        <f t="shared" si="0"/>
        <v>0</v>
      </c>
      <c r="D15" s="53">
        <f t="shared" si="0"/>
        <v>0</v>
      </c>
      <c r="E15" s="53">
        <f t="shared" si="1"/>
        <v>0</v>
      </c>
      <c r="F15" s="53">
        <f t="shared" si="1"/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  <c r="Z15" s="54">
        <v>0</v>
      </c>
      <c r="AA15" s="54">
        <v>0</v>
      </c>
      <c r="AB15" s="54">
        <v>0</v>
      </c>
      <c r="AC15" s="54">
        <v>0</v>
      </c>
      <c r="AD15" s="54">
        <v>0</v>
      </c>
      <c r="AE15" s="54">
        <v>0</v>
      </c>
      <c r="AF15" s="54">
        <v>0</v>
      </c>
      <c r="AG15" s="54">
        <v>0</v>
      </c>
      <c r="AH15" s="54">
        <v>0</v>
      </c>
      <c r="AI15" s="54">
        <v>0</v>
      </c>
      <c r="AJ15" s="54">
        <v>0</v>
      </c>
      <c r="AK15" s="54">
        <v>0</v>
      </c>
      <c r="AL15" s="54">
        <v>0</v>
      </c>
      <c r="AM15" s="54">
        <v>0</v>
      </c>
      <c r="AN15" s="54">
        <v>0</v>
      </c>
      <c r="AO15" s="54">
        <v>0</v>
      </c>
      <c r="AP15" s="54">
        <v>0</v>
      </c>
      <c r="AQ15" s="54">
        <v>0</v>
      </c>
      <c r="AR15" s="54">
        <v>0</v>
      </c>
      <c r="AS15" s="54">
        <v>0</v>
      </c>
      <c r="AT15" s="54">
        <v>0</v>
      </c>
      <c r="AU15" s="54">
        <v>0</v>
      </c>
      <c r="AV15" s="54">
        <v>0</v>
      </c>
      <c r="AW15" s="54">
        <v>0</v>
      </c>
      <c r="AX15" s="54">
        <v>0</v>
      </c>
      <c r="AY15" s="54">
        <v>0</v>
      </c>
      <c r="AZ15" s="54">
        <v>0</v>
      </c>
      <c r="BA15" s="54">
        <v>0</v>
      </c>
      <c r="BB15" s="54">
        <v>0</v>
      </c>
      <c r="BC15" s="54">
        <v>0</v>
      </c>
      <c r="BD15" s="54">
        <v>0</v>
      </c>
      <c r="BE15" s="54">
        <v>0</v>
      </c>
      <c r="BF15" s="54">
        <v>0</v>
      </c>
      <c r="BG15" s="54">
        <v>0</v>
      </c>
      <c r="BH15" s="54">
        <v>0</v>
      </c>
      <c r="BI15" s="54">
        <v>0</v>
      </c>
      <c r="BJ15" s="54">
        <v>0</v>
      </c>
      <c r="BK15" s="54">
        <v>0</v>
      </c>
      <c r="BL15" s="54">
        <v>0</v>
      </c>
      <c r="BM15" s="54">
        <v>0</v>
      </c>
      <c r="BN15" s="54">
        <v>0</v>
      </c>
      <c r="BO15" s="54">
        <v>0</v>
      </c>
      <c r="BP15" s="54">
        <v>0</v>
      </c>
      <c r="BQ15" s="54">
        <v>0</v>
      </c>
      <c r="BR15" s="54">
        <v>0</v>
      </c>
      <c r="BS15" s="54">
        <v>0</v>
      </c>
      <c r="BT15" s="54">
        <v>0</v>
      </c>
      <c r="BU15" s="54">
        <v>0</v>
      </c>
      <c r="BV15" s="54">
        <v>0</v>
      </c>
      <c r="BW15" s="54">
        <v>0</v>
      </c>
      <c r="BX15" s="54">
        <v>0</v>
      </c>
      <c r="BY15" s="54">
        <v>0</v>
      </c>
      <c r="BZ15" s="54">
        <v>0</v>
      </c>
      <c r="CA15" s="60"/>
      <c r="CB15" s="2"/>
      <c r="CC15" s="2"/>
      <c r="CD15" s="2"/>
      <c r="CE15" s="2"/>
    </row>
    <row r="16" spans="1:94" ht="18" x14ac:dyDescent="0.25">
      <c r="A16" s="51">
        <v>8</v>
      </c>
      <c r="B16" s="52" t="s">
        <v>42</v>
      </c>
      <c r="C16" s="53">
        <f t="shared" si="0"/>
        <v>1</v>
      </c>
      <c r="D16" s="53">
        <f t="shared" si="0"/>
        <v>0</v>
      </c>
      <c r="E16" s="53">
        <f t="shared" si="1"/>
        <v>0</v>
      </c>
      <c r="F16" s="53">
        <f t="shared" si="1"/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4">
        <v>0</v>
      </c>
      <c r="AE16" s="54">
        <v>1</v>
      </c>
      <c r="AF16" s="54">
        <v>0</v>
      </c>
      <c r="AG16" s="54">
        <v>0</v>
      </c>
      <c r="AH16" s="54">
        <v>0</v>
      </c>
      <c r="AI16" s="54">
        <v>0</v>
      </c>
      <c r="AJ16" s="54">
        <v>0</v>
      </c>
      <c r="AK16" s="55">
        <v>0</v>
      </c>
      <c r="AL16" s="54">
        <v>0</v>
      </c>
      <c r="AM16" s="54">
        <v>0</v>
      </c>
      <c r="AN16" s="54">
        <v>0</v>
      </c>
      <c r="AO16" s="54">
        <v>0</v>
      </c>
      <c r="AP16" s="59">
        <v>0</v>
      </c>
      <c r="AQ16" s="59">
        <v>0</v>
      </c>
      <c r="AR16" s="59">
        <v>0</v>
      </c>
      <c r="AS16" s="59">
        <v>0</v>
      </c>
      <c r="AT16" s="59">
        <v>0</v>
      </c>
      <c r="AU16" s="59">
        <v>0</v>
      </c>
      <c r="AV16" s="59">
        <v>0</v>
      </c>
      <c r="AW16" s="59">
        <v>0</v>
      </c>
      <c r="AX16" s="59">
        <v>0</v>
      </c>
      <c r="AY16" s="59">
        <v>0</v>
      </c>
      <c r="AZ16" s="59">
        <v>0</v>
      </c>
      <c r="BA16" s="59">
        <v>0</v>
      </c>
      <c r="BB16" s="59">
        <v>0</v>
      </c>
      <c r="BC16" s="59">
        <v>0</v>
      </c>
      <c r="BD16" s="59">
        <v>0</v>
      </c>
      <c r="BE16" s="59">
        <v>0</v>
      </c>
      <c r="BF16" s="59">
        <v>0</v>
      </c>
      <c r="BG16" s="59">
        <v>0</v>
      </c>
      <c r="BH16" s="59">
        <v>0</v>
      </c>
      <c r="BI16" s="59">
        <v>0</v>
      </c>
      <c r="BJ16" s="59">
        <v>0</v>
      </c>
      <c r="BK16" s="59">
        <v>0</v>
      </c>
      <c r="BL16" s="59">
        <v>0</v>
      </c>
      <c r="BM16" s="59">
        <v>0</v>
      </c>
      <c r="BN16" s="59">
        <v>0</v>
      </c>
      <c r="BO16" s="59">
        <v>0</v>
      </c>
      <c r="BP16" s="59">
        <v>0</v>
      </c>
      <c r="BQ16" s="59">
        <v>0</v>
      </c>
      <c r="BR16" s="59">
        <v>0</v>
      </c>
      <c r="BS16" s="59">
        <v>0</v>
      </c>
      <c r="BT16" s="59">
        <v>0</v>
      </c>
      <c r="BU16" s="59">
        <v>0</v>
      </c>
      <c r="BV16" s="59">
        <v>0</v>
      </c>
      <c r="BW16" s="59">
        <v>0</v>
      </c>
      <c r="BX16" s="59">
        <v>0</v>
      </c>
      <c r="BY16" s="59">
        <v>0</v>
      </c>
      <c r="BZ16" s="59">
        <v>0</v>
      </c>
      <c r="CA16" s="60"/>
      <c r="CB16" s="2"/>
      <c r="CC16" s="2"/>
      <c r="CD16" s="2"/>
      <c r="CE16" s="2"/>
    </row>
    <row r="17" spans="1:83" ht="18" x14ac:dyDescent="0.25">
      <c r="A17" s="51">
        <v>9</v>
      </c>
      <c r="B17" s="52" t="s">
        <v>43</v>
      </c>
      <c r="C17" s="53">
        <f t="shared" si="0"/>
        <v>9</v>
      </c>
      <c r="D17" s="65">
        <f t="shared" si="0"/>
        <v>0</v>
      </c>
      <c r="E17" s="53">
        <f t="shared" si="1"/>
        <v>0</v>
      </c>
      <c r="F17" s="53">
        <f t="shared" si="1"/>
        <v>0</v>
      </c>
      <c r="G17" s="54">
        <v>3</v>
      </c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5"/>
      <c r="AL17" s="54"/>
      <c r="AM17" s="54"/>
      <c r="AN17" s="54"/>
      <c r="AO17" s="54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66">
        <v>6</v>
      </c>
      <c r="BL17" s="66"/>
      <c r="BM17" s="66"/>
      <c r="BN17" s="66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60"/>
      <c r="CB17" s="2"/>
      <c r="CC17" s="2"/>
      <c r="CD17" s="2"/>
      <c r="CE17" s="2"/>
    </row>
    <row r="18" spans="1:83" s="70" customFormat="1" ht="18" x14ac:dyDescent="0.25">
      <c r="A18" s="67"/>
      <c r="B18" s="67" t="s">
        <v>44</v>
      </c>
      <c r="C18" s="68">
        <f>C17+C16+C15+C14+C13+C12+C11+C10</f>
        <v>50</v>
      </c>
      <c r="D18" s="68">
        <f t="shared" ref="D18:BO18" si="2">D17+D16+D15+D14+D13+D12+D11+D10</f>
        <v>2</v>
      </c>
      <c r="E18" s="68">
        <f t="shared" si="2"/>
        <v>33904.28</v>
      </c>
      <c r="F18" s="68">
        <f t="shared" si="2"/>
        <v>73906.33</v>
      </c>
      <c r="G18" s="68">
        <f t="shared" si="2"/>
        <v>7</v>
      </c>
      <c r="H18" s="68">
        <f t="shared" si="2"/>
        <v>0</v>
      </c>
      <c r="I18" s="68">
        <f t="shared" si="2"/>
        <v>0</v>
      </c>
      <c r="J18" s="68">
        <f t="shared" si="2"/>
        <v>53648.51</v>
      </c>
      <c r="K18" s="68">
        <f t="shared" si="2"/>
        <v>0</v>
      </c>
      <c r="L18" s="68">
        <f t="shared" si="2"/>
        <v>0</v>
      </c>
      <c r="M18" s="68">
        <f t="shared" si="2"/>
        <v>0</v>
      </c>
      <c r="N18" s="68">
        <f t="shared" si="2"/>
        <v>0</v>
      </c>
      <c r="O18" s="68">
        <f t="shared" si="2"/>
        <v>1</v>
      </c>
      <c r="P18" s="68">
        <f t="shared" si="2"/>
        <v>0</v>
      </c>
      <c r="Q18" s="68">
        <f t="shared" si="2"/>
        <v>0</v>
      </c>
      <c r="R18" s="68">
        <f t="shared" si="2"/>
        <v>59.61</v>
      </c>
      <c r="S18" s="68">
        <f t="shared" si="2"/>
        <v>0</v>
      </c>
      <c r="T18" s="68">
        <f t="shared" si="2"/>
        <v>0</v>
      </c>
      <c r="U18" s="68">
        <f t="shared" si="2"/>
        <v>0</v>
      </c>
      <c r="V18" s="68">
        <f t="shared" si="2"/>
        <v>0</v>
      </c>
      <c r="W18" s="68">
        <f t="shared" si="2"/>
        <v>1</v>
      </c>
      <c r="X18" s="68">
        <f t="shared" si="2"/>
        <v>0</v>
      </c>
      <c r="Y18" s="68">
        <f t="shared" si="2"/>
        <v>0</v>
      </c>
      <c r="Z18" s="68">
        <f t="shared" si="2"/>
        <v>0</v>
      </c>
      <c r="AA18" s="68">
        <f t="shared" si="2"/>
        <v>4</v>
      </c>
      <c r="AB18" s="68">
        <f t="shared" si="2"/>
        <v>0</v>
      </c>
      <c r="AC18" s="68">
        <f t="shared" si="2"/>
        <v>0</v>
      </c>
      <c r="AD18" s="68">
        <f t="shared" si="2"/>
        <v>0.9</v>
      </c>
      <c r="AE18" s="68">
        <f t="shared" si="2"/>
        <v>3</v>
      </c>
      <c r="AF18" s="68">
        <f t="shared" si="2"/>
        <v>0</v>
      </c>
      <c r="AG18" s="68">
        <f t="shared" si="2"/>
        <v>0</v>
      </c>
      <c r="AH18" s="68">
        <f t="shared" si="2"/>
        <v>18537.37</v>
      </c>
      <c r="AI18" s="68">
        <f t="shared" si="2"/>
        <v>5</v>
      </c>
      <c r="AJ18" s="68">
        <f t="shared" si="2"/>
        <v>0</v>
      </c>
      <c r="AK18" s="68">
        <f t="shared" si="2"/>
        <v>0</v>
      </c>
      <c r="AL18" s="68">
        <f t="shared" si="2"/>
        <v>798.2</v>
      </c>
      <c r="AM18" s="68">
        <f t="shared" si="2"/>
        <v>1</v>
      </c>
      <c r="AN18" s="68">
        <f t="shared" si="2"/>
        <v>0</v>
      </c>
      <c r="AO18" s="68">
        <f t="shared" si="2"/>
        <v>0</v>
      </c>
      <c r="AP18" s="68">
        <f t="shared" si="2"/>
        <v>3.78</v>
      </c>
      <c r="AQ18" s="68">
        <f t="shared" si="2"/>
        <v>0</v>
      </c>
      <c r="AR18" s="68">
        <f t="shared" si="2"/>
        <v>0</v>
      </c>
      <c r="AS18" s="68">
        <f t="shared" si="2"/>
        <v>0</v>
      </c>
      <c r="AT18" s="68">
        <f t="shared" si="2"/>
        <v>0</v>
      </c>
      <c r="AU18" s="68">
        <f t="shared" si="2"/>
        <v>0</v>
      </c>
      <c r="AV18" s="68">
        <f t="shared" si="2"/>
        <v>0</v>
      </c>
      <c r="AW18" s="68">
        <f t="shared" si="2"/>
        <v>0</v>
      </c>
      <c r="AX18" s="68">
        <f t="shared" si="2"/>
        <v>0</v>
      </c>
      <c r="AY18" s="68">
        <f t="shared" si="2"/>
        <v>1</v>
      </c>
      <c r="AZ18" s="68">
        <f t="shared" si="2"/>
        <v>0</v>
      </c>
      <c r="BA18" s="68">
        <f t="shared" si="2"/>
        <v>0</v>
      </c>
      <c r="BB18" s="68">
        <f t="shared" si="2"/>
        <v>51.74</v>
      </c>
      <c r="BC18" s="68">
        <f t="shared" si="2"/>
        <v>0</v>
      </c>
      <c r="BD18" s="68">
        <f t="shared" si="2"/>
        <v>0</v>
      </c>
      <c r="BE18" s="68">
        <f t="shared" si="2"/>
        <v>0</v>
      </c>
      <c r="BF18" s="68">
        <f t="shared" si="2"/>
        <v>0</v>
      </c>
      <c r="BG18" s="68">
        <f t="shared" si="2"/>
        <v>0</v>
      </c>
      <c r="BH18" s="68">
        <f t="shared" si="2"/>
        <v>0</v>
      </c>
      <c r="BI18" s="68">
        <f t="shared" si="2"/>
        <v>0</v>
      </c>
      <c r="BJ18" s="68">
        <f t="shared" si="2"/>
        <v>0</v>
      </c>
      <c r="BK18" s="68">
        <f t="shared" si="2"/>
        <v>13</v>
      </c>
      <c r="BL18" s="68">
        <f t="shared" si="2"/>
        <v>0</v>
      </c>
      <c r="BM18" s="68">
        <f t="shared" si="2"/>
        <v>0</v>
      </c>
      <c r="BN18" s="68">
        <f t="shared" si="2"/>
        <v>0</v>
      </c>
      <c r="BO18" s="68">
        <f t="shared" si="2"/>
        <v>2</v>
      </c>
      <c r="BP18" s="68">
        <f t="shared" ref="BP18:BZ18" si="3">BP17+BP16+BP15+BP14+BP13+BP12+BP11+BP10</f>
        <v>0</v>
      </c>
      <c r="BQ18" s="68">
        <f t="shared" si="3"/>
        <v>0</v>
      </c>
      <c r="BR18" s="68">
        <f t="shared" si="3"/>
        <v>0</v>
      </c>
      <c r="BS18" s="68">
        <f t="shared" si="3"/>
        <v>3</v>
      </c>
      <c r="BT18" s="68">
        <f t="shared" si="3"/>
        <v>0</v>
      </c>
      <c r="BU18" s="68">
        <f t="shared" si="3"/>
        <v>0</v>
      </c>
      <c r="BV18" s="68">
        <f t="shared" si="3"/>
        <v>0</v>
      </c>
      <c r="BW18" s="68">
        <f t="shared" si="3"/>
        <v>9</v>
      </c>
      <c r="BX18" s="68">
        <f t="shared" si="3"/>
        <v>2</v>
      </c>
      <c r="BY18" s="68">
        <f t="shared" si="3"/>
        <v>33904.28</v>
      </c>
      <c r="BZ18" s="68">
        <f t="shared" si="3"/>
        <v>806.21999999999991</v>
      </c>
      <c r="CA18" s="69"/>
    </row>
    <row r="19" spans="1:83" ht="15.75" customHeight="1" thickBot="1" x14ac:dyDescent="0.3">
      <c r="C19" s="4" t="s">
        <v>45</v>
      </c>
      <c r="BH19" s="3"/>
      <c r="BI19" s="3"/>
      <c r="BJ19" s="3"/>
      <c r="BK19" s="71"/>
      <c r="BL19" s="71"/>
      <c r="BM19" s="71"/>
      <c r="BN19" s="71"/>
      <c r="BO19" s="71"/>
      <c r="BX19" s="2"/>
      <c r="BY19" s="2"/>
      <c r="BZ19" s="2"/>
      <c r="CA19" s="2"/>
      <c r="CB19" s="2"/>
      <c r="CC19" s="2"/>
      <c r="CD19" s="2"/>
      <c r="CE19" s="2"/>
    </row>
    <row r="20" spans="1:83" ht="18.75" customHeight="1" thickBot="1" x14ac:dyDescent="0.3">
      <c r="A20" s="72" t="s">
        <v>3</v>
      </c>
      <c r="B20" s="8" t="s">
        <v>4</v>
      </c>
      <c r="C20" s="9" t="s">
        <v>5</v>
      </c>
      <c r="D20" s="10"/>
      <c r="E20" s="10"/>
      <c r="F20" s="11"/>
      <c r="G20" s="12" t="s">
        <v>6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4" t="s">
        <v>7</v>
      </c>
      <c r="X20" s="13"/>
      <c r="Y20" s="13"/>
      <c r="Z20" s="13"/>
      <c r="AA20" s="13"/>
      <c r="AB20" s="13"/>
      <c r="AC20" s="13"/>
      <c r="AD20" s="13"/>
      <c r="AE20" s="15" t="s">
        <v>8</v>
      </c>
      <c r="AF20" s="13"/>
      <c r="AG20" s="13"/>
      <c r="AH20" s="13"/>
      <c r="AI20" s="13"/>
      <c r="AJ20" s="13"/>
      <c r="AK20" s="13"/>
      <c r="AL20" s="13"/>
      <c r="AM20" s="16" t="s">
        <v>9</v>
      </c>
      <c r="AN20" s="16"/>
      <c r="AO20" s="16"/>
      <c r="AP20" s="17"/>
      <c r="AQ20" s="17"/>
      <c r="AR20" s="17"/>
      <c r="AS20" s="17"/>
      <c r="AT20" s="17"/>
      <c r="AU20" s="15" t="s">
        <v>10</v>
      </c>
      <c r="AV20" s="15"/>
      <c r="AW20" s="15"/>
      <c r="AX20" s="15"/>
      <c r="AY20" s="17"/>
      <c r="AZ20" s="17"/>
      <c r="BA20" s="17"/>
      <c r="BB20" s="17"/>
      <c r="BC20" s="15" t="s">
        <v>11</v>
      </c>
      <c r="BD20" s="15"/>
      <c r="BE20" s="15"/>
      <c r="BF20" s="15"/>
      <c r="BG20" s="15"/>
      <c r="BH20" s="15"/>
      <c r="BI20" s="15"/>
      <c r="BJ20" s="15"/>
      <c r="BK20" s="15" t="s">
        <v>12</v>
      </c>
      <c r="BL20" s="18"/>
      <c r="BM20" s="18"/>
      <c r="BN20" s="18"/>
      <c r="BO20" s="18"/>
      <c r="BP20" s="18"/>
      <c r="BQ20" s="18"/>
      <c r="BR20" s="18"/>
      <c r="BS20" s="15" t="s">
        <v>13</v>
      </c>
      <c r="BT20" s="18"/>
      <c r="BU20" s="18"/>
      <c r="BV20" s="18"/>
      <c r="BW20" s="18"/>
      <c r="BX20" s="18"/>
      <c r="BY20" s="18"/>
      <c r="BZ20" s="18"/>
      <c r="CA20" s="2"/>
      <c r="CB20" s="2"/>
      <c r="CC20" s="2"/>
      <c r="CD20" s="2"/>
      <c r="CE20" s="2"/>
    </row>
    <row r="21" spans="1:83" ht="22.5" customHeight="1" thickBot="1" x14ac:dyDescent="0.3">
      <c r="A21" s="73"/>
      <c r="B21" s="26"/>
      <c r="C21" s="27"/>
      <c r="D21" s="28"/>
      <c r="E21" s="28"/>
      <c r="F21" s="29"/>
      <c r="G21" s="30" t="s">
        <v>14</v>
      </c>
      <c r="H21" s="18"/>
      <c r="I21" s="18"/>
      <c r="J21" s="18"/>
      <c r="K21" s="30" t="s">
        <v>15</v>
      </c>
      <c r="L21" s="18"/>
      <c r="M21" s="18"/>
      <c r="N21" s="18"/>
      <c r="O21" s="30" t="s">
        <v>16</v>
      </c>
      <c r="P21" s="18"/>
      <c r="Q21" s="18"/>
      <c r="R21" s="18"/>
      <c r="S21" s="31" t="s">
        <v>17</v>
      </c>
      <c r="T21" s="18"/>
      <c r="U21" s="18"/>
      <c r="V21" s="18"/>
      <c r="W21" s="31" t="s">
        <v>18</v>
      </c>
      <c r="X21" s="18"/>
      <c r="Y21" s="18"/>
      <c r="Z21" s="18"/>
      <c r="AA21" s="30" t="s">
        <v>19</v>
      </c>
      <c r="AB21" s="18"/>
      <c r="AC21" s="18"/>
      <c r="AD21" s="18"/>
      <c r="AE21" s="31" t="s">
        <v>20</v>
      </c>
      <c r="AF21" s="18"/>
      <c r="AG21" s="18"/>
      <c r="AH21" s="18"/>
      <c r="AI21" s="30" t="s">
        <v>19</v>
      </c>
      <c r="AJ21" s="18"/>
      <c r="AK21" s="18"/>
      <c r="AL21" s="18"/>
      <c r="AM21" s="31" t="s">
        <v>21</v>
      </c>
      <c r="AN21" s="31"/>
      <c r="AO21" s="31"/>
      <c r="AP21" s="31"/>
      <c r="AQ21" s="30" t="s">
        <v>19</v>
      </c>
      <c r="AR21" s="30"/>
      <c r="AS21" s="30"/>
      <c r="AT21" s="18"/>
      <c r="AU21" s="31" t="s">
        <v>22</v>
      </c>
      <c r="AV21" s="31"/>
      <c r="AW21" s="31"/>
      <c r="AX21" s="31"/>
      <c r="AY21" s="30" t="s">
        <v>19</v>
      </c>
      <c r="AZ21" s="30"/>
      <c r="BA21" s="30"/>
      <c r="BB21" s="18"/>
      <c r="BC21" s="31" t="s">
        <v>23</v>
      </c>
      <c r="BD21" s="18"/>
      <c r="BE21" s="18"/>
      <c r="BF21" s="18"/>
      <c r="BG21" s="30" t="s">
        <v>19</v>
      </c>
      <c r="BH21" s="18"/>
      <c r="BI21" s="18"/>
      <c r="BJ21" s="18"/>
      <c r="BK21" s="31" t="s">
        <v>24</v>
      </c>
      <c r="BL21" s="18"/>
      <c r="BM21" s="18"/>
      <c r="BN21" s="18"/>
      <c r="BO21" s="30" t="s">
        <v>19</v>
      </c>
      <c r="BP21" s="18"/>
      <c r="BQ21" s="18"/>
      <c r="BR21" s="18"/>
      <c r="BS21" s="31" t="s">
        <v>25</v>
      </c>
      <c r="BT21" s="32"/>
      <c r="BU21" s="32"/>
      <c r="BV21" s="32"/>
      <c r="BW21" s="30" t="s">
        <v>19</v>
      </c>
      <c r="BX21" s="18"/>
      <c r="BY21" s="18"/>
      <c r="BZ21" s="18"/>
      <c r="CA21" s="2"/>
      <c r="CB21" s="2"/>
      <c r="CC21" s="2"/>
      <c r="CD21" s="2"/>
      <c r="CE21" s="2"/>
    </row>
    <row r="22" spans="1:83" ht="27.75" customHeight="1" thickBot="1" x14ac:dyDescent="0.3">
      <c r="A22" s="73"/>
      <c r="B22" s="26"/>
      <c r="C22" s="35" t="s">
        <v>26</v>
      </c>
      <c r="D22" s="35" t="s">
        <v>27</v>
      </c>
      <c r="E22" s="35"/>
      <c r="F22" s="36" t="s">
        <v>28</v>
      </c>
      <c r="G22" s="35" t="s">
        <v>29</v>
      </c>
      <c r="H22" s="17" t="s">
        <v>30</v>
      </c>
      <c r="I22" s="17"/>
      <c r="J22" s="36" t="s">
        <v>28</v>
      </c>
      <c r="K22" s="35" t="s">
        <v>29</v>
      </c>
      <c r="L22" s="17" t="s">
        <v>30</v>
      </c>
      <c r="M22" s="17"/>
      <c r="N22" s="36" t="s">
        <v>28</v>
      </c>
      <c r="O22" s="36" t="s">
        <v>29</v>
      </c>
      <c r="P22" s="17" t="s">
        <v>30</v>
      </c>
      <c r="Q22" s="17"/>
      <c r="R22" s="36" t="s">
        <v>28</v>
      </c>
      <c r="S22" s="36" t="s">
        <v>29</v>
      </c>
      <c r="T22" s="17" t="s">
        <v>30</v>
      </c>
      <c r="U22" s="17"/>
      <c r="V22" s="36" t="s">
        <v>28</v>
      </c>
      <c r="W22" s="36" t="s">
        <v>29</v>
      </c>
      <c r="X22" s="17" t="s">
        <v>30</v>
      </c>
      <c r="Y22" s="17"/>
      <c r="Z22" s="36" t="s">
        <v>28</v>
      </c>
      <c r="AA22" s="36" t="s">
        <v>29</v>
      </c>
      <c r="AB22" s="17" t="s">
        <v>30</v>
      </c>
      <c r="AC22" s="17"/>
      <c r="AD22" s="36" t="s">
        <v>28</v>
      </c>
      <c r="AE22" s="36" t="s">
        <v>29</v>
      </c>
      <c r="AF22" s="17" t="s">
        <v>30</v>
      </c>
      <c r="AG22" s="17"/>
      <c r="AH22" s="36" t="s">
        <v>28</v>
      </c>
      <c r="AI22" s="36" t="s">
        <v>29</v>
      </c>
      <c r="AJ22" s="17" t="s">
        <v>30</v>
      </c>
      <c r="AK22" s="17"/>
      <c r="AL22" s="36" t="s">
        <v>28</v>
      </c>
      <c r="AM22" s="36" t="s">
        <v>29</v>
      </c>
      <c r="AN22" s="17" t="s">
        <v>30</v>
      </c>
      <c r="AO22" s="17"/>
      <c r="AP22" s="36" t="s">
        <v>28</v>
      </c>
      <c r="AQ22" s="36" t="s">
        <v>29</v>
      </c>
      <c r="AR22" s="17" t="s">
        <v>30</v>
      </c>
      <c r="AS22" s="17"/>
      <c r="AT22" s="36" t="s">
        <v>28</v>
      </c>
      <c r="AU22" s="36" t="s">
        <v>29</v>
      </c>
      <c r="AV22" s="17" t="s">
        <v>30</v>
      </c>
      <c r="AW22" s="17"/>
      <c r="AX22" s="36" t="s">
        <v>28</v>
      </c>
      <c r="AY22" s="36" t="s">
        <v>29</v>
      </c>
      <c r="AZ22" s="17" t="s">
        <v>30</v>
      </c>
      <c r="BA22" s="17"/>
      <c r="BB22" s="36" t="s">
        <v>28</v>
      </c>
      <c r="BC22" s="36" t="s">
        <v>29</v>
      </c>
      <c r="BD22" s="17" t="s">
        <v>30</v>
      </c>
      <c r="BE22" s="17"/>
      <c r="BF22" s="36" t="s">
        <v>28</v>
      </c>
      <c r="BG22" s="36" t="s">
        <v>29</v>
      </c>
      <c r="BH22" s="17" t="s">
        <v>30</v>
      </c>
      <c r="BI22" s="17"/>
      <c r="BJ22" s="36" t="s">
        <v>28</v>
      </c>
      <c r="BK22" s="36" t="s">
        <v>29</v>
      </c>
      <c r="BL22" s="17" t="s">
        <v>30</v>
      </c>
      <c r="BM22" s="17"/>
      <c r="BN22" s="36" t="s">
        <v>28</v>
      </c>
      <c r="BO22" s="36" t="s">
        <v>29</v>
      </c>
      <c r="BP22" s="17" t="s">
        <v>30</v>
      </c>
      <c r="BQ22" s="17"/>
      <c r="BR22" s="36" t="s">
        <v>31</v>
      </c>
      <c r="BS22" s="36" t="s">
        <v>29</v>
      </c>
      <c r="BT22" s="17" t="s">
        <v>30</v>
      </c>
      <c r="BU22" s="17"/>
      <c r="BV22" s="36" t="s">
        <v>28</v>
      </c>
      <c r="BW22" s="36" t="s">
        <v>29</v>
      </c>
      <c r="BX22" s="17" t="s">
        <v>30</v>
      </c>
      <c r="BY22" s="17"/>
      <c r="BZ22" s="36" t="s">
        <v>28</v>
      </c>
      <c r="CA22" s="2"/>
      <c r="CB22" s="2"/>
      <c r="CC22" s="2"/>
      <c r="CD22" s="2"/>
      <c r="CE22" s="2"/>
    </row>
    <row r="23" spans="1:83" ht="66" customHeight="1" thickBot="1" x14ac:dyDescent="0.3">
      <c r="A23" s="74"/>
      <c r="B23" s="40"/>
      <c r="C23" s="35"/>
      <c r="D23" s="41" t="s">
        <v>32</v>
      </c>
      <c r="E23" s="41" t="s">
        <v>33</v>
      </c>
      <c r="F23" s="36"/>
      <c r="G23" s="35"/>
      <c r="H23" s="42" t="s">
        <v>32</v>
      </c>
      <c r="I23" s="42" t="s">
        <v>33</v>
      </c>
      <c r="J23" s="36"/>
      <c r="K23" s="35"/>
      <c r="L23" s="42" t="s">
        <v>32</v>
      </c>
      <c r="M23" s="42" t="s">
        <v>33</v>
      </c>
      <c r="N23" s="36"/>
      <c r="O23" s="36"/>
      <c r="P23" s="42" t="s">
        <v>32</v>
      </c>
      <c r="Q23" s="42" t="s">
        <v>33</v>
      </c>
      <c r="R23" s="36"/>
      <c r="S23" s="36"/>
      <c r="T23" s="42" t="s">
        <v>32</v>
      </c>
      <c r="U23" s="42" t="s">
        <v>33</v>
      </c>
      <c r="V23" s="36"/>
      <c r="W23" s="36"/>
      <c r="X23" s="42" t="s">
        <v>32</v>
      </c>
      <c r="Y23" s="42" t="s">
        <v>33</v>
      </c>
      <c r="Z23" s="36"/>
      <c r="AA23" s="36"/>
      <c r="AB23" s="42" t="s">
        <v>32</v>
      </c>
      <c r="AC23" s="42" t="s">
        <v>33</v>
      </c>
      <c r="AD23" s="36"/>
      <c r="AE23" s="36"/>
      <c r="AF23" s="42" t="s">
        <v>32</v>
      </c>
      <c r="AG23" s="42" t="s">
        <v>33</v>
      </c>
      <c r="AH23" s="36"/>
      <c r="AI23" s="36"/>
      <c r="AJ23" s="42" t="s">
        <v>32</v>
      </c>
      <c r="AK23" s="42" t="s">
        <v>33</v>
      </c>
      <c r="AL23" s="36"/>
      <c r="AM23" s="36"/>
      <c r="AN23" s="42" t="s">
        <v>32</v>
      </c>
      <c r="AO23" s="42" t="s">
        <v>33</v>
      </c>
      <c r="AP23" s="36"/>
      <c r="AQ23" s="36"/>
      <c r="AR23" s="42" t="s">
        <v>32</v>
      </c>
      <c r="AS23" s="42" t="s">
        <v>33</v>
      </c>
      <c r="AT23" s="36"/>
      <c r="AU23" s="36"/>
      <c r="AV23" s="42" t="s">
        <v>32</v>
      </c>
      <c r="AW23" s="42" t="s">
        <v>33</v>
      </c>
      <c r="AX23" s="36"/>
      <c r="AY23" s="36"/>
      <c r="AZ23" s="42" t="s">
        <v>32</v>
      </c>
      <c r="BA23" s="42" t="s">
        <v>33</v>
      </c>
      <c r="BB23" s="36"/>
      <c r="BC23" s="36"/>
      <c r="BD23" s="42" t="s">
        <v>32</v>
      </c>
      <c r="BE23" s="42" t="s">
        <v>33</v>
      </c>
      <c r="BF23" s="36"/>
      <c r="BG23" s="36"/>
      <c r="BH23" s="42" t="s">
        <v>32</v>
      </c>
      <c r="BI23" s="42" t="s">
        <v>33</v>
      </c>
      <c r="BJ23" s="36"/>
      <c r="BK23" s="36"/>
      <c r="BL23" s="42" t="s">
        <v>32</v>
      </c>
      <c r="BM23" s="42" t="s">
        <v>33</v>
      </c>
      <c r="BN23" s="36"/>
      <c r="BO23" s="36"/>
      <c r="BP23" s="42" t="s">
        <v>32</v>
      </c>
      <c r="BQ23" s="42" t="s">
        <v>33</v>
      </c>
      <c r="BR23" s="36"/>
      <c r="BS23" s="36"/>
      <c r="BT23" s="42" t="s">
        <v>32</v>
      </c>
      <c r="BU23" s="42" t="s">
        <v>33</v>
      </c>
      <c r="BV23" s="36"/>
      <c r="BW23" s="36"/>
      <c r="BX23" s="42" t="s">
        <v>32</v>
      </c>
      <c r="BY23" s="42" t="s">
        <v>33</v>
      </c>
      <c r="BZ23" s="36"/>
      <c r="CA23" s="2"/>
      <c r="CB23" s="2"/>
      <c r="CC23" s="2"/>
      <c r="CD23" s="2"/>
      <c r="CE23" s="2"/>
    </row>
    <row r="24" spans="1:83" ht="19.5" customHeight="1" thickBot="1" x14ac:dyDescent="0.3">
      <c r="A24" s="43">
        <v>1</v>
      </c>
      <c r="B24" s="43">
        <v>2</v>
      </c>
      <c r="C24" s="43">
        <v>3</v>
      </c>
      <c r="D24" s="43">
        <v>4</v>
      </c>
      <c r="E24" s="43">
        <v>5</v>
      </c>
      <c r="F24" s="43"/>
      <c r="G24" s="43">
        <v>7</v>
      </c>
      <c r="H24" s="43">
        <v>8</v>
      </c>
      <c r="I24" s="43">
        <v>9</v>
      </c>
      <c r="J24" s="43">
        <v>10</v>
      </c>
      <c r="K24" s="43">
        <v>11</v>
      </c>
      <c r="L24" s="43">
        <v>12</v>
      </c>
      <c r="M24" s="43">
        <v>13</v>
      </c>
      <c r="N24" s="43">
        <v>14</v>
      </c>
      <c r="O24" s="43">
        <v>15</v>
      </c>
      <c r="P24" s="43">
        <v>16</v>
      </c>
      <c r="Q24" s="43">
        <v>17</v>
      </c>
      <c r="R24" s="43">
        <v>18</v>
      </c>
      <c r="S24" s="43">
        <v>19</v>
      </c>
      <c r="T24" s="43">
        <v>20</v>
      </c>
      <c r="U24" s="43">
        <v>21</v>
      </c>
      <c r="V24" s="43">
        <v>22</v>
      </c>
      <c r="W24" s="43">
        <v>23</v>
      </c>
      <c r="X24" s="43">
        <v>24</v>
      </c>
      <c r="Y24" s="43">
        <v>25</v>
      </c>
      <c r="Z24" s="43">
        <v>26</v>
      </c>
      <c r="AA24" s="43">
        <v>27</v>
      </c>
      <c r="AB24" s="43">
        <v>28</v>
      </c>
      <c r="AC24" s="43">
        <v>29</v>
      </c>
      <c r="AD24" s="43">
        <v>30</v>
      </c>
      <c r="AE24" s="43">
        <v>31</v>
      </c>
      <c r="AF24" s="43">
        <v>32</v>
      </c>
      <c r="AG24" s="43">
        <v>33</v>
      </c>
      <c r="AH24" s="43">
        <v>34</v>
      </c>
      <c r="AI24" s="43">
        <v>35</v>
      </c>
      <c r="AJ24" s="43">
        <v>36</v>
      </c>
      <c r="AK24" s="43">
        <v>37</v>
      </c>
      <c r="AL24" s="43">
        <v>38</v>
      </c>
      <c r="AM24" s="43">
        <v>39</v>
      </c>
      <c r="AN24" s="43">
        <v>40</v>
      </c>
      <c r="AO24" s="43">
        <v>41</v>
      </c>
      <c r="AP24" s="43">
        <v>42</v>
      </c>
      <c r="AQ24" s="43">
        <v>43</v>
      </c>
      <c r="AR24" s="43">
        <v>44</v>
      </c>
      <c r="AS24" s="43">
        <v>45</v>
      </c>
      <c r="AT24" s="43">
        <v>46</v>
      </c>
      <c r="AU24" s="43">
        <v>47</v>
      </c>
      <c r="AV24" s="43">
        <v>48</v>
      </c>
      <c r="AW24" s="43">
        <v>49</v>
      </c>
      <c r="AX24" s="43">
        <v>50</v>
      </c>
      <c r="AY24" s="43">
        <v>51</v>
      </c>
      <c r="AZ24" s="43">
        <v>52</v>
      </c>
      <c r="BA24" s="43">
        <v>53</v>
      </c>
      <c r="BB24" s="43">
        <v>54</v>
      </c>
      <c r="BC24" s="43">
        <v>55</v>
      </c>
      <c r="BD24" s="43">
        <v>56</v>
      </c>
      <c r="BE24" s="43">
        <v>57</v>
      </c>
      <c r="BF24" s="43">
        <v>58</v>
      </c>
      <c r="BG24" s="43">
        <v>59</v>
      </c>
      <c r="BH24" s="43">
        <v>60</v>
      </c>
      <c r="BI24" s="43">
        <v>61</v>
      </c>
      <c r="BJ24" s="43">
        <v>62</v>
      </c>
      <c r="BK24" s="43">
        <v>63</v>
      </c>
      <c r="BL24" s="43">
        <v>64</v>
      </c>
      <c r="BM24" s="43">
        <v>65</v>
      </c>
      <c r="BN24" s="43">
        <v>66</v>
      </c>
      <c r="BO24" s="43">
        <v>67</v>
      </c>
      <c r="BP24" s="43">
        <v>68</v>
      </c>
      <c r="BQ24" s="43">
        <v>69</v>
      </c>
      <c r="BR24" s="43">
        <v>70</v>
      </c>
      <c r="BS24" s="43">
        <v>71</v>
      </c>
      <c r="BT24" s="43">
        <v>72</v>
      </c>
      <c r="BU24" s="43">
        <v>73</v>
      </c>
      <c r="BV24" s="43">
        <v>74</v>
      </c>
      <c r="BW24" s="43">
        <v>75</v>
      </c>
      <c r="BX24" s="43">
        <v>76</v>
      </c>
      <c r="BY24" s="43">
        <v>77</v>
      </c>
      <c r="BZ24" s="43">
        <v>78</v>
      </c>
      <c r="CA24" s="2"/>
      <c r="CB24" s="2"/>
      <c r="CC24" s="2"/>
      <c r="CD24" s="2"/>
      <c r="CE24" s="2"/>
    </row>
    <row r="25" spans="1:83" ht="15" customHeight="1" x14ac:dyDescent="0.25">
      <c r="A25" s="75">
        <v>1</v>
      </c>
      <c r="B25" s="76" t="s">
        <v>46</v>
      </c>
      <c r="C25" s="53">
        <f>G25+K25+O25+S25+W25+AA25+AE25+AI25+AM25+AQ25+AU25+AY25+BC25+BG25+BK25+BO25+BS25+BW25</f>
        <v>11</v>
      </c>
      <c r="D25" s="53">
        <f>H25+L25+P25+T25+X25+AB25+AF25+AJ25+AN25+AR25+AV25+AZ25+BD25+BH25+BL25+BP25+BT25+BX25</f>
        <v>0</v>
      </c>
      <c r="E25" s="53">
        <f>I25+M25+Q25+U25+Y25+AC25+AG25+AK25+AO25+AS25+AW25+BA25+BE25+BI25+BM25+BQ25+BU25+BY25</f>
        <v>0</v>
      </c>
      <c r="F25" s="53">
        <f>J25+N25+R25+V25+Z25+AD25+AH25+AL25+AP25+AT25+AX25+BB25+BF25+BJ25+BN25+BR25+BV25+BZ25</f>
        <v>126352.93000000001</v>
      </c>
      <c r="G25" s="53">
        <v>2</v>
      </c>
      <c r="H25" s="53">
        <v>0</v>
      </c>
      <c r="I25" s="53">
        <v>0</v>
      </c>
      <c r="J25" s="53">
        <v>0</v>
      </c>
      <c r="K25" s="53">
        <v>1</v>
      </c>
      <c r="L25" s="53">
        <v>0</v>
      </c>
      <c r="M25" s="53">
        <v>0</v>
      </c>
      <c r="N25" s="53">
        <v>125431.17</v>
      </c>
      <c r="O25" s="53">
        <v>0</v>
      </c>
      <c r="P25" s="53">
        <v>0</v>
      </c>
      <c r="Q25" s="53">
        <v>0</v>
      </c>
      <c r="R25" s="53">
        <v>0</v>
      </c>
      <c r="S25" s="53">
        <v>1</v>
      </c>
      <c r="T25" s="53">
        <v>0</v>
      </c>
      <c r="U25" s="53">
        <v>0</v>
      </c>
      <c r="V25" s="53">
        <v>745.33</v>
      </c>
      <c r="W25" s="53">
        <v>1</v>
      </c>
      <c r="X25" s="77">
        <v>0</v>
      </c>
      <c r="Y25" s="53">
        <v>0</v>
      </c>
      <c r="Z25" s="53">
        <v>0</v>
      </c>
      <c r="AA25" s="53">
        <v>0</v>
      </c>
      <c r="AB25" s="53">
        <v>0</v>
      </c>
      <c r="AC25" s="53">
        <v>0</v>
      </c>
      <c r="AD25" s="53">
        <v>0</v>
      </c>
      <c r="AE25" s="53">
        <v>1</v>
      </c>
      <c r="AF25" s="78">
        <v>0</v>
      </c>
      <c r="AG25" s="78">
        <v>0</v>
      </c>
      <c r="AH25" s="78">
        <v>0</v>
      </c>
      <c r="AI25" s="78">
        <v>0</v>
      </c>
      <c r="AJ25" s="78">
        <v>0</v>
      </c>
      <c r="AK25" s="78">
        <v>0</v>
      </c>
      <c r="AL25" s="78">
        <v>0</v>
      </c>
      <c r="AM25" s="78">
        <v>0</v>
      </c>
      <c r="AN25" s="53">
        <v>0</v>
      </c>
      <c r="AO25" s="53">
        <v>0</v>
      </c>
      <c r="AP25" s="53">
        <v>0</v>
      </c>
      <c r="AQ25" s="53">
        <v>1</v>
      </c>
      <c r="AR25" s="53">
        <v>0</v>
      </c>
      <c r="AS25" s="53">
        <v>0</v>
      </c>
      <c r="AT25" s="53">
        <v>0</v>
      </c>
      <c r="AU25" s="53">
        <v>0</v>
      </c>
      <c r="AV25" s="53">
        <v>0</v>
      </c>
      <c r="AW25" s="53">
        <v>0</v>
      </c>
      <c r="AX25" s="53">
        <v>0</v>
      </c>
      <c r="AY25" s="53">
        <v>0</v>
      </c>
      <c r="AZ25" s="53">
        <v>0</v>
      </c>
      <c r="BA25" s="53">
        <v>0</v>
      </c>
      <c r="BB25" s="53">
        <v>0</v>
      </c>
      <c r="BC25" s="53">
        <v>0</v>
      </c>
      <c r="BD25" s="53">
        <v>0</v>
      </c>
      <c r="BE25" s="53">
        <v>0</v>
      </c>
      <c r="BF25" s="53">
        <v>0</v>
      </c>
      <c r="BG25" s="53">
        <v>0</v>
      </c>
      <c r="BH25" s="53">
        <v>0</v>
      </c>
      <c r="BI25" s="53">
        <v>0</v>
      </c>
      <c r="BJ25" s="53">
        <v>0</v>
      </c>
      <c r="BK25" s="53">
        <v>1</v>
      </c>
      <c r="BL25" s="53">
        <v>0</v>
      </c>
      <c r="BM25" s="53">
        <v>0</v>
      </c>
      <c r="BN25" s="53">
        <v>0</v>
      </c>
      <c r="BO25" s="53">
        <v>2</v>
      </c>
      <c r="BP25" s="53">
        <v>0</v>
      </c>
      <c r="BQ25" s="53">
        <v>0</v>
      </c>
      <c r="BR25" s="53">
        <v>0</v>
      </c>
      <c r="BS25" s="53">
        <v>0</v>
      </c>
      <c r="BT25" s="47">
        <v>0</v>
      </c>
      <c r="BU25" s="47">
        <v>0</v>
      </c>
      <c r="BV25" s="47">
        <v>3.63</v>
      </c>
      <c r="BW25" s="47">
        <v>1</v>
      </c>
      <c r="BX25" s="47">
        <v>0</v>
      </c>
      <c r="BY25" s="47">
        <v>0</v>
      </c>
      <c r="BZ25" s="47">
        <v>172.8</v>
      </c>
      <c r="CA25" s="2"/>
      <c r="CB25" s="2"/>
      <c r="CC25" s="2"/>
      <c r="CD25" s="2"/>
      <c r="CE25" s="2"/>
    </row>
    <row r="26" spans="1:83" ht="15.75" customHeight="1" x14ac:dyDescent="0.25">
      <c r="A26" s="51">
        <v>2</v>
      </c>
      <c r="B26" s="79" t="s">
        <v>47</v>
      </c>
      <c r="C26" s="53">
        <f t="shared" ref="C26:F32" si="4">G26+K26+O26+S26+W26+AA26+AE26+AI26+AM26+AQ26+AU26+AY26+BC26+BG26+BK26+BO26+BS26+BW26</f>
        <v>3</v>
      </c>
      <c r="D26" s="53">
        <f t="shared" si="4"/>
        <v>0</v>
      </c>
      <c r="E26" s="53">
        <f t="shared" si="4"/>
        <v>0</v>
      </c>
      <c r="F26" s="53">
        <f t="shared" si="4"/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v>0</v>
      </c>
      <c r="Y26" s="54">
        <v>0</v>
      </c>
      <c r="Z26" s="54">
        <v>0</v>
      </c>
      <c r="AA26" s="54">
        <v>0</v>
      </c>
      <c r="AB26" s="54">
        <v>0</v>
      </c>
      <c r="AC26" s="54">
        <v>0</v>
      </c>
      <c r="AD26" s="54">
        <v>0</v>
      </c>
      <c r="AE26" s="54">
        <v>0</v>
      </c>
      <c r="AF26" s="54">
        <v>0</v>
      </c>
      <c r="AG26" s="54">
        <v>0</v>
      </c>
      <c r="AH26" s="54">
        <v>0</v>
      </c>
      <c r="AI26" s="54">
        <v>0</v>
      </c>
      <c r="AJ26" s="54">
        <v>0</v>
      </c>
      <c r="AK26" s="54">
        <v>0</v>
      </c>
      <c r="AL26" s="54">
        <v>0</v>
      </c>
      <c r="AM26" s="54">
        <v>0</v>
      </c>
      <c r="AN26" s="54">
        <v>0</v>
      </c>
      <c r="AO26" s="54">
        <v>0</v>
      </c>
      <c r="AP26" s="54">
        <v>0</v>
      </c>
      <c r="AQ26" s="54">
        <v>0</v>
      </c>
      <c r="AR26" s="54">
        <v>0</v>
      </c>
      <c r="AS26" s="54">
        <v>0</v>
      </c>
      <c r="AT26" s="54">
        <v>0</v>
      </c>
      <c r="AU26" s="54">
        <v>0</v>
      </c>
      <c r="AV26" s="54">
        <v>0</v>
      </c>
      <c r="AW26" s="54">
        <v>0</v>
      </c>
      <c r="AX26" s="54">
        <v>0</v>
      </c>
      <c r="AY26" s="54">
        <v>0</v>
      </c>
      <c r="AZ26" s="54">
        <v>0</v>
      </c>
      <c r="BA26" s="54">
        <v>0</v>
      </c>
      <c r="BB26" s="54">
        <v>0</v>
      </c>
      <c r="BC26" s="54">
        <v>0</v>
      </c>
      <c r="BD26" s="54">
        <v>0</v>
      </c>
      <c r="BE26" s="54">
        <v>0</v>
      </c>
      <c r="BF26" s="54">
        <v>0</v>
      </c>
      <c r="BG26" s="54">
        <v>0</v>
      </c>
      <c r="BH26" s="54">
        <v>0</v>
      </c>
      <c r="BI26" s="54">
        <v>0</v>
      </c>
      <c r="BJ26" s="54">
        <v>0</v>
      </c>
      <c r="BK26" s="54">
        <v>0</v>
      </c>
      <c r="BL26" s="54">
        <v>0</v>
      </c>
      <c r="BM26" s="54">
        <v>0</v>
      </c>
      <c r="BN26" s="54">
        <v>0</v>
      </c>
      <c r="BO26" s="54">
        <v>0</v>
      </c>
      <c r="BP26" s="54">
        <v>0</v>
      </c>
      <c r="BQ26" s="54">
        <v>0</v>
      </c>
      <c r="BR26" s="54">
        <v>0</v>
      </c>
      <c r="BS26" s="54">
        <v>0</v>
      </c>
      <c r="BT26" s="54">
        <v>0</v>
      </c>
      <c r="BU26" s="54">
        <v>0</v>
      </c>
      <c r="BV26" s="54">
        <v>0</v>
      </c>
      <c r="BW26" s="54">
        <v>3</v>
      </c>
      <c r="BX26" s="54">
        <v>0</v>
      </c>
      <c r="BY26" s="54">
        <v>0</v>
      </c>
      <c r="BZ26" s="54">
        <v>0</v>
      </c>
      <c r="CA26" s="2"/>
      <c r="CE26" s="2"/>
    </row>
    <row r="27" spans="1:83" ht="15.75" customHeight="1" x14ac:dyDescent="0.25">
      <c r="A27" s="51">
        <v>3</v>
      </c>
      <c r="B27" s="80" t="s">
        <v>48</v>
      </c>
      <c r="C27" s="53">
        <f t="shared" si="4"/>
        <v>0</v>
      </c>
      <c r="D27" s="53">
        <f t="shared" si="4"/>
        <v>0</v>
      </c>
      <c r="E27" s="53">
        <f t="shared" si="4"/>
        <v>0</v>
      </c>
      <c r="F27" s="53">
        <f t="shared" si="4"/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54">
        <v>0</v>
      </c>
      <c r="X27" s="54">
        <v>0</v>
      </c>
      <c r="Y27" s="54">
        <v>0</v>
      </c>
      <c r="Z27" s="54">
        <v>0</v>
      </c>
      <c r="AA27" s="54">
        <v>0</v>
      </c>
      <c r="AB27" s="54">
        <v>0</v>
      </c>
      <c r="AC27" s="54">
        <v>0</v>
      </c>
      <c r="AD27" s="54">
        <v>0</v>
      </c>
      <c r="AE27" s="54">
        <v>0</v>
      </c>
      <c r="AF27" s="54">
        <v>0</v>
      </c>
      <c r="AG27" s="54">
        <v>0</v>
      </c>
      <c r="AH27" s="54">
        <v>0</v>
      </c>
      <c r="AI27" s="54">
        <v>0</v>
      </c>
      <c r="AJ27" s="54">
        <v>0</v>
      </c>
      <c r="AK27" s="54">
        <v>0</v>
      </c>
      <c r="AL27" s="54">
        <v>0</v>
      </c>
      <c r="AM27" s="54">
        <v>0</v>
      </c>
      <c r="AN27" s="54">
        <v>0</v>
      </c>
      <c r="AO27" s="54">
        <v>0</v>
      </c>
      <c r="AP27" s="54">
        <v>0</v>
      </c>
      <c r="AQ27" s="54">
        <v>0</v>
      </c>
      <c r="AR27" s="54">
        <v>0</v>
      </c>
      <c r="AS27" s="54">
        <v>0</v>
      </c>
      <c r="AT27" s="54">
        <v>0</v>
      </c>
      <c r="AU27" s="54">
        <v>0</v>
      </c>
      <c r="AV27" s="54">
        <v>0</v>
      </c>
      <c r="AW27" s="54">
        <v>0</v>
      </c>
      <c r="AX27" s="54">
        <v>0</v>
      </c>
      <c r="AY27" s="54">
        <v>0</v>
      </c>
      <c r="AZ27" s="54">
        <v>0</v>
      </c>
      <c r="BA27" s="54">
        <v>0</v>
      </c>
      <c r="BB27" s="54">
        <v>0</v>
      </c>
      <c r="BC27" s="54">
        <v>0</v>
      </c>
      <c r="BD27" s="54">
        <v>0</v>
      </c>
      <c r="BE27" s="54">
        <v>0</v>
      </c>
      <c r="BF27" s="54">
        <v>0</v>
      </c>
      <c r="BG27" s="54">
        <v>0</v>
      </c>
      <c r="BH27" s="54">
        <v>0</v>
      </c>
      <c r="BI27" s="54">
        <v>0</v>
      </c>
      <c r="BJ27" s="54">
        <v>0</v>
      </c>
      <c r="BK27" s="54">
        <v>0</v>
      </c>
      <c r="BL27" s="54">
        <v>0</v>
      </c>
      <c r="BM27" s="54">
        <v>0</v>
      </c>
      <c r="BN27" s="54">
        <v>0</v>
      </c>
      <c r="BO27" s="54">
        <v>0</v>
      </c>
      <c r="BP27" s="54">
        <v>0</v>
      </c>
      <c r="BQ27" s="54">
        <v>0</v>
      </c>
      <c r="BR27" s="54">
        <v>0</v>
      </c>
      <c r="BS27" s="54">
        <v>0</v>
      </c>
      <c r="BT27" s="54">
        <v>0</v>
      </c>
      <c r="BU27" s="54">
        <v>0</v>
      </c>
      <c r="BV27" s="54">
        <v>0</v>
      </c>
      <c r="BW27" s="54">
        <v>0</v>
      </c>
      <c r="BX27" s="54">
        <v>0</v>
      </c>
      <c r="BY27" s="54">
        <v>0</v>
      </c>
      <c r="BZ27" s="54">
        <v>0</v>
      </c>
      <c r="CA27" s="2"/>
      <c r="CC27" s="2"/>
      <c r="CD27" s="2"/>
      <c r="CE27" s="2"/>
    </row>
    <row r="28" spans="1:83" ht="15.75" customHeight="1" x14ac:dyDescent="0.25">
      <c r="A28" s="51">
        <v>4</v>
      </c>
      <c r="B28" s="79" t="s">
        <v>49</v>
      </c>
      <c r="C28" s="53">
        <f t="shared" si="4"/>
        <v>1</v>
      </c>
      <c r="D28" s="53">
        <f t="shared" si="4"/>
        <v>0</v>
      </c>
      <c r="E28" s="53">
        <f t="shared" si="4"/>
        <v>0</v>
      </c>
      <c r="F28" s="53">
        <f t="shared" si="4"/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  <c r="W28" s="54">
        <v>0</v>
      </c>
      <c r="X28" s="54">
        <v>0</v>
      </c>
      <c r="Y28" s="54">
        <v>0</v>
      </c>
      <c r="Z28" s="54">
        <v>0</v>
      </c>
      <c r="AA28" s="54">
        <v>0</v>
      </c>
      <c r="AB28" s="54">
        <v>0</v>
      </c>
      <c r="AC28" s="54">
        <v>0</v>
      </c>
      <c r="AD28" s="54">
        <v>0</v>
      </c>
      <c r="AE28" s="54">
        <v>0</v>
      </c>
      <c r="AF28" s="54">
        <v>0</v>
      </c>
      <c r="AG28" s="54">
        <v>0</v>
      </c>
      <c r="AH28" s="54">
        <v>0</v>
      </c>
      <c r="AI28" s="54">
        <v>0</v>
      </c>
      <c r="AJ28" s="54">
        <v>0</v>
      </c>
      <c r="AK28" s="54">
        <v>0</v>
      </c>
      <c r="AL28" s="54">
        <v>0</v>
      </c>
      <c r="AM28" s="54">
        <v>0</v>
      </c>
      <c r="AN28" s="54">
        <v>0</v>
      </c>
      <c r="AO28" s="54">
        <v>0</v>
      </c>
      <c r="AP28" s="54">
        <v>0</v>
      </c>
      <c r="AQ28" s="54">
        <v>0</v>
      </c>
      <c r="AR28" s="54">
        <v>0</v>
      </c>
      <c r="AS28" s="54">
        <v>0</v>
      </c>
      <c r="AT28" s="54">
        <v>0</v>
      </c>
      <c r="AU28" s="54">
        <v>0</v>
      </c>
      <c r="AV28" s="54">
        <v>0</v>
      </c>
      <c r="AW28" s="54">
        <v>0</v>
      </c>
      <c r="AX28" s="54">
        <v>0</v>
      </c>
      <c r="AY28" s="54">
        <v>0</v>
      </c>
      <c r="AZ28" s="54">
        <v>0</v>
      </c>
      <c r="BA28" s="54">
        <v>0</v>
      </c>
      <c r="BB28" s="54">
        <v>0</v>
      </c>
      <c r="BC28" s="54">
        <v>0</v>
      </c>
      <c r="BD28" s="54">
        <v>0</v>
      </c>
      <c r="BE28" s="54">
        <v>0</v>
      </c>
      <c r="BF28" s="54">
        <v>0</v>
      </c>
      <c r="BG28" s="54">
        <v>0</v>
      </c>
      <c r="BH28" s="54">
        <v>0</v>
      </c>
      <c r="BI28" s="54">
        <v>0</v>
      </c>
      <c r="BJ28" s="54">
        <v>0</v>
      </c>
      <c r="BK28" s="54">
        <v>0</v>
      </c>
      <c r="BL28" s="54">
        <v>0</v>
      </c>
      <c r="BM28" s="54">
        <v>0</v>
      </c>
      <c r="BN28" s="54">
        <v>0</v>
      </c>
      <c r="BO28" s="54">
        <v>1</v>
      </c>
      <c r="BP28" s="54">
        <v>0</v>
      </c>
      <c r="BQ28" s="54">
        <v>0</v>
      </c>
      <c r="BR28" s="54">
        <v>0</v>
      </c>
      <c r="BS28" s="54">
        <v>0</v>
      </c>
      <c r="BT28" s="54">
        <v>0</v>
      </c>
      <c r="BU28" s="54">
        <v>0</v>
      </c>
      <c r="BV28" s="54">
        <v>0</v>
      </c>
      <c r="BW28" s="54">
        <v>0</v>
      </c>
      <c r="BX28" s="54">
        <v>0</v>
      </c>
      <c r="BY28" s="54">
        <v>0</v>
      </c>
      <c r="BZ28" s="54">
        <v>0</v>
      </c>
      <c r="CA28" s="2"/>
      <c r="CB28" s="2"/>
      <c r="CC28" s="2"/>
      <c r="CD28" s="2"/>
      <c r="CE28" s="2"/>
    </row>
    <row r="29" spans="1:83" ht="18" customHeight="1" x14ac:dyDescent="0.25">
      <c r="A29" s="51">
        <v>5</v>
      </c>
      <c r="B29" s="81" t="s">
        <v>50</v>
      </c>
      <c r="C29" s="53">
        <f t="shared" si="4"/>
        <v>2</v>
      </c>
      <c r="D29" s="53">
        <f t="shared" si="4"/>
        <v>0</v>
      </c>
      <c r="E29" s="53">
        <f t="shared" si="4"/>
        <v>0</v>
      </c>
      <c r="F29" s="53">
        <f t="shared" si="4"/>
        <v>0.18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  <c r="W29" s="54">
        <v>0</v>
      </c>
      <c r="X29" s="54">
        <v>0</v>
      </c>
      <c r="Y29" s="54">
        <v>0</v>
      </c>
      <c r="Z29" s="54">
        <v>0</v>
      </c>
      <c r="AA29" s="54">
        <v>2</v>
      </c>
      <c r="AB29" s="54">
        <v>0</v>
      </c>
      <c r="AC29" s="54">
        <v>0</v>
      </c>
      <c r="AD29" s="54">
        <v>0.18</v>
      </c>
      <c r="AE29" s="54">
        <v>0</v>
      </c>
      <c r="AF29" s="54">
        <v>0</v>
      </c>
      <c r="AG29" s="54">
        <v>0</v>
      </c>
      <c r="AH29" s="54">
        <v>0</v>
      </c>
      <c r="AI29" s="54">
        <v>0</v>
      </c>
      <c r="AJ29" s="54">
        <v>0</v>
      </c>
      <c r="AK29" s="55">
        <v>0</v>
      </c>
      <c r="AL29" s="54">
        <v>0</v>
      </c>
      <c r="AM29" s="54">
        <v>0</v>
      </c>
      <c r="AN29" s="54">
        <v>0</v>
      </c>
      <c r="AO29" s="54">
        <v>0</v>
      </c>
      <c r="AP29" s="59">
        <v>0</v>
      </c>
      <c r="AQ29" s="59">
        <v>0</v>
      </c>
      <c r="AR29" s="59">
        <v>0</v>
      </c>
      <c r="AS29" s="59">
        <v>0</v>
      </c>
      <c r="AT29" s="59">
        <v>0</v>
      </c>
      <c r="AU29" s="59">
        <v>0</v>
      </c>
      <c r="AV29" s="59">
        <v>0</v>
      </c>
      <c r="AW29" s="59">
        <v>0</v>
      </c>
      <c r="AX29" s="59">
        <v>0</v>
      </c>
      <c r="AY29" s="59">
        <v>0</v>
      </c>
      <c r="AZ29" s="59">
        <v>0</v>
      </c>
      <c r="BA29" s="59">
        <v>0</v>
      </c>
      <c r="BB29" s="59">
        <v>0</v>
      </c>
      <c r="BC29" s="59">
        <v>0</v>
      </c>
      <c r="BD29" s="59">
        <v>0</v>
      </c>
      <c r="BE29" s="59">
        <v>0</v>
      </c>
      <c r="BF29" s="59">
        <v>0</v>
      </c>
      <c r="BG29" s="59">
        <v>0</v>
      </c>
      <c r="BH29" s="59">
        <v>0</v>
      </c>
      <c r="BI29" s="59">
        <v>0</v>
      </c>
      <c r="BJ29" s="59">
        <v>0</v>
      </c>
      <c r="BK29" s="59">
        <v>0</v>
      </c>
      <c r="BL29" s="59">
        <v>0</v>
      </c>
      <c r="BM29" s="59">
        <v>0</v>
      </c>
      <c r="BN29" s="59">
        <v>0</v>
      </c>
      <c r="BO29" s="59">
        <v>0</v>
      </c>
      <c r="BP29" s="59">
        <v>0</v>
      </c>
      <c r="BQ29" s="59">
        <v>0</v>
      </c>
      <c r="BR29" s="59">
        <v>0</v>
      </c>
      <c r="BS29" s="59">
        <v>0</v>
      </c>
      <c r="BT29" s="59">
        <v>0</v>
      </c>
      <c r="BU29" s="59">
        <v>0</v>
      </c>
      <c r="BV29" s="59">
        <v>0</v>
      </c>
      <c r="BW29" s="59">
        <v>0</v>
      </c>
      <c r="BX29" s="59">
        <v>0</v>
      </c>
      <c r="BY29" s="59">
        <v>0</v>
      </c>
      <c r="BZ29" s="59">
        <v>0</v>
      </c>
      <c r="CA29" s="2"/>
      <c r="CB29" s="2"/>
      <c r="CC29" s="2"/>
      <c r="CD29" s="2"/>
      <c r="CE29" s="2"/>
    </row>
    <row r="30" spans="1:83" ht="18" x14ac:dyDescent="0.25">
      <c r="A30" s="51">
        <v>6</v>
      </c>
      <c r="B30" s="79" t="s">
        <v>51</v>
      </c>
      <c r="C30" s="53">
        <f t="shared" si="4"/>
        <v>3</v>
      </c>
      <c r="D30" s="53">
        <f t="shared" si="4"/>
        <v>0</v>
      </c>
      <c r="E30" s="53">
        <f t="shared" si="4"/>
        <v>0</v>
      </c>
      <c r="F30" s="53">
        <f t="shared" si="4"/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  <c r="W30" s="54">
        <v>0</v>
      </c>
      <c r="X30" s="54">
        <v>0</v>
      </c>
      <c r="Y30" s="54">
        <v>0</v>
      </c>
      <c r="Z30" s="54">
        <v>0</v>
      </c>
      <c r="AA30" s="54">
        <v>0</v>
      </c>
      <c r="AB30" s="54">
        <v>0</v>
      </c>
      <c r="AC30" s="54">
        <v>0</v>
      </c>
      <c r="AD30" s="54">
        <v>0</v>
      </c>
      <c r="AE30" s="54">
        <v>0</v>
      </c>
      <c r="AF30" s="54">
        <v>0</v>
      </c>
      <c r="AG30" s="54">
        <v>0</v>
      </c>
      <c r="AH30" s="54">
        <v>0</v>
      </c>
      <c r="AI30" s="54">
        <v>0</v>
      </c>
      <c r="AJ30" s="54">
        <v>0</v>
      </c>
      <c r="AK30" s="55">
        <v>0</v>
      </c>
      <c r="AL30" s="54">
        <v>0</v>
      </c>
      <c r="AM30" s="54">
        <v>0</v>
      </c>
      <c r="AN30" s="54">
        <v>0</v>
      </c>
      <c r="AO30" s="54">
        <v>0</v>
      </c>
      <c r="AP30" s="59">
        <v>0</v>
      </c>
      <c r="AQ30" s="59">
        <v>0</v>
      </c>
      <c r="AR30" s="59">
        <v>0</v>
      </c>
      <c r="AS30" s="59">
        <v>0</v>
      </c>
      <c r="AT30" s="59">
        <v>0</v>
      </c>
      <c r="AU30" s="59">
        <v>0</v>
      </c>
      <c r="AV30" s="59">
        <v>0</v>
      </c>
      <c r="AW30" s="59">
        <v>0</v>
      </c>
      <c r="AX30" s="59">
        <v>0</v>
      </c>
      <c r="AY30" s="59">
        <v>0</v>
      </c>
      <c r="AZ30" s="59">
        <v>0</v>
      </c>
      <c r="BA30" s="59">
        <v>0</v>
      </c>
      <c r="BB30" s="59">
        <v>0</v>
      </c>
      <c r="BC30" s="66">
        <v>0</v>
      </c>
      <c r="BD30" s="59">
        <v>0</v>
      </c>
      <c r="BE30" s="59">
        <v>0</v>
      </c>
      <c r="BF30" s="59">
        <v>0</v>
      </c>
      <c r="BG30" s="59">
        <v>0</v>
      </c>
      <c r="BH30" s="59">
        <v>0</v>
      </c>
      <c r="BI30" s="59">
        <v>0</v>
      </c>
      <c r="BJ30" s="59">
        <v>0</v>
      </c>
      <c r="BK30" s="59">
        <v>1</v>
      </c>
      <c r="BL30" s="59">
        <v>0</v>
      </c>
      <c r="BM30" s="59">
        <v>0</v>
      </c>
      <c r="BN30" s="59">
        <v>0</v>
      </c>
      <c r="BO30" s="59">
        <v>1</v>
      </c>
      <c r="BP30" s="59">
        <v>0</v>
      </c>
      <c r="BQ30" s="59">
        <v>0</v>
      </c>
      <c r="BR30" s="59">
        <v>0</v>
      </c>
      <c r="BS30" s="59">
        <v>0</v>
      </c>
      <c r="BT30" s="59">
        <v>0</v>
      </c>
      <c r="BU30" s="59">
        <v>0</v>
      </c>
      <c r="BV30" s="59">
        <v>0</v>
      </c>
      <c r="BW30" s="59">
        <v>1</v>
      </c>
      <c r="BX30" s="59">
        <v>0</v>
      </c>
      <c r="BY30" s="59">
        <v>0</v>
      </c>
      <c r="BZ30" s="59">
        <v>0</v>
      </c>
      <c r="CA30" s="2"/>
      <c r="CB30" s="2"/>
      <c r="CC30" s="2"/>
      <c r="CD30" s="2"/>
      <c r="CE30" s="2"/>
    </row>
    <row r="31" spans="1:83" ht="15.75" customHeight="1" x14ac:dyDescent="0.25">
      <c r="A31" s="51">
        <v>7</v>
      </c>
      <c r="B31" s="81" t="s">
        <v>52</v>
      </c>
      <c r="C31" s="53">
        <f t="shared" si="4"/>
        <v>2</v>
      </c>
      <c r="D31" s="53">
        <f t="shared" si="4"/>
        <v>0</v>
      </c>
      <c r="E31" s="53">
        <f t="shared" si="4"/>
        <v>0</v>
      </c>
      <c r="F31" s="53">
        <f t="shared" si="4"/>
        <v>83.38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2</v>
      </c>
      <c r="AB31" s="54">
        <v>0</v>
      </c>
      <c r="AC31" s="54">
        <v>0</v>
      </c>
      <c r="AD31" s="54">
        <v>83.38</v>
      </c>
      <c r="AE31" s="54">
        <v>0</v>
      </c>
      <c r="AF31" s="54">
        <v>0</v>
      </c>
      <c r="AG31" s="54">
        <v>0</v>
      </c>
      <c r="AH31" s="54">
        <v>0</v>
      </c>
      <c r="AI31" s="54">
        <v>0</v>
      </c>
      <c r="AJ31" s="54">
        <v>0</v>
      </c>
      <c r="AK31" s="54">
        <v>0</v>
      </c>
      <c r="AL31" s="54">
        <v>0</v>
      </c>
      <c r="AM31" s="54">
        <v>0</v>
      </c>
      <c r="AN31" s="54">
        <v>0</v>
      </c>
      <c r="AO31" s="54">
        <v>0</v>
      </c>
      <c r="AP31" s="54">
        <v>0</v>
      </c>
      <c r="AQ31" s="54">
        <v>0</v>
      </c>
      <c r="AR31" s="54">
        <v>0</v>
      </c>
      <c r="AS31" s="54">
        <v>0</v>
      </c>
      <c r="AT31" s="54">
        <v>0</v>
      </c>
      <c r="AU31" s="54">
        <v>0</v>
      </c>
      <c r="AV31" s="54">
        <v>0</v>
      </c>
      <c r="AW31" s="54">
        <v>0</v>
      </c>
      <c r="AX31" s="54">
        <v>0</v>
      </c>
      <c r="AY31" s="54">
        <v>0</v>
      </c>
      <c r="AZ31" s="54">
        <v>0</v>
      </c>
      <c r="BA31" s="54">
        <v>0</v>
      </c>
      <c r="BB31" s="54">
        <v>0</v>
      </c>
      <c r="BC31" s="54">
        <v>0</v>
      </c>
      <c r="BD31" s="54">
        <v>0</v>
      </c>
      <c r="BE31" s="54">
        <v>0</v>
      </c>
      <c r="BF31" s="54">
        <v>0</v>
      </c>
      <c r="BG31" s="54">
        <v>0</v>
      </c>
      <c r="BH31" s="54">
        <v>0</v>
      </c>
      <c r="BI31" s="54">
        <v>0</v>
      </c>
      <c r="BJ31" s="54">
        <v>0</v>
      </c>
      <c r="BK31" s="54">
        <v>0</v>
      </c>
      <c r="BL31" s="54">
        <v>0</v>
      </c>
      <c r="BM31" s="54">
        <v>0</v>
      </c>
      <c r="BN31" s="54">
        <v>0</v>
      </c>
      <c r="BO31" s="54">
        <v>0</v>
      </c>
      <c r="BP31" s="54">
        <v>0</v>
      </c>
      <c r="BQ31" s="54">
        <v>0</v>
      </c>
      <c r="BR31" s="54">
        <v>0</v>
      </c>
      <c r="BS31" s="54">
        <v>0</v>
      </c>
      <c r="BT31" s="54">
        <v>0</v>
      </c>
      <c r="BU31" s="54">
        <v>0</v>
      </c>
      <c r="BV31" s="54">
        <v>0</v>
      </c>
      <c r="BW31" s="54">
        <v>0</v>
      </c>
      <c r="BX31" s="54">
        <v>0</v>
      </c>
      <c r="BY31" s="54">
        <v>0</v>
      </c>
      <c r="BZ31" s="54">
        <v>0</v>
      </c>
      <c r="CA31" s="2"/>
      <c r="CB31" s="2"/>
      <c r="CC31" s="2"/>
      <c r="CD31" s="2"/>
      <c r="CE31" s="2"/>
    </row>
    <row r="32" spans="1:83" ht="15.75" customHeight="1" x14ac:dyDescent="0.25">
      <c r="A32" s="51">
        <v>8</v>
      </c>
      <c r="B32" s="81" t="s">
        <v>53</v>
      </c>
      <c r="C32" s="53">
        <f t="shared" si="4"/>
        <v>3</v>
      </c>
      <c r="D32" s="53">
        <f t="shared" si="4"/>
        <v>0</v>
      </c>
      <c r="E32" s="53">
        <f t="shared" si="4"/>
        <v>0</v>
      </c>
      <c r="F32" s="53">
        <f t="shared" si="4"/>
        <v>2637</v>
      </c>
      <c r="G32" s="62" t="s">
        <v>54</v>
      </c>
      <c r="H32" s="54"/>
      <c r="I32" s="54"/>
      <c r="J32" s="54">
        <v>2346</v>
      </c>
      <c r="K32" s="54"/>
      <c r="L32" s="54"/>
      <c r="M32" s="54"/>
      <c r="N32" s="54"/>
      <c r="O32" s="62"/>
      <c r="P32" s="54"/>
      <c r="Q32" s="54"/>
      <c r="R32" s="62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5"/>
      <c r="AL32" s="54"/>
      <c r="AM32" s="54"/>
      <c r="AN32" s="54"/>
      <c r="AO32" s="54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>
        <v>2</v>
      </c>
      <c r="BP32" s="59"/>
      <c r="BQ32" s="59"/>
      <c r="BR32" s="66">
        <v>291</v>
      </c>
      <c r="BS32" s="59"/>
      <c r="BT32" s="59"/>
      <c r="BU32" s="59"/>
      <c r="BV32" s="59"/>
      <c r="BW32" s="59"/>
      <c r="BX32" s="59"/>
      <c r="BY32" s="59"/>
      <c r="BZ32" s="59"/>
      <c r="CA32" s="2"/>
      <c r="CB32" s="2"/>
      <c r="CC32" s="2"/>
      <c r="CD32" s="2"/>
      <c r="CE32" s="2"/>
    </row>
    <row r="33" spans="1:83" ht="24.75" customHeight="1" x14ac:dyDescent="0.25">
      <c r="A33" s="67"/>
      <c r="B33" s="67" t="s">
        <v>44</v>
      </c>
      <c r="C33" s="68">
        <f>C32+C31+C30+C29+C28+C27+C26</f>
        <v>14</v>
      </c>
      <c r="D33" s="68">
        <f t="shared" ref="D33:BO33" si="5">D32+D31+D30+D29+D28+D27+D26</f>
        <v>0</v>
      </c>
      <c r="E33" s="68">
        <f t="shared" si="5"/>
        <v>0</v>
      </c>
      <c r="F33" s="68">
        <f t="shared" si="5"/>
        <v>2720.56</v>
      </c>
      <c r="G33" s="68">
        <f t="shared" si="5"/>
        <v>1</v>
      </c>
      <c r="H33" s="68">
        <f t="shared" si="5"/>
        <v>0</v>
      </c>
      <c r="I33" s="68">
        <f t="shared" si="5"/>
        <v>0</v>
      </c>
      <c r="J33" s="68">
        <f t="shared" si="5"/>
        <v>2346</v>
      </c>
      <c r="K33" s="68">
        <f t="shared" si="5"/>
        <v>0</v>
      </c>
      <c r="L33" s="68">
        <f t="shared" si="5"/>
        <v>0</v>
      </c>
      <c r="M33" s="68">
        <f t="shared" si="5"/>
        <v>0</v>
      </c>
      <c r="N33" s="68">
        <f t="shared" si="5"/>
        <v>0</v>
      </c>
      <c r="O33" s="68">
        <f t="shared" si="5"/>
        <v>0</v>
      </c>
      <c r="P33" s="68">
        <f t="shared" si="5"/>
        <v>0</v>
      </c>
      <c r="Q33" s="68">
        <f t="shared" si="5"/>
        <v>0</v>
      </c>
      <c r="R33" s="68">
        <f t="shared" si="5"/>
        <v>0</v>
      </c>
      <c r="S33" s="68">
        <f t="shared" si="5"/>
        <v>0</v>
      </c>
      <c r="T33" s="68">
        <f t="shared" si="5"/>
        <v>0</v>
      </c>
      <c r="U33" s="68">
        <f t="shared" si="5"/>
        <v>0</v>
      </c>
      <c r="V33" s="68">
        <f t="shared" si="5"/>
        <v>0</v>
      </c>
      <c r="W33" s="68">
        <f t="shared" si="5"/>
        <v>0</v>
      </c>
      <c r="X33" s="68">
        <f t="shared" si="5"/>
        <v>0</v>
      </c>
      <c r="Y33" s="68">
        <f t="shared" si="5"/>
        <v>0</v>
      </c>
      <c r="Z33" s="68">
        <f t="shared" si="5"/>
        <v>0</v>
      </c>
      <c r="AA33" s="68">
        <f t="shared" si="5"/>
        <v>4</v>
      </c>
      <c r="AB33" s="68">
        <f t="shared" si="5"/>
        <v>0</v>
      </c>
      <c r="AC33" s="68">
        <f t="shared" si="5"/>
        <v>0</v>
      </c>
      <c r="AD33" s="68">
        <f t="shared" si="5"/>
        <v>83.56</v>
      </c>
      <c r="AE33" s="68">
        <f t="shared" si="5"/>
        <v>0</v>
      </c>
      <c r="AF33" s="68">
        <f t="shared" si="5"/>
        <v>0</v>
      </c>
      <c r="AG33" s="68">
        <f t="shared" si="5"/>
        <v>0</v>
      </c>
      <c r="AH33" s="68">
        <f t="shared" si="5"/>
        <v>0</v>
      </c>
      <c r="AI33" s="68">
        <f t="shared" si="5"/>
        <v>0</v>
      </c>
      <c r="AJ33" s="68">
        <f t="shared" si="5"/>
        <v>0</v>
      </c>
      <c r="AK33" s="68">
        <f t="shared" si="5"/>
        <v>0</v>
      </c>
      <c r="AL33" s="68">
        <f t="shared" si="5"/>
        <v>0</v>
      </c>
      <c r="AM33" s="68">
        <f t="shared" si="5"/>
        <v>0</v>
      </c>
      <c r="AN33" s="68">
        <f t="shared" si="5"/>
        <v>0</v>
      </c>
      <c r="AO33" s="68">
        <f t="shared" si="5"/>
        <v>0</v>
      </c>
      <c r="AP33" s="68">
        <f t="shared" si="5"/>
        <v>0</v>
      </c>
      <c r="AQ33" s="68">
        <f t="shared" si="5"/>
        <v>0</v>
      </c>
      <c r="AR33" s="68">
        <f t="shared" si="5"/>
        <v>0</v>
      </c>
      <c r="AS33" s="68">
        <f t="shared" si="5"/>
        <v>0</v>
      </c>
      <c r="AT33" s="68">
        <f t="shared" si="5"/>
        <v>0</v>
      </c>
      <c r="AU33" s="68">
        <f t="shared" si="5"/>
        <v>0</v>
      </c>
      <c r="AV33" s="68">
        <f t="shared" si="5"/>
        <v>0</v>
      </c>
      <c r="AW33" s="68">
        <f t="shared" si="5"/>
        <v>0</v>
      </c>
      <c r="AX33" s="68">
        <f t="shared" si="5"/>
        <v>0</v>
      </c>
      <c r="AY33" s="68">
        <f t="shared" si="5"/>
        <v>0</v>
      </c>
      <c r="AZ33" s="68">
        <f t="shared" si="5"/>
        <v>0</v>
      </c>
      <c r="BA33" s="68">
        <f t="shared" si="5"/>
        <v>0</v>
      </c>
      <c r="BB33" s="68">
        <f t="shared" si="5"/>
        <v>0</v>
      </c>
      <c r="BC33" s="68">
        <f t="shared" si="5"/>
        <v>0</v>
      </c>
      <c r="BD33" s="68">
        <f t="shared" si="5"/>
        <v>0</v>
      </c>
      <c r="BE33" s="68">
        <f t="shared" si="5"/>
        <v>0</v>
      </c>
      <c r="BF33" s="68">
        <f t="shared" si="5"/>
        <v>0</v>
      </c>
      <c r="BG33" s="68">
        <f t="shared" si="5"/>
        <v>0</v>
      </c>
      <c r="BH33" s="68">
        <f t="shared" si="5"/>
        <v>0</v>
      </c>
      <c r="BI33" s="68">
        <f t="shared" si="5"/>
        <v>0</v>
      </c>
      <c r="BJ33" s="68">
        <f t="shared" si="5"/>
        <v>0</v>
      </c>
      <c r="BK33" s="68">
        <f t="shared" si="5"/>
        <v>1</v>
      </c>
      <c r="BL33" s="68">
        <f t="shared" si="5"/>
        <v>0</v>
      </c>
      <c r="BM33" s="68">
        <f t="shared" si="5"/>
        <v>0</v>
      </c>
      <c r="BN33" s="68">
        <f t="shared" si="5"/>
        <v>0</v>
      </c>
      <c r="BO33" s="68">
        <f t="shared" si="5"/>
        <v>4</v>
      </c>
      <c r="BP33" s="68">
        <f t="shared" ref="BP33:BZ33" si="6">BP32+BP31+BP30+BP29+BP28+BP27+BP26</f>
        <v>0</v>
      </c>
      <c r="BQ33" s="68">
        <f t="shared" si="6"/>
        <v>0</v>
      </c>
      <c r="BR33" s="68">
        <f t="shared" si="6"/>
        <v>291</v>
      </c>
      <c r="BS33" s="68">
        <f t="shared" si="6"/>
        <v>0</v>
      </c>
      <c r="BT33" s="68">
        <f t="shared" si="6"/>
        <v>0</v>
      </c>
      <c r="BU33" s="68">
        <f t="shared" si="6"/>
        <v>0</v>
      </c>
      <c r="BV33" s="68">
        <f t="shared" si="6"/>
        <v>0</v>
      </c>
      <c r="BW33" s="68">
        <f t="shared" si="6"/>
        <v>4</v>
      </c>
      <c r="BX33" s="68">
        <f t="shared" si="6"/>
        <v>0</v>
      </c>
      <c r="BY33" s="68">
        <f t="shared" si="6"/>
        <v>0</v>
      </c>
      <c r="BZ33" s="68">
        <f t="shared" si="6"/>
        <v>0</v>
      </c>
      <c r="CA33" s="71"/>
      <c r="CB33" s="71"/>
      <c r="CC33" s="71"/>
      <c r="CD33" s="71"/>
      <c r="CE33" s="71"/>
    </row>
    <row r="34" spans="1:83" ht="15.75" customHeight="1" thickBot="1" x14ac:dyDescent="0.3">
      <c r="C34" s="4" t="s">
        <v>55</v>
      </c>
      <c r="CA34" s="71"/>
      <c r="CB34" s="71"/>
      <c r="CC34" s="71"/>
      <c r="CD34" s="71"/>
      <c r="CE34" s="71"/>
    </row>
    <row r="35" spans="1:83" ht="21.75" customHeight="1" thickBot="1" x14ac:dyDescent="0.3">
      <c r="A35" s="72" t="s">
        <v>3</v>
      </c>
      <c r="B35" s="8" t="s">
        <v>4</v>
      </c>
      <c r="C35" s="9" t="s">
        <v>5</v>
      </c>
      <c r="D35" s="10"/>
      <c r="E35" s="10"/>
      <c r="F35" s="11"/>
      <c r="G35" s="12" t="s">
        <v>6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4" t="s">
        <v>7</v>
      </c>
      <c r="X35" s="13"/>
      <c r="Y35" s="13"/>
      <c r="Z35" s="13"/>
      <c r="AA35" s="13"/>
      <c r="AB35" s="13"/>
      <c r="AC35" s="13"/>
      <c r="AD35" s="13"/>
      <c r="AE35" s="15" t="s">
        <v>8</v>
      </c>
      <c r="AF35" s="13"/>
      <c r="AG35" s="13"/>
      <c r="AH35" s="13"/>
      <c r="AI35" s="13"/>
      <c r="AJ35" s="13"/>
      <c r="AK35" s="13"/>
      <c r="AL35" s="13"/>
      <c r="AM35" s="16" t="s">
        <v>9</v>
      </c>
      <c r="AN35" s="16"/>
      <c r="AO35" s="16"/>
      <c r="AP35" s="17"/>
      <c r="AQ35" s="17"/>
      <c r="AR35" s="17"/>
      <c r="AS35" s="17"/>
      <c r="AT35" s="17"/>
      <c r="AU35" s="15" t="s">
        <v>10</v>
      </c>
      <c r="AV35" s="15"/>
      <c r="AW35" s="15"/>
      <c r="AX35" s="15"/>
      <c r="AY35" s="17"/>
      <c r="AZ35" s="17"/>
      <c r="BA35" s="17"/>
      <c r="BB35" s="17"/>
      <c r="BC35" s="15" t="s">
        <v>11</v>
      </c>
      <c r="BD35" s="15"/>
      <c r="BE35" s="15"/>
      <c r="BF35" s="15"/>
      <c r="BG35" s="15"/>
      <c r="BH35" s="15"/>
      <c r="BI35" s="15"/>
      <c r="BJ35" s="15"/>
      <c r="BK35" s="15" t="s">
        <v>12</v>
      </c>
      <c r="BL35" s="18"/>
      <c r="BM35" s="18"/>
      <c r="BN35" s="18"/>
      <c r="BO35" s="18"/>
      <c r="BP35" s="18"/>
      <c r="BQ35" s="18"/>
      <c r="BR35" s="18"/>
      <c r="BS35" s="15" t="s">
        <v>13</v>
      </c>
      <c r="BT35" s="18"/>
      <c r="BU35" s="18"/>
      <c r="BV35" s="18"/>
      <c r="BW35" s="18"/>
      <c r="BX35" s="18"/>
      <c r="BY35" s="18"/>
      <c r="BZ35" s="18"/>
      <c r="CA35" s="71"/>
      <c r="CB35" s="71"/>
      <c r="CC35" s="71"/>
      <c r="CD35" s="71"/>
      <c r="CE35" s="71"/>
    </row>
    <row r="36" spans="1:83" ht="18.75" customHeight="1" thickBot="1" x14ac:dyDescent="0.3">
      <c r="A36" s="73"/>
      <c r="B36" s="26"/>
      <c r="C36" s="27"/>
      <c r="D36" s="28"/>
      <c r="E36" s="28"/>
      <c r="F36" s="29"/>
      <c r="G36" s="30" t="s">
        <v>14</v>
      </c>
      <c r="H36" s="18"/>
      <c r="I36" s="18"/>
      <c r="J36" s="18"/>
      <c r="K36" s="30" t="s">
        <v>15</v>
      </c>
      <c r="L36" s="18"/>
      <c r="M36" s="18"/>
      <c r="N36" s="18"/>
      <c r="O36" s="30" t="s">
        <v>16</v>
      </c>
      <c r="P36" s="18"/>
      <c r="Q36" s="18"/>
      <c r="R36" s="18"/>
      <c r="S36" s="31" t="s">
        <v>17</v>
      </c>
      <c r="T36" s="18"/>
      <c r="U36" s="18"/>
      <c r="V36" s="18"/>
      <c r="W36" s="31" t="s">
        <v>18</v>
      </c>
      <c r="X36" s="18"/>
      <c r="Y36" s="18"/>
      <c r="Z36" s="18"/>
      <c r="AA36" s="30" t="s">
        <v>19</v>
      </c>
      <c r="AB36" s="18"/>
      <c r="AC36" s="18"/>
      <c r="AD36" s="18"/>
      <c r="AE36" s="31" t="s">
        <v>20</v>
      </c>
      <c r="AF36" s="18"/>
      <c r="AG36" s="18"/>
      <c r="AH36" s="18"/>
      <c r="AI36" s="30" t="s">
        <v>19</v>
      </c>
      <c r="AJ36" s="18"/>
      <c r="AK36" s="18"/>
      <c r="AL36" s="18"/>
      <c r="AM36" s="31" t="s">
        <v>21</v>
      </c>
      <c r="AN36" s="31"/>
      <c r="AO36" s="31"/>
      <c r="AP36" s="31"/>
      <c r="AQ36" s="30" t="s">
        <v>19</v>
      </c>
      <c r="AR36" s="30"/>
      <c r="AS36" s="30"/>
      <c r="AT36" s="18"/>
      <c r="AU36" s="31" t="s">
        <v>22</v>
      </c>
      <c r="AV36" s="31"/>
      <c r="AW36" s="31"/>
      <c r="AX36" s="31"/>
      <c r="AY36" s="30" t="s">
        <v>19</v>
      </c>
      <c r="AZ36" s="30"/>
      <c r="BA36" s="30"/>
      <c r="BB36" s="18"/>
      <c r="BC36" s="31" t="s">
        <v>23</v>
      </c>
      <c r="BD36" s="18"/>
      <c r="BE36" s="18"/>
      <c r="BF36" s="18"/>
      <c r="BG36" s="30" t="s">
        <v>19</v>
      </c>
      <c r="BH36" s="18"/>
      <c r="BI36" s="18"/>
      <c r="BJ36" s="18"/>
      <c r="BK36" s="31" t="s">
        <v>24</v>
      </c>
      <c r="BL36" s="18"/>
      <c r="BM36" s="18"/>
      <c r="BN36" s="18"/>
      <c r="BO36" s="30" t="s">
        <v>19</v>
      </c>
      <c r="BP36" s="18"/>
      <c r="BQ36" s="18"/>
      <c r="BR36" s="18"/>
      <c r="BS36" s="31" t="s">
        <v>25</v>
      </c>
      <c r="BT36" s="32"/>
      <c r="BU36" s="32"/>
      <c r="BV36" s="32"/>
      <c r="BW36" s="30" t="s">
        <v>19</v>
      </c>
      <c r="BX36" s="18"/>
      <c r="BY36" s="18"/>
      <c r="BZ36" s="18"/>
    </row>
    <row r="37" spans="1:83" ht="33.75" customHeight="1" thickBot="1" x14ac:dyDescent="0.3">
      <c r="A37" s="73"/>
      <c r="B37" s="26"/>
      <c r="C37" s="35" t="s">
        <v>26</v>
      </c>
      <c r="D37" s="35" t="s">
        <v>27</v>
      </c>
      <c r="E37" s="35"/>
      <c r="F37" s="36" t="s">
        <v>28</v>
      </c>
      <c r="G37" s="35" t="s">
        <v>29</v>
      </c>
      <c r="H37" s="17" t="s">
        <v>30</v>
      </c>
      <c r="I37" s="17"/>
      <c r="J37" s="36" t="s">
        <v>28</v>
      </c>
      <c r="K37" s="35" t="s">
        <v>29</v>
      </c>
      <c r="L37" s="17" t="s">
        <v>30</v>
      </c>
      <c r="M37" s="17"/>
      <c r="N37" s="36" t="s">
        <v>28</v>
      </c>
      <c r="O37" s="36" t="s">
        <v>29</v>
      </c>
      <c r="P37" s="17" t="s">
        <v>30</v>
      </c>
      <c r="Q37" s="17"/>
      <c r="R37" s="36" t="s">
        <v>28</v>
      </c>
      <c r="S37" s="36" t="s">
        <v>29</v>
      </c>
      <c r="T37" s="17" t="s">
        <v>30</v>
      </c>
      <c r="U37" s="17"/>
      <c r="V37" s="36" t="s">
        <v>28</v>
      </c>
      <c r="W37" s="36" t="s">
        <v>29</v>
      </c>
      <c r="X37" s="17" t="s">
        <v>30</v>
      </c>
      <c r="Y37" s="17"/>
      <c r="Z37" s="36" t="s">
        <v>28</v>
      </c>
      <c r="AA37" s="36" t="s">
        <v>29</v>
      </c>
      <c r="AB37" s="17" t="s">
        <v>30</v>
      </c>
      <c r="AC37" s="17"/>
      <c r="AD37" s="36" t="s">
        <v>28</v>
      </c>
      <c r="AE37" s="36" t="s">
        <v>29</v>
      </c>
      <c r="AF37" s="17" t="s">
        <v>30</v>
      </c>
      <c r="AG37" s="17"/>
      <c r="AH37" s="36" t="s">
        <v>28</v>
      </c>
      <c r="AI37" s="36" t="s">
        <v>29</v>
      </c>
      <c r="AJ37" s="17" t="s">
        <v>30</v>
      </c>
      <c r="AK37" s="17"/>
      <c r="AL37" s="36" t="s">
        <v>28</v>
      </c>
      <c r="AM37" s="36" t="s">
        <v>29</v>
      </c>
      <c r="AN37" s="17" t="s">
        <v>30</v>
      </c>
      <c r="AO37" s="17"/>
      <c r="AP37" s="36" t="s">
        <v>28</v>
      </c>
      <c r="AQ37" s="36" t="s">
        <v>29</v>
      </c>
      <c r="AR37" s="17" t="s">
        <v>30</v>
      </c>
      <c r="AS37" s="17"/>
      <c r="AT37" s="36" t="s">
        <v>28</v>
      </c>
      <c r="AU37" s="36" t="s">
        <v>29</v>
      </c>
      <c r="AV37" s="17" t="s">
        <v>30</v>
      </c>
      <c r="AW37" s="17"/>
      <c r="AX37" s="36" t="s">
        <v>28</v>
      </c>
      <c r="AY37" s="36" t="s">
        <v>29</v>
      </c>
      <c r="AZ37" s="17" t="s">
        <v>30</v>
      </c>
      <c r="BA37" s="17"/>
      <c r="BB37" s="36" t="s">
        <v>28</v>
      </c>
      <c r="BC37" s="36" t="s">
        <v>29</v>
      </c>
      <c r="BD37" s="17" t="s">
        <v>30</v>
      </c>
      <c r="BE37" s="17"/>
      <c r="BF37" s="36" t="s">
        <v>28</v>
      </c>
      <c r="BG37" s="36" t="s">
        <v>29</v>
      </c>
      <c r="BH37" s="17" t="s">
        <v>30</v>
      </c>
      <c r="BI37" s="17"/>
      <c r="BJ37" s="36" t="s">
        <v>28</v>
      </c>
      <c r="BK37" s="36" t="s">
        <v>29</v>
      </c>
      <c r="BL37" s="17" t="s">
        <v>30</v>
      </c>
      <c r="BM37" s="17"/>
      <c r="BN37" s="36" t="s">
        <v>28</v>
      </c>
      <c r="BO37" s="36" t="s">
        <v>29</v>
      </c>
      <c r="BP37" s="17" t="s">
        <v>30</v>
      </c>
      <c r="BQ37" s="17"/>
      <c r="BR37" s="36" t="s">
        <v>31</v>
      </c>
      <c r="BS37" s="36" t="s">
        <v>29</v>
      </c>
      <c r="BT37" s="17" t="s">
        <v>30</v>
      </c>
      <c r="BU37" s="17"/>
      <c r="BV37" s="36" t="s">
        <v>28</v>
      </c>
      <c r="BW37" s="36" t="s">
        <v>29</v>
      </c>
      <c r="BX37" s="17" t="s">
        <v>30</v>
      </c>
      <c r="BY37" s="17"/>
      <c r="BZ37" s="36" t="s">
        <v>28</v>
      </c>
    </row>
    <row r="38" spans="1:83" ht="75.75" thickBot="1" x14ac:dyDescent="0.3">
      <c r="A38" s="74"/>
      <c r="B38" s="40"/>
      <c r="C38" s="35"/>
      <c r="D38" s="41" t="s">
        <v>32</v>
      </c>
      <c r="E38" s="41" t="s">
        <v>33</v>
      </c>
      <c r="F38" s="36"/>
      <c r="G38" s="35"/>
      <c r="H38" s="42" t="s">
        <v>32</v>
      </c>
      <c r="I38" s="42" t="s">
        <v>33</v>
      </c>
      <c r="J38" s="36"/>
      <c r="K38" s="35"/>
      <c r="L38" s="42" t="s">
        <v>32</v>
      </c>
      <c r="M38" s="42" t="s">
        <v>33</v>
      </c>
      <c r="N38" s="36"/>
      <c r="O38" s="36"/>
      <c r="P38" s="42" t="s">
        <v>32</v>
      </c>
      <c r="Q38" s="42" t="s">
        <v>33</v>
      </c>
      <c r="R38" s="36"/>
      <c r="S38" s="36"/>
      <c r="T38" s="42" t="s">
        <v>32</v>
      </c>
      <c r="U38" s="42" t="s">
        <v>33</v>
      </c>
      <c r="V38" s="36"/>
      <c r="W38" s="36"/>
      <c r="X38" s="42" t="s">
        <v>32</v>
      </c>
      <c r="Y38" s="42" t="s">
        <v>33</v>
      </c>
      <c r="Z38" s="36"/>
      <c r="AA38" s="36"/>
      <c r="AB38" s="42" t="s">
        <v>32</v>
      </c>
      <c r="AC38" s="42" t="s">
        <v>33</v>
      </c>
      <c r="AD38" s="36"/>
      <c r="AE38" s="36"/>
      <c r="AF38" s="42" t="s">
        <v>32</v>
      </c>
      <c r="AG38" s="42" t="s">
        <v>33</v>
      </c>
      <c r="AH38" s="36"/>
      <c r="AI38" s="36"/>
      <c r="AJ38" s="42" t="s">
        <v>32</v>
      </c>
      <c r="AK38" s="42" t="s">
        <v>33</v>
      </c>
      <c r="AL38" s="36"/>
      <c r="AM38" s="36"/>
      <c r="AN38" s="42" t="s">
        <v>32</v>
      </c>
      <c r="AO38" s="42" t="s">
        <v>33</v>
      </c>
      <c r="AP38" s="36"/>
      <c r="AQ38" s="36"/>
      <c r="AR38" s="42" t="s">
        <v>32</v>
      </c>
      <c r="AS38" s="42" t="s">
        <v>33</v>
      </c>
      <c r="AT38" s="36"/>
      <c r="AU38" s="36"/>
      <c r="AV38" s="42" t="s">
        <v>32</v>
      </c>
      <c r="AW38" s="42" t="s">
        <v>33</v>
      </c>
      <c r="AX38" s="36"/>
      <c r="AY38" s="36"/>
      <c r="AZ38" s="42" t="s">
        <v>32</v>
      </c>
      <c r="BA38" s="42" t="s">
        <v>33</v>
      </c>
      <c r="BB38" s="36"/>
      <c r="BC38" s="36"/>
      <c r="BD38" s="42" t="s">
        <v>32</v>
      </c>
      <c r="BE38" s="42" t="s">
        <v>33</v>
      </c>
      <c r="BF38" s="36"/>
      <c r="BG38" s="36"/>
      <c r="BH38" s="42" t="s">
        <v>32</v>
      </c>
      <c r="BI38" s="42" t="s">
        <v>33</v>
      </c>
      <c r="BJ38" s="36"/>
      <c r="BK38" s="36"/>
      <c r="BL38" s="42" t="s">
        <v>32</v>
      </c>
      <c r="BM38" s="42" t="s">
        <v>33</v>
      </c>
      <c r="BN38" s="36"/>
      <c r="BO38" s="36"/>
      <c r="BP38" s="42" t="s">
        <v>32</v>
      </c>
      <c r="BQ38" s="42" t="s">
        <v>33</v>
      </c>
      <c r="BR38" s="36"/>
      <c r="BS38" s="36"/>
      <c r="BT38" s="42" t="s">
        <v>32</v>
      </c>
      <c r="BU38" s="42" t="s">
        <v>33</v>
      </c>
      <c r="BV38" s="36"/>
      <c r="BW38" s="36"/>
      <c r="BX38" s="42" t="s">
        <v>32</v>
      </c>
      <c r="BY38" s="42" t="s">
        <v>33</v>
      </c>
      <c r="BZ38" s="36"/>
    </row>
    <row r="39" spans="1:83" ht="18" customHeight="1" thickBot="1" x14ac:dyDescent="0.3">
      <c r="A39" s="43">
        <v>1</v>
      </c>
      <c r="B39" s="43">
        <v>2</v>
      </c>
      <c r="C39" s="43">
        <v>3</v>
      </c>
      <c r="D39" s="43">
        <v>4</v>
      </c>
      <c r="E39" s="43">
        <v>5</v>
      </c>
      <c r="F39" s="43"/>
      <c r="G39" s="43">
        <v>7</v>
      </c>
      <c r="H39" s="43">
        <v>8</v>
      </c>
      <c r="I39" s="43">
        <v>9</v>
      </c>
      <c r="J39" s="43">
        <v>10</v>
      </c>
      <c r="K39" s="43">
        <v>11</v>
      </c>
      <c r="L39" s="43">
        <v>12</v>
      </c>
      <c r="M39" s="43">
        <v>13</v>
      </c>
      <c r="N39" s="43">
        <v>14</v>
      </c>
      <c r="O39" s="43">
        <v>15</v>
      </c>
      <c r="P39" s="43">
        <v>16</v>
      </c>
      <c r="Q39" s="43">
        <v>17</v>
      </c>
      <c r="R39" s="43">
        <v>18</v>
      </c>
      <c r="S39" s="43">
        <v>19</v>
      </c>
      <c r="T39" s="43">
        <v>20</v>
      </c>
      <c r="U39" s="43">
        <v>21</v>
      </c>
      <c r="V39" s="43">
        <v>22</v>
      </c>
      <c r="W39" s="43">
        <v>23</v>
      </c>
      <c r="X39" s="43">
        <v>24</v>
      </c>
      <c r="Y39" s="43">
        <v>25</v>
      </c>
      <c r="Z39" s="43">
        <v>26</v>
      </c>
      <c r="AA39" s="43">
        <v>27</v>
      </c>
      <c r="AB39" s="43">
        <v>28</v>
      </c>
      <c r="AC39" s="43">
        <v>29</v>
      </c>
      <c r="AD39" s="43">
        <v>30</v>
      </c>
      <c r="AE39" s="43">
        <v>31</v>
      </c>
      <c r="AF39" s="43">
        <v>32</v>
      </c>
      <c r="AG39" s="43">
        <v>33</v>
      </c>
      <c r="AH39" s="43">
        <v>34</v>
      </c>
      <c r="AI39" s="43">
        <v>35</v>
      </c>
      <c r="AJ39" s="43">
        <v>36</v>
      </c>
      <c r="AK39" s="43">
        <v>37</v>
      </c>
      <c r="AL39" s="43">
        <v>38</v>
      </c>
      <c r="AM39" s="43">
        <v>39</v>
      </c>
      <c r="AN39" s="43">
        <v>40</v>
      </c>
      <c r="AO39" s="43">
        <v>41</v>
      </c>
      <c r="AP39" s="43">
        <v>42</v>
      </c>
      <c r="AQ39" s="43">
        <v>43</v>
      </c>
      <c r="AR39" s="43">
        <v>44</v>
      </c>
      <c r="AS39" s="43">
        <v>45</v>
      </c>
      <c r="AT39" s="43">
        <v>46</v>
      </c>
      <c r="AU39" s="43">
        <v>47</v>
      </c>
      <c r="AV39" s="43">
        <v>48</v>
      </c>
      <c r="AW39" s="43">
        <v>49</v>
      </c>
      <c r="AX39" s="43">
        <v>50</v>
      </c>
      <c r="AY39" s="43">
        <v>51</v>
      </c>
      <c r="AZ39" s="43">
        <v>52</v>
      </c>
      <c r="BA39" s="43">
        <v>53</v>
      </c>
      <c r="BB39" s="43">
        <v>54</v>
      </c>
      <c r="BC39" s="43">
        <v>55</v>
      </c>
      <c r="BD39" s="43">
        <v>56</v>
      </c>
      <c r="BE39" s="43">
        <v>57</v>
      </c>
      <c r="BF39" s="43">
        <v>58</v>
      </c>
      <c r="BG39" s="43">
        <v>59</v>
      </c>
      <c r="BH39" s="43">
        <v>60</v>
      </c>
      <c r="BI39" s="43">
        <v>61</v>
      </c>
      <c r="BJ39" s="43">
        <v>62</v>
      </c>
      <c r="BK39" s="43">
        <v>63</v>
      </c>
      <c r="BL39" s="43">
        <v>64</v>
      </c>
      <c r="BM39" s="43">
        <v>65</v>
      </c>
      <c r="BN39" s="43">
        <v>66</v>
      </c>
      <c r="BO39" s="43">
        <v>67</v>
      </c>
      <c r="BP39" s="43">
        <v>68</v>
      </c>
      <c r="BQ39" s="43">
        <v>69</v>
      </c>
      <c r="BR39" s="43">
        <v>70</v>
      </c>
      <c r="BS39" s="43">
        <v>71</v>
      </c>
      <c r="BT39" s="43">
        <v>72</v>
      </c>
      <c r="BU39" s="43">
        <v>73</v>
      </c>
      <c r="BV39" s="43">
        <v>74</v>
      </c>
      <c r="BW39" s="43">
        <v>75</v>
      </c>
      <c r="BX39" s="43">
        <v>76</v>
      </c>
      <c r="BY39" s="43">
        <v>77</v>
      </c>
      <c r="BZ39" s="43">
        <v>78</v>
      </c>
    </row>
    <row r="40" spans="1:83" ht="18.75" customHeight="1" x14ac:dyDescent="0.25">
      <c r="A40" s="75">
        <v>1</v>
      </c>
      <c r="B40" s="82" t="s">
        <v>56</v>
      </c>
      <c r="C40" s="53">
        <f>G40+K40+O40+S40+W40+AA40+AE40+AI40+AM40+AQ40+AU40+AY40+BC40+BG40+BK40+BO40+BS40+BW40</f>
        <v>1</v>
      </c>
      <c r="D40" s="53">
        <f>H40+L40+P40+T40+X40+AB40+AF40+AJ40+AN40+AR40+AV40+AZ40+BD40+BH40+BL40+BP40+BT40+BX40</f>
        <v>0</v>
      </c>
      <c r="E40" s="53">
        <f>I40+M40+Q40+U40+Y40+AC40+AG40+AK40+AO40+AS40+AW40+BA40+BE40+BI40+BM40+BQ40+BU40+BY40</f>
        <v>0</v>
      </c>
      <c r="F40" s="83">
        <f>J40+N40+R40+V40+Z40+AD40+AH40+AL40+AP40+AT40+AX40+BB40+BF40+BJ40+BN40+BR40+BV40+BZ40</f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3">
        <v>0</v>
      </c>
      <c r="O40" s="53">
        <v>0</v>
      </c>
      <c r="P40" s="53">
        <v>0</v>
      </c>
      <c r="Q40" s="53">
        <v>0</v>
      </c>
      <c r="R40" s="53">
        <v>0</v>
      </c>
      <c r="S40" s="53">
        <v>0</v>
      </c>
      <c r="T40" s="53">
        <v>0</v>
      </c>
      <c r="U40" s="53">
        <v>0</v>
      </c>
      <c r="V40" s="53">
        <v>0</v>
      </c>
      <c r="W40" s="53">
        <v>0</v>
      </c>
      <c r="X40" s="53">
        <v>0</v>
      </c>
      <c r="Y40" s="53">
        <v>0</v>
      </c>
      <c r="Z40" s="53">
        <v>0</v>
      </c>
      <c r="AA40" s="53">
        <v>0</v>
      </c>
      <c r="AB40" s="53">
        <v>0</v>
      </c>
      <c r="AC40" s="53">
        <v>0</v>
      </c>
      <c r="AD40" s="53">
        <v>0</v>
      </c>
      <c r="AE40" s="53">
        <v>0</v>
      </c>
      <c r="AF40" s="53">
        <v>0</v>
      </c>
      <c r="AG40" s="53">
        <v>0</v>
      </c>
      <c r="AH40" s="53">
        <v>0</v>
      </c>
      <c r="AI40" s="53">
        <v>0</v>
      </c>
      <c r="AJ40" s="53">
        <v>0</v>
      </c>
      <c r="AK40" s="53">
        <v>0</v>
      </c>
      <c r="AL40" s="53">
        <v>0</v>
      </c>
      <c r="AM40" s="53">
        <v>0</v>
      </c>
      <c r="AN40" s="53">
        <v>0</v>
      </c>
      <c r="AO40" s="53">
        <v>0</v>
      </c>
      <c r="AP40" s="53">
        <v>0</v>
      </c>
      <c r="AQ40" s="53">
        <v>0</v>
      </c>
      <c r="AR40" s="53">
        <v>0</v>
      </c>
      <c r="AS40" s="53">
        <v>0</v>
      </c>
      <c r="AT40" s="53">
        <v>0</v>
      </c>
      <c r="AU40" s="53">
        <v>0</v>
      </c>
      <c r="AV40" s="53">
        <v>0</v>
      </c>
      <c r="AW40" s="53">
        <v>0</v>
      </c>
      <c r="AX40" s="53">
        <v>0</v>
      </c>
      <c r="AY40" s="53">
        <v>0</v>
      </c>
      <c r="AZ40" s="53">
        <v>0</v>
      </c>
      <c r="BA40" s="53">
        <v>0</v>
      </c>
      <c r="BB40" s="53">
        <v>0</v>
      </c>
      <c r="BC40" s="53">
        <v>0</v>
      </c>
      <c r="BD40" s="53">
        <v>0</v>
      </c>
      <c r="BE40" s="53">
        <v>0</v>
      </c>
      <c r="BF40" s="53">
        <v>0</v>
      </c>
      <c r="BG40" s="53">
        <v>0</v>
      </c>
      <c r="BH40" s="53">
        <v>0</v>
      </c>
      <c r="BI40" s="53">
        <v>0</v>
      </c>
      <c r="BJ40" s="53">
        <v>0</v>
      </c>
      <c r="BK40" s="53">
        <v>0</v>
      </c>
      <c r="BL40" s="53">
        <v>0</v>
      </c>
      <c r="BM40" s="53">
        <v>0</v>
      </c>
      <c r="BN40" s="53">
        <v>0</v>
      </c>
      <c r="BO40" s="53">
        <v>0</v>
      </c>
      <c r="BP40" s="53">
        <v>0</v>
      </c>
      <c r="BQ40" s="53">
        <v>0</v>
      </c>
      <c r="BR40" s="53">
        <v>0</v>
      </c>
      <c r="BS40" s="53">
        <v>0</v>
      </c>
      <c r="BT40" s="53">
        <v>0</v>
      </c>
      <c r="BU40" s="53">
        <v>0</v>
      </c>
      <c r="BV40" s="53">
        <v>0</v>
      </c>
      <c r="BW40" s="47">
        <v>1</v>
      </c>
      <c r="BX40" s="47">
        <v>0</v>
      </c>
      <c r="BY40" s="47">
        <v>0</v>
      </c>
      <c r="BZ40" s="47">
        <v>0</v>
      </c>
    </row>
    <row r="41" spans="1:83" ht="18" customHeight="1" x14ac:dyDescent="0.25">
      <c r="A41" s="51">
        <v>2</v>
      </c>
      <c r="B41" s="84" t="s">
        <v>57</v>
      </c>
      <c r="C41" s="53">
        <f t="shared" ref="C41:E51" si="7">G41+K41+O41+S41+W41+AA41+AE41+AI41+AM41+AQ41+AU41+AY41+BC41+BG41+BK41+BO41+BS41+BW41</f>
        <v>3</v>
      </c>
      <c r="D41" s="53">
        <f t="shared" si="7"/>
        <v>0</v>
      </c>
      <c r="E41" s="53">
        <v>0</v>
      </c>
      <c r="F41" s="53">
        <f t="shared" ref="F41:F51" si="8">J41+N41+R41+V41+Z41+AD41+AH41+AL41+AP41+AT41+AX41+BB41+BF41+BJ41+BN41+BR41+BV41+BZ41</f>
        <v>128.66999999999999</v>
      </c>
      <c r="G41" s="54">
        <v>1</v>
      </c>
      <c r="H41" s="54"/>
      <c r="I41" s="54"/>
      <c r="J41" s="54">
        <v>128.66999999999999</v>
      </c>
      <c r="K41" s="54"/>
      <c r="L41" s="54"/>
      <c r="M41" s="54"/>
      <c r="N41" s="54"/>
      <c r="O41" s="54">
        <v>1</v>
      </c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5"/>
      <c r="AL41" s="54"/>
      <c r="AM41" s="54"/>
      <c r="AN41" s="54"/>
      <c r="AO41" s="54"/>
      <c r="AP41" s="85"/>
      <c r="AQ41" s="56"/>
      <c r="AR41" s="56"/>
      <c r="AS41" s="56"/>
      <c r="AT41" s="85"/>
      <c r="AU41" s="85"/>
      <c r="AV41" s="85"/>
      <c r="AW41" s="85"/>
      <c r="AX41" s="85"/>
      <c r="AY41" s="85"/>
      <c r="AZ41" s="85"/>
      <c r="BA41" s="85"/>
      <c r="BB41" s="85"/>
      <c r="BC41" s="56"/>
      <c r="BD41" s="56"/>
      <c r="BE41" s="56"/>
      <c r="BF41" s="56"/>
      <c r="BG41" s="56"/>
      <c r="BH41" s="56"/>
      <c r="BI41" s="56"/>
      <c r="BJ41" s="58"/>
      <c r="BK41" s="59"/>
      <c r="BL41" s="59"/>
      <c r="BM41" s="59"/>
      <c r="BN41" s="59"/>
      <c r="BO41" s="59">
        <v>1</v>
      </c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</row>
    <row r="42" spans="1:83" s="38" customFormat="1" ht="18" x14ac:dyDescent="0.25">
      <c r="A42" s="51">
        <v>3</v>
      </c>
      <c r="B42" s="84" t="s">
        <v>58</v>
      </c>
      <c r="C42" s="53">
        <f t="shared" si="7"/>
        <v>9</v>
      </c>
      <c r="D42" s="53">
        <f t="shared" si="7"/>
        <v>0</v>
      </c>
      <c r="E42" s="53">
        <f t="shared" si="7"/>
        <v>0</v>
      </c>
      <c r="F42" s="53">
        <f t="shared" si="8"/>
        <v>274.37</v>
      </c>
      <c r="G42" s="54">
        <v>1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3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  <c r="W42" s="54">
        <v>1</v>
      </c>
      <c r="X42" s="54">
        <v>0</v>
      </c>
      <c r="Y42" s="54">
        <v>0</v>
      </c>
      <c r="Z42" s="54">
        <v>0</v>
      </c>
      <c r="AA42" s="54">
        <v>0</v>
      </c>
      <c r="AB42" s="54">
        <v>0</v>
      </c>
      <c r="AC42" s="54">
        <v>0</v>
      </c>
      <c r="AD42" s="54">
        <v>0</v>
      </c>
      <c r="AE42" s="54">
        <v>1</v>
      </c>
      <c r="AF42" s="54">
        <v>0</v>
      </c>
      <c r="AG42" s="54">
        <v>0</v>
      </c>
      <c r="AH42" s="54">
        <v>225.81</v>
      </c>
      <c r="AI42" s="54">
        <v>1</v>
      </c>
      <c r="AJ42" s="54">
        <v>0</v>
      </c>
      <c r="AK42" s="55">
        <v>0</v>
      </c>
      <c r="AL42" s="54">
        <v>22.5</v>
      </c>
      <c r="AM42" s="54">
        <v>1</v>
      </c>
      <c r="AN42" s="54">
        <v>0</v>
      </c>
      <c r="AO42" s="54">
        <v>0</v>
      </c>
      <c r="AP42" s="59">
        <v>0</v>
      </c>
      <c r="AQ42" s="59">
        <v>0</v>
      </c>
      <c r="AR42" s="59">
        <v>0</v>
      </c>
      <c r="AS42" s="59">
        <v>0</v>
      </c>
      <c r="AT42" s="59">
        <v>0</v>
      </c>
      <c r="AU42" s="59">
        <v>0</v>
      </c>
      <c r="AV42" s="59">
        <v>0</v>
      </c>
      <c r="AW42" s="59">
        <v>0</v>
      </c>
      <c r="AX42" s="59">
        <v>0</v>
      </c>
      <c r="AY42" s="59">
        <v>0</v>
      </c>
      <c r="AZ42" s="59">
        <v>0</v>
      </c>
      <c r="BA42" s="59">
        <v>0</v>
      </c>
      <c r="BB42" s="59">
        <v>0</v>
      </c>
      <c r="BC42" s="59">
        <v>0</v>
      </c>
      <c r="BD42" s="59">
        <v>0</v>
      </c>
      <c r="BE42" s="59">
        <v>0</v>
      </c>
      <c r="BF42" s="59">
        <v>0</v>
      </c>
      <c r="BG42" s="59">
        <v>0</v>
      </c>
      <c r="BH42" s="59">
        <v>0</v>
      </c>
      <c r="BI42" s="59">
        <v>0</v>
      </c>
      <c r="BJ42" s="59">
        <v>0</v>
      </c>
      <c r="BK42" s="59">
        <v>0</v>
      </c>
      <c r="BL42" s="59">
        <v>0</v>
      </c>
      <c r="BM42" s="59">
        <v>0</v>
      </c>
      <c r="BN42" s="59">
        <v>0</v>
      </c>
      <c r="BO42" s="59">
        <v>0</v>
      </c>
      <c r="BP42" s="59">
        <v>0</v>
      </c>
      <c r="BQ42" s="59">
        <v>0</v>
      </c>
      <c r="BR42" s="59">
        <v>0</v>
      </c>
      <c r="BS42" s="59"/>
      <c r="BT42" s="59"/>
      <c r="BU42" s="59"/>
      <c r="BV42" s="59"/>
      <c r="BW42" s="59">
        <v>1</v>
      </c>
      <c r="BX42" s="59">
        <v>0</v>
      </c>
      <c r="BY42" s="59">
        <v>0</v>
      </c>
      <c r="BZ42" s="59">
        <v>26.06</v>
      </c>
      <c r="CA42" s="86"/>
      <c r="CB42" s="87"/>
      <c r="CC42" s="88"/>
      <c r="CD42" s="89"/>
      <c r="CE42" s="90"/>
    </row>
    <row r="43" spans="1:83" s="38" customFormat="1" ht="18" x14ac:dyDescent="0.25">
      <c r="A43" s="51">
        <v>4</v>
      </c>
      <c r="B43" s="84" t="s">
        <v>59</v>
      </c>
      <c r="C43" s="53">
        <f t="shared" si="7"/>
        <v>14</v>
      </c>
      <c r="D43" s="53">
        <f t="shared" si="7"/>
        <v>0</v>
      </c>
      <c r="E43" s="53">
        <f t="shared" si="7"/>
        <v>0</v>
      </c>
      <c r="F43" s="53">
        <f t="shared" si="8"/>
        <v>1.86</v>
      </c>
      <c r="G43" s="54">
        <v>0</v>
      </c>
      <c r="H43" s="54">
        <v>0</v>
      </c>
      <c r="I43" s="54">
        <v>0</v>
      </c>
      <c r="J43" s="54">
        <v>0</v>
      </c>
      <c r="K43" s="54">
        <v>2</v>
      </c>
      <c r="L43" s="54">
        <v>0</v>
      </c>
      <c r="M43" s="54">
        <v>0</v>
      </c>
      <c r="N43" s="54">
        <v>0</v>
      </c>
      <c r="O43" s="54">
        <v>4</v>
      </c>
      <c r="P43" s="54">
        <v>0</v>
      </c>
      <c r="Q43" s="54">
        <v>0</v>
      </c>
      <c r="R43" s="54">
        <v>1.86</v>
      </c>
      <c r="S43" s="54">
        <v>0</v>
      </c>
      <c r="T43" s="54">
        <v>0</v>
      </c>
      <c r="U43" s="54">
        <v>0</v>
      </c>
      <c r="V43" s="54">
        <v>0</v>
      </c>
      <c r="W43" s="54">
        <v>0</v>
      </c>
      <c r="X43" s="54">
        <v>0</v>
      </c>
      <c r="Y43" s="54">
        <v>0</v>
      </c>
      <c r="Z43" s="54">
        <v>0</v>
      </c>
      <c r="AA43" s="54">
        <v>0</v>
      </c>
      <c r="AB43" s="54">
        <v>0</v>
      </c>
      <c r="AC43" s="54">
        <v>0</v>
      </c>
      <c r="AD43" s="54">
        <v>0</v>
      </c>
      <c r="AE43" s="54">
        <v>1</v>
      </c>
      <c r="AF43" s="54">
        <v>0</v>
      </c>
      <c r="AG43" s="54">
        <v>0</v>
      </c>
      <c r="AH43" s="54">
        <v>0</v>
      </c>
      <c r="AI43" s="54">
        <v>0</v>
      </c>
      <c r="AJ43" s="54">
        <v>0</v>
      </c>
      <c r="AK43" s="55">
        <v>0</v>
      </c>
      <c r="AL43" s="54">
        <v>0</v>
      </c>
      <c r="AM43" s="54">
        <v>0</v>
      </c>
      <c r="AN43" s="54">
        <v>0</v>
      </c>
      <c r="AO43" s="54">
        <v>0</v>
      </c>
      <c r="AP43" s="59">
        <v>0</v>
      </c>
      <c r="AQ43" s="59">
        <v>0</v>
      </c>
      <c r="AR43" s="59">
        <v>0</v>
      </c>
      <c r="AS43" s="59">
        <v>0</v>
      </c>
      <c r="AT43" s="59">
        <v>0</v>
      </c>
      <c r="AU43" s="59">
        <v>0</v>
      </c>
      <c r="AV43" s="59">
        <v>0</v>
      </c>
      <c r="AW43" s="59">
        <v>0</v>
      </c>
      <c r="AX43" s="59">
        <v>0</v>
      </c>
      <c r="AY43" s="59">
        <v>0</v>
      </c>
      <c r="AZ43" s="59">
        <v>0</v>
      </c>
      <c r="BA43" s="59">
        <v>0</v>
      </c>
      <c r="BB43" s="59">
        <v>0</v>
      </c>
      <c r="BC43" s="59">
        <v>0</v>
      </c>
      <c r="BD43" s="59">
        <v>0</v>
      </c>
      <c r="BE43" s="59">
        <v>0</v>
      </c>
      <c r="BF43" s="59">
        <v>0</v>
      </c>
      <c r="BG43" s="59">
        <v>0</v>
      </c>
      <c r="BH43" s="59">
        <v>0</v>
      </c>
      <c r="BI43" s="59">
        <v>0</v>
      </c>
      <c r="BJ43" s="59">
        <v>0</v>
      </c>
      <c r="BK43" s="59">
        <v>1</v>
      </c>
      <c r="BL43" s="59">
        <v>0</v>
      </c>
      <c r="BM43" s="59">
        <v>0</v>
      </c>
      <c r="BN43" s="59">
        <v>0</v>
      </c>
      <c r="BO43" s="59">
        <v>0</v>
      </c>
      <c r="BP43" s="59">
        <v>0</v>
      </c>
      <c r="BQ43" s="59">
        <v>0</v>
      </c>
      <c r="BR43" s="59">
        <v>0</v>
      </c>
      <c r="BS43" s="59">
        <v>0</v>
      </c>
      <c r="BT43" s="59">
        <v>0</v>
      </c>
      <c r="BU43" s="59">
        <v>0</v>
      </c>
      <c r="BV43" s="59">
        <v>0</v>
      </c>
      <c r="BW43" s="59">
        <v>6</v>
      </c>
      <c r="BX43" s="59">
        <v>0</v>
      </c>
      <c r="BY43" s="59">
        <v>0</v>
      </c>
      <c r="BZ43" s="59">
        <v>0</v>
      </c>
      <c r="CA43" s="86"/>
      <c r="CB43" s="20"/>
      <c r="CC43" s="21"/>
      <c r="CD43" s="22"/>
      <c r="CE43" s="23"/>
    </row>
    <row r="44" spans="1:83" ht="15" customHeight="1" x14ac:dyDescent="0.25">
      <c r="A44" s="51">
        <v>5</v>
      </c>
      <c r="B44" s="84" t="s">
        <v>60</v>
      </c>
      <c r="C44" s="53">
        <f>G44+K44+O44+S44+W44+AA44+AE44+AI44+AM44+AQ44+AU44+AY44+BC44+BG44+BK44+BO44+BS44+BW44</f>
        <v>3</v>
      </c>
      <c r="D44" s="53">
        <f t="shared" si="7"/>
        <v>0</v>
      </c>
      <c r="E44" s="53">
        <f t="shared" si="7"/>
        <v>0</v>
      </c>
      <c r="F44" s="83">
        <f t="shared" si="8"/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  <c r="W44" s="54">
        <v>0</v>
      </c>
      <c r="X44" s="54">
        <v>0</v>
      </c>
      <c r="Y44" s="54">
        <v>0</v>
      </c>
      <c r="Z44" s="54">
        <v>0</v>
      </c>
      <c r="AA44" s="54">
        <v>0</v>
      </c>
      <c r="AB44" s="54">
        <v>0</v>
      </c>
      <c r="AC44" s="54">
        <v>0</v>
      </c>
      <c r="AD44" s="54">
        <v>0</v>
      </c>
      <c r="AE44" s="54">
        <v>0</v>
      </c>
      <c r="AF44" s="54">
        <v>0</v>
      </c>
      <c r="AG44" s="54">
        <v>0</v>
      </c>
      <c r="AH44" s="63">
        <v>0</v>
      </c>
      <c r="AI44" s="54">
        <v>0</v>
      </c>
      <c r="AJ44" s="54">
        <v>0</v>
      </c>
      <c r="AK44" s="55">
        <v>0</v>
      </c>
      <c r="AL44" s="54">
        <v>0</v>
      </c>
      <c r="AM44" s="54">
        <v>0</v>
      </c>
      <c r="AN44" s="54">
        <v>0</v>
      </c>
      <c r="AO44" s="54">
        <v>0</v>
      </c>
      <c r="AP44" s="59">
        <v>0</v>
      </c>
      <c r="AQ44" s="59">
        <v>0</v>
      </c>
      <c r="AR44" s="59">
        <v>0</v>
      </c>
      <c r="AS44" s="59">
        <v>0</v>
      </c>
      <c r="AT44" s="59">
        <v>0</v>
      </c>
      <c r="AU44" s="59">
        <v>0</v>
      </c>
      <c r="AV44" s="59">
        <v>0</v>
      </c>
      <c r="AW44" s="59">
        <v>0</v>
      </c>
      <c r="AX44" s="59">
        <v>0</v>
      </c>
      <c r="AY44" s="59">
        <v>0</v>
      </c>
      <c r="AZ44" s="59">
        <v>0</v>
      </c>
      <c r="BA44" s="59">
        <v>0</v>
      </c>
      <c r="BB44" s="59">
        <v>0</v>
      </c>
      <c r="BC44" s="59">
        <v>0</v>
      </c>
      <c r="BD44" s="59">
        <v>0</v>
      </c>
      <c r="BE44" s="59">
        <v>0</v>
      </c>
      <c r="BF44" s="59">
        <v>0</v>
      </c>
      <c r="BG44" s="59">
        <v>0</v>
      </c>
      <c r="BH44" s="59">
        <v>0</v>
      </c>
      <c r="BI44" s="59">
        <v>0</v>
      </c>
      <c r="BJ44" s="59">
        <v>0</v>
      </c>
      <c r="BK44" s="59">
        <v>0</v>
      </c>
      <c r="BL44" s="59">
        <v>0</v>
      </c>
      <c r="BM44" s="59">
        <v>0</v>
      </c>
      <c r="BN44" s="59">
        <v>0</v>
      </c>
      <c r="BO44" s="59">
        <v>3</v>
      </c>
      <c r="BP44" s="59">
        <v>0</v>
      </c>
      <c r="BQ44" s="59">
        <v>0</v>
      </c>
      <c r="BR44" s="59">
        <v>0</v>
      </c>
      <c r="BS44" s="59">
        <v>0</v>
      </c>
      <c r="BT44" s="59">
        <v>0</v>
      </c>
      <c r="BU44" s="59">
        <v>0</v>
      </c>
      <c r="BV44" s="59">
        <v>0</v>
      </c>
      <c r="BW44" s="59">
        <v>0</v>
      </c>
      <c r="BX44" s="59">
        <v>0</v>
      </c>
      <c r="BY44" s="59">
        <v>0</v>
      </c>
      <c r="BZ44" s="59">
        <v>0</v>
      </c>
      <c r="CA44" s="71"/>
      <c r="CB44" s="71"/>
      <c r="CC44" s="71"/>
      <c r="CD44" s="71"/>
      <c r="CE44" s="71"/>
    </row>
    <row r="45" spans="1:83" ht="17.25" customHeight="1" x14ac:dyDescent="0.25">
      <c r="A45" s="51">
        <v>6</v>
      </c>
      <c r="B45" s="84" t="s">
        <v>61</v>
      </c>
      <c r="C45" s="53">
        <f t="shared" si="7"/>
        <v>0</v>
      </c>
      <c r="D45" s="53">
        <f t="shared" si="7"/>
        <v>0</v>
      </c>
      <c r="E45" s="53">
        <f t="shared" si="7"/>
        <v>0</v>
      </c>
      <c r="F45" s="53">
        <f t="shared" si="8"/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  <c r="W45" s="54">
        <v>0</v>
      </c>
      <c r="X45" s="54">
        <v>0</v>
      </c>
      <c r="Y45" s="54">
        <v>0</v>
      </c>
      <c r="Z45" s="54">
        <v>0</v>
      </c>
      <c r="AA45" s="54">
        <v>0</v>
      </c>
      <c r="AB45" s="54">
        <v>0</v>
      </c>
      <c r="AC45" s="54">
        <v>0</v>
      </c>
      <c r="AD45" s="54">
        <v>0</v>
      </c>
      <c r="AE45" s="54">
        <v>0</v>
      </c>
      <c r="AF45" s="54">
        <v>0</v>
      </c>
      <c r="AG45" s="54">
        <v>0</v>
      </c>
      <c r="AH45" s="54">
        <v>0</v>
      </c>
      <c r="AI45" s="54">
        <v>0</v>
      </c>
      <c r="AJ45" s="54">
        <v>0</v>
      </c>
      <c r="AK45" s="54">
        <v>0</v>
      </c>
      <c r="AL45" s="54">
        <v>0</v>
      </c>
      <c r="AM45" s="54">
        <v>0</v>
      </c>
      <c r="AN45" s="54">
        <v>0</v>
      </c>
      <c r="AO45" s="54">
        <v>0</v>
      </c>
      <c r="AP45" s="54">
        <v>0</v>
      </c>
      <c r="AQ45" s="54">
        <v>0</v>
      </c>
      <c r="AR45" s="54">
        <v>0</v>
      </c>
      <c r="AS45" s="54">
        <v>0</v>
      </c>
      <c r="AT45" s="54">
        <v>0</v>
      </c>
      <c r="AU45" s="54">
        <v>0</v>
      </c>
      <c r="AV45" s="54">
        <v>0</v>
      </c>
      <c r="AW45" s="54">
        <v>0</v>
      </c>
      <c r="AX45" s="54">
        <v>0</v>
      </c>
      <c r="AY45" s="54">
        <v>0</v>
      </c>
      <c r="AZ45" s="54">
        <v>0</v>
      </c>
      <c r="BA45" s="54">
        <v>0</v>
      </c>
      <c r="BB45" s="54">
        <v>0</v>
      </c>
      <c r="BC45" s="54">
        <v>0</v>
      </c>
      <c r="BD45" s="54">
        <v>0</v>
      </c>
      <c r="BE45" s="54">
        <v>0</v>
      </c>
      <c r="BF45" s="54">
        <v>0</v>
      </c>
      <c r="BG45" s="54">
        <v>0</v>
      </c>
      <c r="BH45" s="54">
        <v>0</v>
      </c>
      <c r="BI45" s="54">
        <v>0</v>
      </c>
      <c r="BJ45" s="54">
        <v>0</v>
      </c>
      <c r="BK45" s="54">
        <v>0</v>
      </c>
      <c r="BL45" s="54">
        <v>0</v>
      </c>
      <c r="BM45" s="54">
        <v>0</v>
      </c>
      <c r="BN45" s="54">
        <v>0</v>
      </c>
      <c r="BO45" s="54">
        <v>0</v>
      </c>
      <c r="BP45" s="54">
        <v>0</v>
      </c>
      <c r="BQ45" s="54">
        <v>0</v>
      </c>
      <c r="BR45" s="54">
        <v>0</v>
      </c>
      <c r="BS45" s="54">
        <v>0</v>
      </c>
      <c r="BT45" s="54">
        <v>0</v>
      </c>
      <c r="BU45" s="54">
        <v>0</v>
      </c>
      <c r="BV45" s="54">
        <v>0</v>
      </c>
      <c r="BW45" s="54">
        <v>0</v>
      </c>
      <c r="BX45" s="54">
        <v>0</v>
      </c>
      <c r="BY45" s="54">
        <v>0</v>
      </c>
      <c r="BZ45" s="54">
        <v>0</v>
      </c>
      <c r="CA45" s="91"/>
      <c r="CB45" s="91"/>
      <c r="CC45" s="91"/>
      <c r="CD45" s="44"/>
      <c r="CE45" s="44"/>
    </row>
    <row r="46" spans="1:83" ht="15.75" customHeight="1" x14ac:dyDescent="0.25">
      <c r="A46" s="51">
        <v>7</v>
      </c>
      <c r="B46" s="84" t="s">
        <v>62</v>
      </c>
      <c r="C46" s="53">
        <f t="shared" si="7"/>
        <v>0</v>
      </c>
      <c r="D46" s="53">
        <f t="shared" si="7"/>
        <v>0</v>
      </c>
      <c r="E46" s="53">
        <f t="shared" si="7"/>
        <v>0</v>
      </c>
      <c r="F46" s="53">
        <f t="shared" si="8"/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  <c r="W46" s="54">
        <v>0</v>
      </c>
      <c r="X46" s="54">
        <v>0</v>
      </c>
      <c r="Y46" s="54">
        <v>0</v>
      </c>
      <c r="Z46" s="54">
        <v>0</v>
      </c>
      <c r="AA46" s="54">
        <v>0</v>
      </c>
      <c r="AB46" s="54">
        <v>0</v>
      </c>
      <c r="AC46" s="54">
        <v>0</v>
      </c>
      <c r="AD46" s="54">
        <v>0</v>
      </c>
      <c r="AE46" s="54">
        <v>0</v>
      </c>
      <c r="AF46" s="54">
        <v>0</v>
      </c>
      <c r="AG46" s="54">
        <v>0</v>
      </c>
      <c r="AH46" s="54">
        <v>0</v>
      </c>
      <c r="AI46" s="54">
        <v>0</v>
      </c>
      <c r="AJ46" s="54">
        <v>0</v>
      </c>
      <c r="AK46" s="54">
        <v>0</v>
      </c>
      <c r="AL46" s="54">
        <v>0</v>
      </c>
      <c r="AM46" s="54">
        <v>0</v>
      </c>
      <c r="AN46" s="54">
        <v>0</v>
      </c>
      <c r="AO46" s="54">
        <v>0</v>
      </c>
      <c r="AP46" s="54">
        <v>0</v>
      </c>
      <c r="AQ46" s="54">
        <v>0</v>
      </c>
      <c r="AR46" s="54">
        <v>0</v>
      </c>
      <c r="AS46" s="54">
        <v>0</v>
      </c>
      <c r="AT46" s="54">
        <v>0</v>
      </c>
      <c r="AU46" s="54">
        <v>0</v>
      </c>
      <c r="AV46" s="54">
        <v>0</v>
      </c>
      <c r="AW46" s="54">
        <v>0</v>
      </c>
      <c r="AX46" s="54">
        <v>0</v>
      </c>
      <c r="AY46" s="54">
        <v>0</v>
      </c>
      <c r="AZ46" s="54">
        <v>0</v>
      </c>
      <c r="BA46" s="54">
        <v>0</v>
      </c>
      <c r="BB46" s="54">
        <v>0</v>
      </c>
      <c r="BC46" s="54">
        <v>0</v>
      </c>
      <c r="BD46" s="54">
        <v>0</v>
      </c>
      <c r="BE46" s="54">
        <v>0</v>
      </c>
      <c r="BF46" s="54">
        <v>0</v>
      </c>
      <c r="BG46" s="54">
        <v>0</v>
      </c>
      <c r="BH46" s="54">
        <v>0</v>
      </c>
      <c r="BI46" s="54">
        <v>0</v>
      </c>
      <c r="BJ46" s="54">
        <v>0</v>
      </c>
      <c r="BK46" s="54">
        <v>0</v>
      </c>
      <c r="BL46" s="54">
        <v>0</v>
      </c>
      <c r="BM46" s="54">
        <v>0</v>
      </c>
      <c r="BN46" s="54">
        <v>0</v>
      </c>
      <c r="BO46" s="54">
        <v>0</v>
      </c>
      <c r="BP46" s="54">
        <v>0</v>
      </c>
      <c r="BQ46" s="54">
        <v>0</v>
      </c>
      <c r="BR46" s="54">
        <v>0</v>
      </c>
      <c r="BS46" s="54">
        <v>0</v>
      </c>
      <c r="BT46" s="54">
        <v>0</v>
      </c>
      <c r="BU46" s="54">
        <v>0</v>
      </c>
      <c r="BV46" s="54">
        <v>0</v>
      </c>
      <c r="BW46" s="54">
        <v>0</v>
      </c>
      <c r="BX46" s="54">
        <v>0</v>
      </c>
      <c r="BY46" s="54">
        <v>0</v>
      </c>
      <c r="BZ46" s="54">
        <v>0</v>
      </c>
    </row>
    <row r="47" spans="1:83" ht="15" customHeight="1" x14ac:dyDescent="0.25">
      <c r="A47" s="51">
        <v>8</v>
      </c>
      <c r="B47" s="82" t="s">
        <v>63</v>
      </c>
      <c r="C47" s="53">
        <f t="shared" si="7"/>
        <v>0</v>
      </c>
      <c r="D47" s="53">
        <f t="shared" si="7"/>
        <v>0</v>
      </c>
      <c r="E47" s="53">
        <f t="shared" si="7"/>
        <v>0</v>
      </c>
      <c r="F47" s="53">
        <f t="shared" si="8"/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  <c r="W47" s="54">
        <v>0</v>
      </c>
      <c r="X47" s="54">
        <v>0</v>
      </c>
      <c r="Y47" s="54">
        <v>0</v>
      </c>
      <c r="Z47" s="54">
        <v>0</v>
      </c>
      <c r="AA47" s="54">
        <v>0</v>
      </c>
      <c r="AB47" s="54">
        <v>0</v>
      </c>
      <c r="AC47" s="54">
        <v>0</v>
      </c>
      <c r="AD47" s="54">
        <v>0</v>
      </c>
      <c r="AE47" s="54">
        <v>0</v>
      </c>
      <c r="AF47" s="54">
        <v>0</v>
      </c>
      <c r="AG47" s="54">
        <v>0</v>
      </c>
      <c r="AH47" s="54">
        <v>0</v>
      </c>
      <c r="AI47" s="54">
        <v>0</v>
      </c>
      <c r="AJ47" s="54">
        <v>0</v>
      </c>
      <c r="AK47" s="54">
        <v>0</v>
      </c>
      <c r="AL47" s="54">
        <v>0</v>
      </c>
      <c r="AM47" s="54">
        <v>0</v>
      </c>
      <c r="AN47" s="54">
        <v>0</v>
      </c>
      <c r="AO47" s="54">
        <v>0</v>
      </c>
      <c r="AP47" s="54">
        <v>0</v>
      </c>
      <c r="AQ47" s="54">
        <v>0</v>
      </c>
      <c r="AR47" s="54">
        <v>0</v>
      </c>
      <c r="AS47" s="54">
        <v>0</v>
      </c>
      <c r="AT47" s="54">
        <v>0</v>
      </c>
      <c r="AU47" s="54">
        <v>0</v>
      </c>
      <c r="AV47" s="54">
        <v>0</v>
      </c>
      <c r="AW47" s="54">
        <v>0</v>
      </c>
      <c r="AX47" s="54">
        <v>0</v>
      </c>
      <c r="AY47" s="54">
        <v>0</v>
      </c>
      <c r="AZ47" s="54">
        <v>0</v>
      </c>
      <c r="BA47" s="54">
        <v>0</v>
      </c>
      <c r="BB47" s="54">
        <v>0</v>
      </c>
      <c r="BC47" s="54">
        <v>0</v>
      </c>
      <c r="BD47" s="54">
        <v>0</v>
      </c>
      <c r="BE47" s="54">
        <v>0</v>
      </c>
      <c r="BF47" s="54">
        <v>0</v>
      </c>
      <c r="BG47" s="54">
        <v>0</v>
      </c>
      <c r="BH47" s="54">
        <v>0</v>
      </c>
      <c r="BI47" s="54">
        <v>0</v>
      </c>
      <c r="BJ47" s="54">
        <v>0</v>
      </c>
      <c r="BK47" s="54">
        <v>0</v>
      </c>
      <c r="BL47" s="54">
        <v>0</v>
      </c>
      <c r="BM47" s="54">
        <v>0</v>
      </c>
      <c r="BN47" s="54">
        <v>0</v>
      </c>
      <c r="BO47" s="54">
        <v>0</v>
      </c>
      <c r="BP47" s="54">
        <v>0</v>
      </c>
      <c r="BQ47" s="54">
        <v>0</v>
      </c>
      <c r="BR47" s="54">
        <v>0</v>
      </c>
      <c r="BS47" s="54">
        <v>0</v>
      </c>
      <c r="BT47" s="54">
        <v>0</v>
      </c>
      <c r="BU47" s="54">
        <v>0</v>
      </c>
      <c r="BV47" s="54">
        <v>0</v>
      </c>
      <c r="BW47" s="54">
        <v>0</v>
      </c>
      <c r="BX47" s="54">
        <v>0</v>
      </c>
      <c r="BY47" s="54">
        <v>0</v>
      </c>
      <c r="BZ47" s="54">
        <v>0</v>
      </c>
    </row>
    <row r="48" spans="1:83" ht="15" customHeight="1" x14ac:dyDescent="0.25">
      <c r="A48" s="51">
        <v>9</v>
      </c>
      <c r="B48" s="84" t="s">
        <v>64</v>
      </c>
      <c r="C48" s="53">
        <f t="shared" si="7"/>
        <v>11</v>
      </c>
      <c r="D48" s="53">
        <f t="shared" si="7"/>
        <v>0</v>
      </c>
      <c r="E48" s="53">
        <f t="shared" si="7"/>
        <v>0</v>
      </c>
      <c r="F48" s="53">
        <f t="shared" si="8"/>
        <v>2500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  <c r="W48" s="54">
        <v>1</v>
      </c>
      <c r="X48" s="54">
        <v>0</v>
      </c>
      <c r="Y48" s="54">
        <v>0</v>
      </c>
      <c r="Z48" s="54">
        <v>0</v>
      </c>
      <c r="AA48" s="54">
        <v>0</v>
      </c>
      <c r="AB48" s="54">
        <v>0</v>
      </c>
      <c r="AC48" s="54">
        <v>0</v>
      </c>
      <c r="AD48" s="54">
        <v>0</v>
      </c>
      <c r="AE48" s="54">
        <v>0</v>
      </c>
      <c r="AF48" s="54">
        <v>0</v>
      </c>
      <c r="AG48" s="54">
        <v>0</v>
      </c>
      <c r="AH48" s="54">
        <v>0</v>
      </c>
      <c r="AI48" s="54">
        <v>0</v>
      </c>
      <c r="AJ48" s="54">
        <v>0</v>
      </c>
      <c r="AK48" s="54">
        <v>0</v>
      </c>
      <c r="AL48" s="54">
        <v>0</v>
      </c>
      <c r="AM48" s="54">
        <v>0</v>
      </c>
      <c r="AN48" s="54">
        <v>0</v>
      </c>
      <c r="AO48" s="54">
        <v>0</v>
      </c>
      <c r="AP48" s="54">
        <v>0</v>
      </c>
      <c r="AQ48" s="54">
        <v>0</v>
      </c>
      <c r="AR48" s="54">
        <v>0</v>
      </c>
      <c r="AS48" s="54">
        <v>0</v>
      </c>
      <c r="AT48" s="54">
        <v>0</v>
      </c>
      <c r="AU48" s="54">
        <v>0</v>
      </c>
      <c r="AV48" s="54">
        <v>0</v>
      </c>
      <c r="AW48" s="54">
        <v>0</v>
      </c>
      <c r="AX48" s="54">
        <v>0</v>
      </c>
      <c r="AY48" s="54">
        <v>0</v>
      </c>
      <c r="AZ48" s="54">
        <v>0</v>
      </c>
      <c r="BA48" s="54">
        <v>0</v>
      </c>
      <c r="BB48" s="54">
        <v>0</v>
      </c>
      <c r="BC48" s="54">
        <v>0</v>
      </c>
      <c r="BD48" s="54">
        <v>0</v>
      </c>
      <c r="BE48" s="54">
        <v>0</v>
      </c>
      <c r="BF48" s="54">
        <v>0</v>
      </c>
      <c r="BG48" s="54">
        <v>0</v>
      </c>
      <c r="BH48" s="54">
        <v>0</v>
      </c>
      <c r="BI48" s="54">
        <v>0</v>
      </c>
      <c r="BJ48" s="54">
        <v>0</v>
      </c>
      <c r="BK48" s="54">
        <v>0</v>
      </c>
      <c r="BL48" s="54">
        <v>0</v>
      </c>
      <c r="BM48" s="54">
        <v>0</v>
      </c>
      <c r="BN48" s="54">
        <v>0</v>
      </c>
      <c r="BO48" s="54">
        <v>10</v>
      </c>
      <c r="BP48" s="54">
        <v>0</v>
      </c>
      <c r="BQ48" s="54">
        <v>0</v>
      </c>
      <c r="BR48" s="54">
        <v>2500</v>
      </c>
      <c r="BS48" s="54">
        <v>0</v>
      </c>
      <c r="BT48" s="54">
        <v>0</v>
      </c>
      <c r="BU48" s="54">
        <v>0</v>
      </c>
      <c r="BV48" s="54">
        <v>0</v>
      </c>
      <c r="BW48" s="54">
        <v>0</v>
      </c>
      <c r="BX48" s="54">
        <v>0</v>
      </c>
      <c r="BY48" s="54">
        <v>0</v>
      </c>
      <c r="BZ48" s="54">
        <v>0</v>
      </c>
    </row>
    <row r="49" spans="1:83" ht="15" customHeight="1" x14ac:dyDescent="0.25">
      <c r="A49" s="51">
        <v>10</v>
      </c>
      <c r="B49" s="84" t="s">
        <v>65</v>
      </c>
      <c r="C49" s="53">
        <f t="shared" si="7"/>
        <v>2</v>
      </c>
      <c r="D49" s="53">
        <f t="shared" si="7"/>
        <v>0</v>
      </c>
      <c r="E49" s="53">
        <f t="shared" si="7"/>
        <v>0</v>
      </c>
      <c r="F49" s="53">
        <f t="shared" si="8"/>
        <v>109303.8</v>
      </c>
      <c r="G49" s="54">
        <v>0</v>
      </c>
      <c r="H49" s="54">
        <v>0</v>
      </c>
      <c r="I49" s="54">
        <v>0</v>
      </c>
      <c r="J49" s="54">
        <v>0</v>
      </c>
      <c r="K49" s="54">
        <v>1</v>
      </c>
      <c r="L49" s="54">
        <v>0</v>
      </c>
      <c r="M49" s="54">
        <v>0</v>
      </c>
      <c r="N49" s="54">
        <v>36708.5</v>
      </c>
      <c r="O49" s="54">
        <v>0</v>
      </c>
      <c r="P49" s="54">
        <v>0</v>
      </c>
      <c r="Q49" s="54">
        <v>0</v>
      </c>
      <c r="R49" s="54">
        <v>0</v>
      </c>
      <c r="S49" s="54">
        <v>1</v>
      </c>
      <c r="T49" s="54">
        <v>0</v>
      </c>
      <c r="U49" s="54">
        <v>0</v>
      </c>
      <c r="V49" s="54">
        <v>72595.3</v>
      </c>
      <c r="W49" s="92">
        <v>0</v>
      </c>
      <c r="X49" s="92">
        <v>0</v>
      </c>
      <c r="Y49" s="92">
        <v>0</v>
      </c>
      <c r="Z49" s="92">
        <v>0</v>
      </c>
      <c r="AA49" s="92">
        <v>0</v>
      </c>
      <c r="AB49" s="92">
        <v>0</v>
      </c>
      <c r="AC49" s="92">
        <v>0</v>
      </c>
      <c r="AD49" s="92">
        <v>0</v>
      </c>
      <c r="AE49" s="92">
        <v>0</v>
      </c>
      <c r="AF49" s="92">
        <v>0</v>
      </c>
      <c r="AG49" s="92">
        <v>0</v>
      </c>
      <c r="AH49" s="92">
        <v>0</v>
      </c>
      <c r="AI49" s="92">
        <v>0</v>
      </c>
      <c r="AJ49" s="92">
        <v>0</v>
      </c>
      <c r="AK49" s="92">
        <v>0</v>
      </c>
      <c r="AL49" s="92">
        <v>0</v>
      </c>
      <c r="AM49" s="92">
        <v>0</v>
      </c>
      <c r="AN49" s="92">
        <v>0</v>
      </c>
      <c r="AO49" s="92">
        <v>0</v>
      </c>
      <c r="AP49" s="92">
        <v>0</v>
      </c>
      <c r="AQ49" s="92">
        <v>0</v>
      </c>
      <c r="AR49" s="92">
        <v>0</v>
      </c>
      <c r="AS49" s="92">
        <v>0</v>
      </c>
      <c r="AT49" s="92">
        <v>0</v>
      </c>
      <c r="AU49" s="92">
        <v>0</v>
      </c>
      <c r="AV49" s="92">
        <v>0</v>
      </c>
      <c r="AW49" s="92">
        <v>0</v>
      </c>
      <c r="AX49" s="92">
        <v>0</v>
      </c>
      <c r="AY49" s="92">
        <v>0</v>
      </c>
      <c r="AZ49" s="92">
        <v>0</v>
      </c>
      <c r="BA49" s="92">
        <v>0</v>
      </c>
      <c r="BB49" s="92">
        <v>0</v>
      </c>
      <c r="BC49" s="92">
        <v>0</v>
      </c>
      <c r="BD49" s="92">
        <v>0</v>
      </c>
      <c r="BE49" s="92">
        <v>0</v>
      </c>
      <c r="BF49" s="92">
        <v>0</v>
      </c>
      <c r="BG49" s="92">
        <v>0</v>
      </c>
      <c r="BH49" s="92">
        <v>0</v>
      </c>
      <c r="BI49" s="92">
        <v>0</v>
      </c>
      <c r="BJ49" s="92">
        <v>0</v>
      </c>
      <c r="BK49" s="92">
        <v>0</v>
      </c>
      <c r="BL49" s="92">
        <v>0</v>
      </c>
      <c r="BM49" s="92">
        <v>0</v>
      </c>
      <c r="BN49" s="92">
        <v>0</v>
      </c>
      <c r="BO49" s="92">
        <v>0</v>
      </c>
      <c r="BP49" s="92">
        <v>0</v>
      </c>
      <c r="BQ49" s="92">
        <v>0</v>
      </c>
      <c r="BR49" s="92">
        <v>0</v>
      </c>
      <c r="BS49" s="92">
        <v>0</v>
      </c>
      <c r="BT49" s="92">
        <v>0</v>
      </c>
      <c r="BU49" s="92">
        <v>0</v>
      </c>
      <c r="BV49" s="92">
        <v>0</v>
      </c>
      <c r="BW49" s="92">
        <v>0</v>
      </c>
      <c r="BX49" s="92">
        <v>0</v>
      </c>
      <c r="BY49" s="92">
        <v>0</v>
      </c>
      <c r="BZ49" s="92">
        <v>0</v>
      </c>
    </row>
    <row r="50" spans="1:83" ht="15" customHeight="1" x14ac:dyDescent="0.25">
      <c r="A50" s="51">
        <v>11</v>
      </c>
      <c r="B50" s="84" t="s">
        <v>66</v>
      </c>
      <c r="C50" s="53">
        <f t="shared" si="7"/>
        <v>0</v>
      </c>
      <c r="D50" s="53">
        <f t="shared" si="7"/>
        <v>7</v>
      </c>
      <c r="E50" s="65">
        <f t="shared" si="7"/>
        <v>0</v>
      </c>
      <c r="F50" s="53">
        <f t="shared" si="8"/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  <c r="W50" s="54">
        <v>0</v>
      </c>
      <c r="X50" s="54">
        <v>3</v>
      </c>
      <c r="Y50" s="54">
        <v>0</v>
      </c>
      <c r="Z50" s="54">
        <v>0</v>
      </c>
      <c r="AA50" s="54">
        <v>0</v>
      </c>
      <c r="AB50" s="54">
        <v>0</v>
      </c>
      <c r="AC50" s="54">
        <v>0</v>
      </c>
      <c r="AD50" s="54">
        <v>0</v>
      </c>
      <c r="AE50" s="54">
        <v>0</v>
      </c>
      <c r="AF50" s="54">
        <v>0</v>
      </c>
      <c r="AG50" s="54">
        <v>0</v>
      </c>
      <c r="AH50" s="54">
        <v>0</v>
      </c>
      <c r="AI50" s="54">
        <v>0</v>
      </c>
      <c r="AJ50" s="54">
        <v>0</v>
      </c>
      <c r="AK50" s="55">
        <v>0</v>
      </c>
      <c r="AL50" s="54">
        <v>0</v>
      </c>
      <c r="AM50" s="54">
        <v>0</v>
      </c>
      <c r="AN50" s="54">
        <v>0</v>
      </c>
      <c r="AO50" s="54">
        <v>0</v>
      </c>
      <c r="AP50" s="59">
        <v>0</v>
      </c>
      <c r="AQ50" s="59">
        <v>0</v>
      </c>
      <c r="AR50" s="59">
        <v>0</v>
      </c>
      <c r="AS50" s="59">
        <v>0</v>
      </c>
      <c r="AT50" s="59">
        <v>0</v>
      </c>
      <c r="AU50" s="59">
        <v>0</v>
      </c>
      <c r="AV50" s="59">
        <v>0</v>
      </c>
      <c r="AW50" s="59">
        <v>0</v>
      </c>
      <c r="AX50" s="59">
        <v>0</v>
      </c>
      <c r="AY50" s="59">
        <v>0</v>
      </c>
      <c r="AZ50" s="59">
        <v>0</v>
      </c>
      <c r="BA50" s="59">
        <v>0</v>
      </c>
      <c r="BB50" s="59">
        <v>0</v>
      </c>
      <c r="BC50" s="59">
        <v>0</v>
      </c>
      <c r="BD50" s="59">
        <v>0</v>
      </c>
      <c r="BE50" s="59">
        <v>0</v>
      </c>
      <c r="BF50" s="59">
        <v>0</v>
      </c>
      <c r="BG50" s="59">
        <v>0</v>
      </c>
      <c r="BH50" s="59">
        <v>0</v>
      </c>
      <c r="BI50" s="59">
        <v>0</v>
      </c>
      <c r="BJ50" s="59">
        <v>0</v>
      </c>
      <c r="BK50" s="59">
        <v>0</v>
      </c>
      <c r="BL50" s="59">
        <v>0</v>
      </c>
      <c r="BM50" s="59">
        <v>0</v>
      </c>
      <c r="BN50" s="59">
        <v>0</v>
      </c>
      <c r="BO50" s="59">
        <v>0</v>
      </c>
      <c r="BP50" s="59">
        <v>4</v>
      </c>
      <c r="BQ50" s="59">
        <v>0</v>
      </c>
      <c r="BR50" s="66">
        <v>0</v>
      </c>
      <c r="BS50" s="59">
        <v>0</v>
      </c>
      <c r="BT50" s="59">
        <v>0</v>
      </c>
      <c r="BU50" s="59">
        <v>0</v>
      </c>
      <c r="BV50" s="59">
        <v>0</v>
      </c>
      <c r="BW50" s="59">
        <v>0</v>
      </c>
      <c r="BX50" s="59">
        <v>0</v>
      </c>
      <c r="BY50" s="59">
        <v>0</v>
      </c>
      <c r="BZ50" s="59">
        <v>0</v>
      </c>
    </row>
    <row r="51" spans="1:83" ht="18" x14ac:dyDescent="0.25">
      <c r="A51" s="51">
        <v>12</v>
      </c>
      <c r="B51" s="82" t="s">
        <v>67</v>
      </c>
      <c r="C51" s="53">
        <f t="shared" si="7"/>
        <v>0</v>
      </c>
      <c r="D51" s="53">
        <f t="shared" si="7"/>
        <v>0</v>
      </c>
      <c r="E51" s="53">
        <f t="shared" si="7"/>
        <v>0</v>
      </c>
      <c r="F51" s="53">
        <f t="shared" si="8"/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  <c r="W51" s="54">
        <v>0</v>
      </c>
      <c r="X51" s="54">
        <v>0</v>
      </c>
      <c r="Y51" s="54">
        <v>0</v>
      </c>
      <c r="Z51" s="54">
        <v>0</v>
      </c>
      <c r="AA51" s="54">
        <v>0</v>
      </c>
      <c r="AB51" s="54">
        <v>0</v>
      </c>
      <c r="AC51" s="54">
        <v>0</v>
      </c>
      <c r="AD51" s="54">
        <v>0</v>
      </c>
      <c r="AE51" s="54">
        <v>0</v>
      </c>
      <c r="AF51" s="54">
        <v>0</v>
      </c>
      <c r="AG51" s="54">
        <v>0</v>
      </c>
      <c r="AH51" s="54">
        <v>0</v>
      </c>
      <c r="AI51" s="54">
        <v>0</v>
      </c>
      <c r="AJ51" s="54">
        <v>0</v>
      </c>
      <c r="AK51" s="54">
        <v>0</v>
      </c>
      <c r="AL51" s="54">
        <v>0</v>
      </c>
      <c r="AM51" s="54">
        <v>0</v>
      </c>
      <c r="AN51" s="54">
        <v>0</v>
      </c>
      <c r="AO51" s="54">
        <v>0</v>
      </c>
      <c r="AP51" s="54">
        <v>0</v>
      </c>
      <c r="AQ51" s="54">
        <v>0</v>
      </c>
      <c r="AR51" s="54">
        <v>0</v>
      </c>
      <c r="AS51" s="54">
        <v>0</v>
      </c>
      <c r="AT51" s="54">
        <v>0</v>
      </c>
      <c r="AU51" s="54">
        <v>0</v>
      </c>
      <c r="AV51" s="54">
        <v>0</v>
      </c>
      <c r="AW51" s="54">
        <v>0</v>
      </c>
      <c r="AX51" s="54">
        <v>0</v>
      </c>
      <c r="AY51" s="54">
        <v>0</v>
      </c>
      <c r="AZ51" s="54">
        <v>0</v>
      </c>
      <c r="BA51" s="54">
        <v>0</v>
      </c>
      <c r="BB51" s="54">
        <v>0</v>
      </c>
      <c r="BC51" s="54">
        <v>0</v>
      </c>
      <c r="BD51" s="54">
        <v>0</v>
      </c>
      <c r="BE51" s="54">
        <v>0</v>
      </c>
      <c r="BF51" s="54">
        <v>0</v>
      </c>
      <c r="BG51" s="54">
        <v>0</v>
      </c>
      <c r="BH51" s="54">
        <v>0</v>
      </c>
      <c r="BI51" s="54">
        <v>0</v>
      </c>
      <c r="BJ51" s="54">
        <v>0</v>
      </c>
      <c r="BK51" s="54">
        <v>0</v>
      </c>
      <c r="BL51" s="54">
        <v>0</v>
      </c>
      <c r="BM51" s="54">
        <v>0</v>
      </c>
      <c r="BN51" s="54">
        <v>0</v>
      </c>
      <c r="BO51" s="54">
        <v>0</v>
      </c>
      <c r="BP51" s="54">
        <v>0</v>
      </c>
      <c r="BQ51" s="54">
        <v>0</v>
      </c>
      <c r="BR51" s="54">
        <v>0</v>
      </c>
      <c r="BS51" s="54">
        <v>0</v>
      </c>
      <c r="BT51" s="54">
        <v>0</v>
      </c>
      <c r="BU51" s="54">
        <v>0</v>
      </c>
      <c r="BV51" s="54">
        <v>0</v>
      </c>
      <c r="BW51" s="54">
        <v>0</v>
      </c>
      <c r="BX51" s="54">
        <v>0</v>
      </c>
      <c r="BY51" s="54">
        <v>0</v>
      </c>
      <c r="BZ51" s="54">
        <v>0</v>
      </c>
    </row>
    <row r="52" spans="1:83" ht="23.25" customHeight="1" x14ac:dyDescent="0.25">
      <c r="A52" s="67"/>
      <c r="B52" s="67" t="s">
        <v>44</v>
      </c>
      <c r="C52" s="68">
        <f>C51+C50+C49+C48+C47+C46+C45+C44+C43+C42+C41+C40</f>
        <v>43</v>
      </c>
      <c r="D52" s="68">
        <f t="shared" ref="D52:BO52" si="9">D51+D50+D49+D48+D47+D46+D45+D44+D43+D42+D41+D40</f>
        <v>7</v>
      </c>
      <c r="E52" s="68">
        <f t="shared" si="9"/>
        <v>0</v>
      </c>
      <c r="F52" s="68">
        <f t="shared" si="9"/>
        <v>112208.7</v>
      </c>
      <c r="G52" s="68">
        <f t="shared" si="9"/>
        <v>2</v>
      </c>
      <c r="H52" s="68">
        <f t="shared" si="9"/>
        <v>0</v>
      </c>
      <c r="I52" s="68">
        <f t="shared" si="9"/>
        <v>0</v>
      </c>
      <c r="J52" s="68">
        <f t="shared" si="9"/>
        <v>128.66999999999999</v>
      </c>
      <c r="K52" s="68">
        <f t="shared" si="9"/>
        <v>3</v>
      </c>
      <c r="L52" s="68">
        <f t="shared" si="9"/>
        <v>0</v>
      </c>
      <c r="M52" s="68">
        <f t="shared" si="9"/>
        <v>0</v>
      </c>
      <c r="N52" s="68">
        <f t="shared" si="9"/>
        <v>36708.5</v>
      </c>
      <c r="O52" s="68">
        <f t="shared" si="9"/>
        <v>8</v>
      </c>
      <c r="P52" s="68">
        <f t="shared" si="9"/>
        <v>0</v>
      </c>
      <c r="Q52" s="68">
        <f t="shared" si="9"/>
        <v>0</v>
      </c>
      <c r="R52" s="68">
        <f t="shared" si="9"/>
        <v>1.86</v>
      </c>
      <c r="S52" s="68">
        <f t="shared" si="9"/>
        <v>1</v>
      </c>
      <c r="T52" s="68">
        <f t="shared" si="9"/>
        <v>0</v>
      </c>
      <c r="U52" s="68">
        <f t="shared" si="9"/>
        <v>0</v>
      </c>
      <c r="V52" s="68">
        <f t="shared" si="9"/>
        <v>72595.3</v>
      </c>
      <c r="W52" s="68">
        <f t="shared" si="9"/>
        <v>2</v>
      </c>
      <c r="X52" s="68">
        <f t="shared" si="9"/>
        <v>3</v>
      </c>
      <c r="Y52" s="68">
        <f t="shared" si="9"/>
        <v>0</v>
      </c>
      <c r="Z52" s="68">
        <f t="shared" si="9"/>
        <v>0</v>
      </c>
      <c r="AA52" s="68">
        <f t="shared" si="9"/>
        <v>0</v>
      </c>
      <c r="AB52" s="68">
        <f t="shared" si="9"/>
        <v>0</v>
      </c>
      <c r="AC52" s="68">
        <f t="shared" si="9"/>
        <v>0</v>
      </c>
      <c r="AD52" s="68">
        <f t="shared" si="9"/>
        <v>0</v>
      </c>
      <c r="AE52" s="68">
        <f t="shared" si="9"/>
        <v>2</v>
      </c>
      <c r="AF52" s="68">
        <f t="shared" si="9"/>
        <v>0</v>
      </c>
      <c r="AG52" s="68">
        <f t="shared" si="9"/>
        <v>0</v>
      </c>
      <c r="AH52" s="68">
        <f t="shared" si="9"/>
        <v>225.81</v>
      </c>
      <c r="AI52" s="68">
        <f t="shared" si="9"/>
        <v>1</v>
      </c>
      <c r="AJ52" s="68">
        <f t="shared" si="9"/>
        <v>0</v>
      </c>
      <c r="AK52" s="68">
        <f t="shared" si="9"/>
        <v>0</v>
      </c>
      <c r="AL52" s="68">
        <f t="shared" si="9"/>
        <v>22.5</v>
      </c>
      <c r="AM52" s="68">
        <f t="shared" si="9"/>
        <v>1</v>
      </c>
      <c r="AN52" s="68">
        <f t="shared" si="9"/>
        <v>0</v>
      </c>
      <c r="AO52" s="68">
        <f t="shared" si="9"/>
        <v>0</v>
      </c>
      <c r="AP52" s="68">
        <f t="shared" si="9"/>
        <v>0</v>
      </c>
      <c r="AQ52" s="68">
        <f t="shared" si="9"/>
        <v>0</v>
      </c>
      <c r="AR52" s="68">
        <f t="shared" si="9"/>
        <v>0</v>
      </c>
      <c r="AS52" s="68">
        <f t="shared" si="9"/>
        <v>0</v>
      </c>
      <c r="AT52" s="68">
        <f t="shared" si="9"/>
        <v>0</v>
      </c>
      <c r="AU52" s="68">
        <f t="shared" si="9"/>
        <v>0</v>
      </c>
      <c r="AV52" s="68">
        <f t="shared" si="9"/>
        <v>0</v>
      </c>
      <c r="AW52" s="68">
        <f t="shared" si="9"/>
        <v>0</v>
      </c>
      <c r="AX52" s="68">
        <f t="shared" si="9"/>
        <v>0</v>
      </c>
      <c r="AY52" s="68">
        <f t="shared" si="9"/>
        <v>0</v>
      </c>
      <c r="AZ52" s="68">
        <f t="shared" si="9"/>
        <v>0</v>
      </c>
      <c r="BA52" s="68">
        <f t="shared" si="9"/>
        <v>0</v>
      </c>
      <c r="BB52" s="68">
        <f t="shared" si="9"/>
        <v>0</v>
      </c>
      <c r="BC52" s="68">
        <f t="shared" si="9"/>
        <v>0</v>
      </c>
      <c r="BD52" s="68">
        <f t="shared" si="9"/>
        <v>0</v>
      </c>
      <c r="BE52" s="68">
        <f t="shared" si="9"/>
        <v>0</v>
      </c>
      <c r="BF52" s="68">
        <f t="shared" si="9"/>
        <v>0</v>
      </c>
      <c r="BG52" s="68">
        <f t="shared" si="9"/>
        <v>0</v>
      </c>
      <c r="BH52" s="68">
        <f t="shared" si="9"/>
        <v>0</v>
      </c>
      <c r="BI52" s="68">
        <f t="shared" si="9"/>
        <v>0</v>
      </c>
      <c r="BJ52" s="68">
        <f t="shared" si="9"/>
        <v>0</v>
      </c>
      <c r="BK52" s="68">
        <f t="shared" si="9"/>
        <v>1</v>
      </c>
      <c r="BL52" s="68">
        <f t="shared" si="9"/>
        <v>0</v>
      </c>
      <c r="BM52" s="68">
        <f t="shared" si="9"/>
        <v>0</v>
      </c>
      <c r="BN52" s="68">
        <f t="shared" si="9"/>
        <v>0</v>
      </c>
      <c r="BO52" s="68">
        <f t="shared" si="9"/>
        <v>14</v>
      </c>
      <c r="BP52" s="68">
        <f t="shared" ref="BP52:BZ52" si="10">BP51+BP50+BP49+BP48+BP47+BP46+BP45+BP44+BP43+BP42+BP41+BP40</f>
        <v>4</v>
      </c>
      <c r="BQ52" s="68">
        <f t="shared" si="10"/>
        <v>0</v>
      </c>
      <c r="BR52" s="68">
        <f t="shared" si="10"/>
        <v>2500</v>
      </c>
      <c r="BS52" s="68">
        <f t="shared" si="10"/>
        <v>0</v>
      </c>
      <c r="BT52" s="68">
        <f t="shared" si="10"/>
        <v>0</v>
      </c>
      <c r="BU52" s="68">
        <f t="shared" si="10"/>
        <v>0</v>
      </c>
      <c r="BV52" s="68">
        <f t="shared" si="10"/>
        <v>0</v>
      </c>
      <c r="BW52" s="68">
        <f t="shared" si="10"/>
        <v>8</v>
      </c>
      <c r="BX52" s="68">
        <f t="shared" si="10"/>
        <v>0</v>
      </c>
      <c r="BY52" s="68">
        <f t="shared" si="10"/>
        <v>0</v>
      </c>
      <c r="BZ52" s="68">
        <f t="shared" si="10"/>
        <v>26.06</v>
      </c>
    </row>
    <row r="53" spans="1:83" s="38" customFormat="1" ht="20.25" customHeight="1" thickBot="1" x14ac:dyDescent="0.3">
      <c r="A53" s="2"/>
      <c r="B53" s="2"/>
      <c r="C53" s="4" t="s">
        <v>68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3"/>
      <c r="BY53" s="3"/>
      <c r="BZ53" s="3"/>
      <c r="CA53" s="93"/>
      <c r="CB53" s="93"/>
      <c r="CC53" s="93"/>
      <c r="CD53" s="93"/>
      <c r="CE53" s="93"/>
    </row>
    <row r="54" spans="1:83" s="38" customFormat="1" ht="19.5" customHeight="1" thickBot="1" x14ac:dyDescent="0.3">
      <c r="A54" s="72" t="s">
        <v>3</v>
      </c>
      <c r="B54" s="8" t="s">
        <v>4</v>
      </c>
      <c r="C54" s="9" t="s">
        <v>5</v>
      </c>
      <c r="D54" s="10"/>
      <c r="E54" s="10"/>
      <c r="F54" s="11"/>
      <c r="G54" s="12" t="s">
        <v>6</v>
      </c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4" t="s">
        <v>7</v>
      </c>
      <c r="X54" s="13"/>
      <c r="Y54" s="13"/>
      <c r="Z54" s="13"/>
      <c r="AA54" s="13"/>
      <c r="AB54" s="13"/>
      <c r="AC54" s="13"/>
      <c r="AD54" s="13"/>
      <c r="AE54" s="15" t="s">
        <v>8</v>
      </c>
      <c r="AF54" s="13"/>
      <c r="AG54" s="13"/>
      <c r="AH54" s="13"/>
      <c r="AI54" s="13"/>
      <c r="AJ54" s="13"/>
      <c r="AK54" s="13"/>
      <c r="AL54" s="13"/>
      <c r="AM54" s="16" t="s">
        <v>9</v>
      </c>
      <c r="AN54" s="16"/>
      <c r="AO54" s="16"/>
      <c r="AP54" s="17"/>
      <c r="AQ54" s="17"/>
      <c r="AR54" s="17"/>
      <c r="AS54" s="17"/>
      <c r="AT54" s="17"/>
      <c r="AU54" s="15" t="s">
        <v>10</v>
      </c>
      <c r="AV54" s="15"/>
      <c r="AW54" s="15"/>
      <c r="AX54" s="15"/>
      <c r="AY54" s="17"/>
      <c r="AZ54" s="17"/>
      <c r="BA54" s="17"/>
      <c r="BB54" s="17"/>
      <c r="BC54" s="15" t="s">
        <v>11</v>
      </c>
      <c r="BD54" s="15"/>
      <c r="BE54" s="15"/>
      <c r="BF54" s="15"/>
      <c r="BG54" s="15"/>
      <c r="BH54" s="15"/>
      <c r="BI54" s="15"/>
      <c r="BJ54" s="15"/>
      <c r="BK54" s="15" t="s">
        <v>12</v>
      </c>
      <c r="BL54" s="18"/>
      <c r="BM54" s="18"/>
      <c r="BN54" s="18"/>
      <c r="BO54" s="18"/>
      <c r="BP54" s="18"/>
      <c r="BQ54" s="18"/>
      <c r="BR54" s="18"/>
      <c r="BS54" s="15" t="s">
        <v>13</v>
      </c>
      <c r="BT54" s="18"/>
      <c r="BU54" s="18"/>
      <c r="BV54" s="18"/>
      <c r="BW54" s="18"/>
      <c r="BX54" s="18"/>
      <c r="BY54" s="18"/>
      <c r="BZ54" s="18"/>
      <c r="CA54" s="93"/>
      <c r="CB54" s="93"/>
      <c r="CC54" s="93"/>
      <c r="CD54" s="93"/>
      <c r="CE54" s="93"/>
    </row>
    <row r="55" spans="1:83" s="38" customFormat="1" ht="23.25" customHeight="1" thickBot="1" x14ac:dyDescent="0.3">
      <c r="A55" s="73"/>
      <c r="B55" s="26"/>
      <c r="C55" s="27"/>
      <c r="D55" s="28"/>
      <c r="E55" s="28"/>
      <c r="F55" s="29"/>
      <c r="G55" s="30" t="s">
        <v>14</v>
      </c>
      <c r="H55" s="18"/>
      <c r="I55" s="18"/>
      <c r="J55" s="18"/>
      <c r="K55" s="30" t="s">
        <v>15</v>
      </c>
      <c r="L55" s="18"/>
      <c r="M55" s="18"/>
      <c r="N55" s="18"/>
      <c r="O55" s="30" t="s">
        <v>16</v>
      </c>
      <c r="P55" s="18"/>
      <c r="Q55" s="18"/>
      <c r="R55" s="18"/>
      <c r="S55" s="31" t="s">
        <v>17</v>
      </c>
      <c r="T55" s="18"/>
      <c r="U55" s="18"/>
      <c r="V55" s="18"/>
      <c r="W55" s="31" t="s">
        <v>18</v>
      </c>
      <c r="X55" s="18"/>
      <c r="Y55" s="18"/>
      <c r="Z55" s="18"/>
      <c r="AA55" s="30" t="s">
        <v>19</v>
      </c>
      <c r="AB55" s="18"/>
      <c r="AC55" s="18"/>
      <c r="AD55" s="18"/>
      <c r="AE55" s="31" t="s">
        <v>20</v>
      </c>
      <c r="AF55" s="18"/>
      <c r="AG55" s="18"/>
      <c r="AH55" s="18"/>
      <c r="AI55" s="30" t="s">
        <v>19</v>
      </c>
      <c r="AJ55" s="18"/>
      <c r="AK55" s="18"/>
      <c r="AL55" s="18"/>
      <c r="AM55" s="31" t="s">
        <v>21</v>
      </c>
      <c r="AN55" s="31"/>
      <c r="AO55" s="31"/>
      <c r="AP55" s="31"/>
      <c r="AQ55" s="30" t="s">
        <v>19</v>
      </c>
      <c r="AR55" s="30"/>
      <c r="AS55" s="30"/>
      <c r="AT55" s="18"/>
      <c r="AU55" s="31" t="s">
        <v>22</v>
      </c>
      <c r="AV55" s="31"/>
      <c r="AW55" s="31"/>
      <c r="AX55" s="31"/>
      <c r="AY55" s="30" t="s">
        <v>19</v>
      </c>
      <c r="AZ55" s="30"/>
      <c r="BA55" s="30"/>
      <c r="BB55" s="18"/>
      <c r="BC55" s="31" t="s">
        <v>23</v>
      </c>
      <c r="BD55" s="18"/>
      <c r="BE55" s="18"/>
      <c r="BF55" s="18"/>
      <c r="BG55" s="30" t="s">
        <v>19</v>
      </c>
      <c r="BH55" s="18"/>
      <c r="BI55" s="18"/>
      <c r="BJ55" s="18"/>
      <c r="BK55" s="31" t="s">
        <v>24</v>
      </c>
      <c r="BL55" s="18"/>
      <c r="BM55" s="18"/>
      <c r="BN55" s="18"/>
      <c r="BO55" s="30" t="s">
        <v>19</v>
      </c>
      <c r="BP55" s="18"/>
      <c r="BQ55" s="18"/>
      <c r="BR55" s="18"/>
      <c r="BS55" s="31" t="s">
        <v>25</v>
      </c>
      <c r="BT55" s="32"/>
      <c r="BU55" s="32"/>
      <c r="BV55" s="32"/>
      <c r="BW55" s="30" t="s">
        <v>19</v>
      </c>
      <c r="BX55" s="18"/>
      <c r="BY55" s="18"/>
      <c r="BZ55" s="18"/>
      <c r="CA55" s="93"/>
      <c r="CB55" s="93"/>
      <c r="CC55" s="93"/>
      <c r="CD55" s="93"/>
      <c r="CE55" s="93"/>
    </row>
    <row r="56" spans="1:83" s="38" customFormat="1" ht="33" customHeight="1" thickBot="1" x14ac:dyDescent="0.3">
      <c r="A56" s="73"/>
      <c r="B56" s="26"/>
      <c r="C56" s="35" t="s">
        <v>26</v>
      </c>
      <c r="D56" s="35" t="s">
        <v>27</v>
      </c>
      <c r="E56" s="35"/>
      <c r="F56" s="36" t="s">
        <v>28</v>
      </c>
      <c r="G56" s="35" t="s">
        <v>29</v>
      </c>
      <c r="H56" s="17" t="s">
        <v>30</v>
      </c>
      <c r="I56" s="17"/>
      <c r="J56" s="36" t="s">
        <v>28</v>
      </c>
      <c r="K56" s="35" t="s">
        <v>29</v>
      </c>
      <c r="L56" s="17" t="s">
        <v>30</v>
      </c>
      <c r="M56" s="17"/>
      <c r="N56" s="36" t="s">
        <v>28</v>
      </c>
      <c r="O56" s="36" t="s">
        <v>29</v>
      </c>
      <c r="P56" s="17" t="s">
        <v>30</v>
      </c>
      <c r="Q56" s="17"/>
      <c r="R56" s="36" t="s">
        <v>28</v>
      </c>
      <c r="S56" s="36" t="s">
        <v>29</v>
      </c>
      <c r="T56" s="17" t="s">
        <v>30</v>
      </c>
      <c r="U56" s="17"/>
      <c r="V56" s="36" t="s">
        <v>28</v>
      </c>
      <c r="W56" s="36" t="s">
        <v>29</v>
      </c>
      <c r="X56" s="17" t="s">
        <v>30</v>
      </c>
      <c r="Y56" s="17"/>
      <c r="Z56" s="36" t="s">
        <v>28</v>
      </c>
      <c r="AA56" s="36" t="s">
        <v>29</v>
      </c>
      <c r="AB56" s="17" t="s">
        <v>30</v>
      </c>
      <c r="AC56" s="17"/>
      <c r="AD56" s="36" t="s">
        <v>28</v>
      </c>
      <c r="AE56" s="36" t="s">
        <v>29</v>
      </c>
      <c r="AF56" s="17" t="s">
        <v>30</v>
      </c>
      <c r="AG56" s="17"/>
      <c r="AH56" s="36" t="s">
        <v>28</v>
      </c>
      <c r="AI56" s="36" t="s">
        <v>29</v>
      </c>
      <c r="AJ56" s="17" t="s">
        <v>30</v>
      </c>
      <c r="AK56" s="17"/>
      <c r="AL56" s="36" t="s">
        <v>28</v>
      </c>
      <c r="AM56" s="36" t="s">
        <v>29</v>
      </c>
      <c r="AN56" s="17" t="s">
        <v>30</v>
      </c>
      <c r="AO56" s="17"/>
      <c r="AP56" s="36" t="s">
        <v>28</v>
      </c>
      <c r="AQ56" s="36" t="s">
        <v>29</v>
      </c>
      <c r="AR56" s="17" t="s">
        <v>30</v>
      </c>
      <c r="AS56" s="17"/>
      <c r="AT56" s="36" t="s">
        <v>28</v>
      </c>
      <c r="AU56" s="36" t="s">
        <v>29</v>
      </c>
      <c r="AV56" s="17" t="s">
        <v>30</v>
      </c>
      <c r="AW56" s="17"/>
      <c r="AX56" s="36" t="s">
        <v>28</v>
      </c>
      <c r="AY56" s="36" t="s">
        <v>29</v>
      </c>
      <c r="AZ56" s="17" t="s">
        <v>30</v>
      </c>
      <c r="BA56" s="17"/>
      <c r="BB56" s="36" t="s">
        <v>28</v>
      </c>
      <c r="BC56" s="36" t="s">
        <v>29</v>
      </c>
      <c r="BD56" s="17" t="s">
        <v>30</v>
      </c>
      <c r="BE56" s="17"/>
      <c r="BF56" s="36" t="s">
        <v>28</v>
      </c>
      <c r="BG56" s="36" t="s">
        <v>29</v>
      </c>
      <c r="BH56" s="17" t="s">
        <v>30</v>
      </c>
      <c r="BI56" s="17"/>
      <c r="BJ56" s="36" t="s">
        <v>28</v>
      </c>
      <c r="BK56" s="36" t="s">
        <v>29</v>
      </c>
      <c r="BL56" s="17" t="s">
        <v>30</v>
      </c>
      <c r="BM56" s="17"/>
      <c r="BN56" s="36" t="s">
        <v>28</v>
      </c>
      <c r="BO56" s="36" t="s">
        <v>29</v>
      </c>
      <c r="BP56" s="17" t="s">
        <v>30</v>
      </c>
      <c r="BQ56" s="17"/>
      <c r="BR56" s="36" t="s">
        <v>31</v>
      </c>
      <c r="BS56" s="36" t="s">
        <v>29</v>
      </c>
      <c r="BT56" s="17" t="s">
        <v>30</v>
      </c>
      <c r="BU56" s="17"/>
      <c r="BV56" s="36" t="s">
        <v>28</v>
      </c>
      <c r="BW56" s="36" t="s">
        <v>29</v>
      </c>
      <c r="BX56" s="17" t="s">
        <v>30</v>
      </c>
      <c r="BY56" s="17"/>
      <c r="BZ56" s="36" t="s">
        <v>28</v>
      </c>
      <c r="CA56" s="86"/>
      <c r="CB56" s="87"/>
      <c r="CC56" s="88"/>
      <c r="CD56" s="89"/>
      <c r="CE56" s="90"/>
    </row>
    <row r="57" spans="1:83" s="38" customFormat="1" ht="70.5" customHeight="1" thickBot="1" x14ac:dyDescent="0.3">
      <c r="A57" s="74"/>
      <c r="B57" s="40"/>
      <c r="C57" s="35"/>
      <c r="D57" s="41" t="s">
        <v>32</v>
      </c>
      <c r="E57" s="41" t="s">
        <v>33</v>
      </c>
      <c r="F57" s="36"/>
      <c r="G57" s="35"/>
      <c r="H57" s="42" t="s">
        <v>32</v>
      </c>
      <c r="I57" s="42" t="s">
        <v>33</v>
      </c>
      <c r="J57" s="36"/>
      <c r="K57" s="35"/>
      <c r="L57" s="42" t="s">
        <v>32</v>
      </c>
      <c r="M57" s="42" t="s">
        <v>33</v>
      </c>
      <c r="N57" s="36"/>
      <c r="O57" s="36"/>
      <c r="P57" s="42" t="s">
        <v>32</v>
      </c>
      <c r="Q57" s="42" t="s">
        <v>33</v>
      </c>
      <c r="R57" s="36"/>
      <c r="S57" s="36"/>
      <c r="T57" s="42" t="s">
        <v>32</v>
      </c>
      <c r="U57" s="42" t="s">
        <v>33</v>
      </c>
      <c r="V57" s="36"/>
      <c r="W57" s="36"/>
      <c r="X57" s="42" t="s">
        <v>32</v>
      </c>
      <c r="Y57" s="42" t="s">
        <v>33</v>
      </c>
      <c r="Z57" s="36"/>
      <c r="AA57" s="36"/>
      <c r="AB57" s="42" t="s">
        <v>32</v>
      </c>
      <c r="AC57" s="42" t="s">
        <v>33</v>
      </c>
      <c r="AD57" s="36"/>
      <c r="AE57" s="36"/>
      <c r="AF57" s="42" t="s">
        <v>32</v>
      </c>
      <c r="AG57" s="42" t="s">
        <v>33</v>
      </c>
      <c r="AH57" s="36"/>
      <c r="AI57" s="36"/>
      <c r="AJ57" s="42" t="s">
        <v>32</v>
      </c>
      <c r="AK57" s="42" t="s">
        <v>33</v>
      </c>
      <c r="AL57" s="36"/>
      <c r="AM57" s="36"/>
      <c r="AN57" s="42" t="s">
        <v>32</v>
      </c>
      <c r="AO57" s="42" t="s">
        <v>33</v>
      </c>
      <c r="AP57" s="36"/>
      <c r="AQ57" s="36"/>
      <c r="AR57" s="42" t="s">
        <v>32</v>
      </c>
      <c r="AS57" s="42" t="s">
        <v>33</v>
      </c>
      <c r="AT57" s="36"/>
      <c r="AU57" s="36"/>
      <c r="AV57" s="42" t="s">
        <v>32</v>
      </c>
      <c r="AW57" s="42" t="s">
        <v>33</v>
      </c>
      <c r="AX57" s="36"/>
      <c r="AY57" s="36"/>
      <c r="AZ57" s="42" t="s">
        <v>32</v>
      </c>
      <c r="BA57" s="42" t="s">
        <v>33</v>
      </c>
      <c r="BB57" s="36"/>
      <c r="BC57" s="36"/>
      <c r="BD57" s="42" t="s">
        <v>32</v>
      </c>
      <c r="BE57" s="42" t="s">
        <v>33</v>
      </c>
      <c r="BF57" s="36"/>
      <c r="BG57" s="36"/>
      <c r="BH57" s="42" t="s">
        <v>32</v>
      </c>
      <c r="BI57" s="42" t="s">
        <v>33</v>
      </c>
      <c r="BJ57" s="36"/>
      <c r="BK57" s="36"/>
      <c r="BL57" s="42" t="s">
        <v>32</v>
      </c>
      <c r="BM57" s="42" t="s">
        <v>33</v>
      </c>
      <c r="BN57" s="36"/>
      <c r="BO57" s="36"/>
      <c r="BP57" s="42" t="s">
        <v>32</v>
      </c>
      <c r="BQ57" s="42" t="s">
        <v>33</v>
      </c>
      <c r="BR57" s="36"/>
      <c r="BS57" s="36"/>
      <c r="BT57" s="42" t="s">
        <v>32</v>
      </c>
      <c r="BU57" s="42" t="s">
        <v>33</v>
      </c>
      <c r="BV57" s="36"/>
      <c r="BW57" s="36"/>
      <c r="BX57" s="42" t="s">
        <v>32</v>
      </c>
      <c r="BY57" s="42" t="s">
        <v>33</v>
      </c>
      <c r="BZ57" s="36"/>
      <c r="CA57" s="86"/>
      <c r="CB57" s="20"/>
      <c r="CC57" s="21"/>
      <c r="CD57" s="22"/>
      <c r="CE57" s="23"/>
    </row>
    <row r="58" spans="1:83" s="38" customFormat="1" ht="21" customHeight="1" thickBot="1" x14ac:dyDescent="0.3">
      <c r="A58" s="43">
        <v>1</v>
      </c>
      <c r="B58" s="43">
        <v>2</v>
      </c>
      <c r="C58" s="43">
        <v>3</v>
      </c>
      <c r="D58" s="43">
        <v>4</v>
      </c>
      <c r="E58" s="43">
        <v>5</v>
      </c>
      <c r="F58" s="43"/>
      <c r="G58" s="43">
        <v>7</v>
      </c>
      <c r="H58" s="43">
        <v>8</v>
      </c>
      <c r="I58" s="43">
        <v>9</v>
      </c>
      <c r="J58" s="43">
        <v>10</v>
      </c>
      <c r="K58" s="43">
        <v>11</v>
      </c>
      <c r="L58" s="43">
        <v>12</v>
      </c>
      <c r="M58" s="43">
        <v>13</v>
      </c>
      <c r="N58" s="43">
        <v>14</v>
      </c>
      <c r="O58" s="43">
        <v>15</v>
      </c>
      <c r="P58" s="43">
        <v>16</v>
      </c>
      <c r="Q58" s="43">
        <v>17</v>
      </c>
      <c r="R58" s="43">
        <v>18</v>
      </c>
      <c r="S58" s="43">
        <v>19</v>
      </c>
      <c r="T58" s="43">
        <v>20</v>
      </c>
      <c r="U58" s="43">
        <v>21</v>
      </c>
      <c r="V58" s="43">
        <v>22</v>
      </c>
      <c r="W58" s="43">
        <v>23</v>
      </c>
      <c r="X58" s="43">
        <v>24</v>
      </c>
      <c r="Y58" s="43">
        <v>25</v>
      </c>
      <c r="Z58" s="43">
        <v>26</v>
      </c>
      <c r="AA58" s="43">
        <v>27</v>
      </c>
      <c r="AB58" s="43">
        <v>28</v>
      </c>
      <c r="AC58" s="43">
        <v>29</v>
      </c>
      <c r="AD58" s="43">
        <v>30</v>
      </c>
      <c r="AE58" s="43">
        <v>31</v>
      </c>
      <c r="AF58" s="43">
        <v>32</v>
      </c>
      <c r="AG58" s="43">
        <v>33</v>
      </c>
      <c r="AH58" s="43">
        <v>34</v>
      </c>
      <c r="AI58" s="43">
        <v>35</v>
      </c>
      <c r="AJ58" s="43">
        <v>36</v>
      </c>
      <c r="AK58" s="43">
        <v>37</v>
      </c>
      <c r="AL58" s="43">
        <v>38</v>
      </c>
      <c r="AM58" s="43">
        <v>39</v>
      </c>
      <c r="AN58" s="43">
        <v>40</v>
      </c>
      <c r="AO58" s="43">
        <v>41</v>
      </c>
      <c r="AP58" s="43">
        <v>42</v>
      </c>
      <c r="AQ58" s="43">
        <v>43</v>
      </c>
      <c r="AR58" s="43">
        <v>44</v>
      </c>
      <c r="AS58" s="43">
        <v>45</v>
      </c>
      <c r="AT58" s="43">
        <v>46</v>
      </c>
      <c r="AU58" s="43">
        <v>47</v>
      </c>
      <c r="AV58" s="43">
        <v>48</v>
      </c>
      <c r="AW58" s="43">
        <v>49</v>
      </c>
      <c r="AX58" s="43">
        <v>50</v>
      </c>
      <c r="AY58" s="43">
        <v>51</v>
      </c>
      <c r="AZ58" s="43">
        <v>52</v>
      </c>
      <c r="BA58" s="43">
        <v>53</v>
      </c>
      <c r="BB58" s="43">
        <v>54</v>
      </c>
      <c r="BC58" s="43">
        <v>55</v>
      </c>
      <c r="BD58" s="43">
        <v>56</v>
      </c>
      <c r="BE58" s="43">
        <v>57</v>
      </c>
      <c r="BF58" s="43">
        <v>58</v>
      </c>
      <c r="BG58" s="43">
        <v>59</v>
      </c>
      <c r="BH58" s="43">
        <v>60</v>
      </c>
      <c r="BI58" s="43">
        <v>61</v>
      </c>
      <c r="BJ58" s="43">
        <v>62</v>
      </c>
      <c r="BK58" s="43">
        <v>63</v>
      </c>
      <c r="BL58" s="43">
        <v>64</v>
      </c>
      <c r="BM58" s="43">
        <v>65</v>
      </c>
      <c r="BN58" s="43">
        <v>66</v>
      </c>
      <c r="BO58" s="43">
        <v>67</v>
      </c>
      <c r="BP58" s="43">
        <v>68</v>
      </c>
      <c r="BQ58" s="43">
        <v>69</v>
      </c>
      <c r="BR58" s="43">
        <v>70</v>
      </c>
      <c r="BS58" s="43">
        <v>71</v>
      </c>
      <c r="BT58" s="43">
        <v>72</v>
      </c>
      <c r="BU58" s="43">
        <v>73</v>
      </c>
      <c r="BV58" s="43">
        <v>74</v>
      </c>
      <c r="BW58" s="43">
        <v>75</v>
      </c>
      <c r="BX58" s="43">
        <v>76</v>
      </c>
      <c r="BY58" s="43">
        <v>77</v>
      </c>
      <c r="BZ58" s="43">
        <v>78</v>
      </c>
      <c r="CA58" s="33"/>
      <c r="CB58" s="33"/>
      <c r="CC58" s="33"/>
      <c r="CD58" s="33"/>
      <c r="CE58" s="33"/>
    </row>
    <row r="59" spans="1:83" s="38" customFormat="1" ht="18" x14ac:dyDescent="0.25">
      <c r="A59" s="75">
        <v>1</v>
      </c>
      <c r="B59" s="94" t="s">
        <v>69</v>
      </c>
      <c r="C59" s="53">
        <f t="shared" ref="C59:F64" si="11">G59+K59+O59+S59+W59+AA59+AE59+AI59+AM59+AQ59+AU59+AY59+BC59+BG59+BK59+BO59+BS59+BW59</f>
        <v>7</v>
      </c>
      <c r="D59" s="53">
        <f t="shared" si="11"/>
        <v>0</v>
      </c>
      <c r="E59" s="53">
        <f t="shared" si="11"/>
        <v>6</v>
      </c>
      <c r="F59" s="53">
        <f t="shared" si="11"/>
        <v>1.89</v>
      </c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77"/>
      <c r="Y59" s="53"/>
      <c r="Z59" s="65"/>
      <c r="AA59" s="53"/>
      <c r="AB59" s="53"/>
      <c r="AC59" s="53"/>
      <c r="AD59" s="53"/>
      <c r="AE59" s="53">
        <v>2</v>
      </c>
      <c r="AF59" s="78"/>
      <c r="AG59" s="78">
        <v>2</v>
      </c>
      <c r="AH59" s="78">
        <v>0.9</v>
      </c>
      <c r="AI59" s="78"/>
      <c r="AJ59" s="78"/>
      <c r="AK59" s="78"/>
      <c r="AL59" s="78"/>
      <c r="AM59" s="78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>
        <v>4</v>
      </c>
      <c r="BP59" s="53"/>
      <c r="BQ59" s="53">
        <v>4</v>
      </c>
      <c r="BR59" s="53">
        <v>0.3</v>
      </c>
      <c r="BS59" s="53"/>
      <c r="BT59" s="47"/>
      <c r="BU59" s="47"/>
      <c r="BV59" s="47"/>
      <c r="BW59" s="47">
        <v>1</v>
      </c>
      <c r="BX59" s="47"/>
      <c r="BY59" s="47"/>
      <c r="BZ59" s="47">
        <v>0.69</v>
      </c>
      <c r="CA59" s="44"/>
      <c r="CB59" s="44"/>
      <c r="CC59" s="44"/>
      <c r="CD59" s="44"/>
      <c r="CE59" s="44"/>
    </row>
    <row r="60" spans="1:83" ht="18" x14ac:dyDescent="0.25">
      <c r="A60" s="51">
        <v>2</v>
      </c>
      <c r="B60" s="81" t="s">
        <v>70</v>
      </c>
      <c r="C60" s="53">
        <f t="shared" si="11"/>
        <v>10</v>
      </c>
      <c r="D60" s="53">
        <f t="shared" si="11"/>
        <v>0</v>
      </c>
      <c r="E60" s="53">
        <f t="shared" si="11"/>
        <v>0</v>
      </c>
      <c r="F60" s="53">
        <f t="shared" si="11"/>
        <v>858.17000000000007</v>
      </c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>
        <v>1</v>
      </c>
      <c r="AB60" s="54"/>
      <c r="AC60" s="54"/>
      <c r="AD60" s="54">
        <v>3.2</v>
      </c>
      <c r="AE60" s="54">
        <v>2</v>
      </c>
      <c r="AF60" s="54"/>
      <c r="AG60" s="54"/>
      <c r="AH60" s="54">
        <v>802.37</v>
      </c>
      <c r="AI60" s="54"/>
      <c r="AJ60" s="54"/>
      <c r="AK60" s="55"/>
      <c r="AL60" s="54"/>
      <c r="AM60" s="54"/>
      <c r="AN60" s="54"/>
      <c r="AO60" s="54"/>
      <c r="AP60" s="85"/>
      <c r="AQ60" s="85"/>
      <c r="AR60" s="85"/>
      <c r="AS60" s="85"/>
      <c r="AT60" s="85"/>
      <c r="AU60" s="56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95"/>
      <c r="BK60" s="59">
        <v>6</v>
      </c>
      <c r="BL60" s="59"/>
      <c r="BM60" s="59"/>
      <c r="BN60" s="66">
        <v>40.1</v>
      </c>
      <c r="BO60" s="59">
        <v>1</v>
      </c>
      <c r="BP60" s="59"/>
      <c r="BQ60" s="59"/>
      <c r="BR60" s="59">
        <v>12.5</v>
      </c>
      <c r="BS60" s="59"/>
      <c r="BT60" s="59"/>
      <c r="BU60" s="59"/>
      <c r="BV60" s="59"/>
      <c r="BW60" s="59"/>
      <c r="BX60" s="59"/>
      <c r="BY60" s="59"/>
      <c r="BZ60" s="59"/>
      <c r="CA60" s="91"/>
      <c r="CB60" s="91"/>
      <c r="CC60" s="91"/>
      <c r="CD60" s="44"/>
      <c r="CE60" s="44"/>
    </row>
    <row r="61" spans="1:83" ht="18" x14ac:dyDescent="0.25">
      <c r="A61" s="51">
        <v>3</v>
      </c>
      <c r="B61" s="81" t="s">
        <v>71</v>
      </c>
      <c r="C61" s="53">
        <f t="shared" si="11"/>
        <v>0</v>
      </c>
      <c r="D61" s="53">
        <f t="shared" si="11"/>
        <v>0</v>
      </c>
      <c r="E61" s="53">
        <f t="shared" si="11"/>
        <v>0</v>
      </c>
      <c r="F61" s="53">
        <f t="shared" si="11"/>
        <v>0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  <c r="W61" s="54">
        <v>0</v>
      </c>
      <c r="X61" s="54">
        <v>0</v>
      </c>
      <c r="Y61" s="54">
        <v>0</v>
      </c>
      <c r="Z61" s="54">
        <v>0</v>
      </c>
      <c r="AA61" s="54">
        <v>0</v>
      </c>
      <c r="AB61" s="54">
        <v>0</v>
      </c>
      <c r="AC61" s="54">
        <v>0</v>
      </c>
      <c r="AD61" s="54">
        <v>0</v>
      </c>
      <c r="AE61" s="54">
        <v>0</v>
      </c>
      <c r="AF61" s="54">
        <v>0</v>
      </c>
      <c r="AG61" s="54">
        <v>0</v>
      </c>
      <c r="AH61" s="54">
        <v>0</v>
      </c>
      <c r="AI61" s="54">
        <v>0</v>
      </c>
      <c r="AJ61" s="54">
        <v>0</v>
      </c>
      <c r="AK61" s="54">
        <v>0</v>
      </c>
      <c r="AL61" s="54">
        <v>0</v>
      </c>
      <c r="AM61" s="54">
        <v>0</v>
      </c>
      <c r="AN61" s="54">
        <v>0</v>
      </c>
      <c r="AO61" s="54">
        <v>0</v>
      </c>
      <c r="AP61" s="54">
        <v>0</v>
      </c>
      <c r="AQ61" s="54">
        <v>0</v>
      </c>
      <c r="AR61" s="54">
        <v>0</v>
      </c>
      <c r="AS61" s="54">
        <v>0</v>
      </c>
      <c r="AT61" s="54">
        <v>0</v>
      </c>
      <c r="AU61" s="54">
        <v>0</v>
      </c>
      <c r="AV61" s="54">
        <v>0</v>
      </c>
      <c r="AW61" s="54">
        <v>0</v>
      </c>
      <c r="AX61" s="54">
        <v>0</v>
      </c>
      <c r="AY61" s="54">
        <v>0</v>
      </c>
      <c r="AZ61" s="54">
        <v>0</v>
      </c>
      <c r="BA61" s="54">
        <v>0</v>
      </c>
      <c r="BB61" s="54">
        <v>0</v>
      </c>
      <c r="BC61" s="54">
        <v>0</v>
      </c>
      <c r="BD61" s="54">
        <v>0</v>
      </c>
      <c r="BE61" s="54">
        <v>0</v>
      </c>
      <c r="BF61" s="54">
        <v>0</v>
      </c>
      <c r="BG61" s="54">
        <v>0</v>
      </c>
      <c r="BH61" s="54">
        <v>0</v>
      </c>
      <c r="BI61" s="54">
        <v>0</v>
      </c>
      <c r="BJ61" s="54">
        <v>0</v>
      </c>
      <c r="BK61" s="54">
        <v>0</v>
      </c>
      <c r="BL61" s="54">
        <v>0</v>
      </c>
      <c r="BM61" s="54">
        <v>0</v>
      </c>
      <c r="BN61" s="54">
        <v>0</v>
      </c>
      <c r="BO61" s="54">
        <v>0</v>
      </c>
      <c r="BP61" s="54">
        <v>0</v>
      </c>
      <c r="BQ61" s="54">
        <v>0</v>
      </c>
      <c r="BR61" s="54">
        <v>0</v>
      </c>
      <c r="BS61" s="54">
        <v>0</v>
      </c>
      <c r="BT61" s="54">
        <v>0</v>
      </c>
      <c r="BU61" s="54">
        <v>0</v>
      </c>
      <c r="BV61" s="54">
        <v>0</v>
      </c>
      <c r="BW61" s="54">
        <v>0</v>
      </c>
      <c r="BX61" s="54">
        <v>0</v>
      </c>
      <c r="BY61" s="54">
        <v>0</v>
      </c>
      <c r="BZ61" s="54">
        <v>0</v>
      </c>
      <c r="CA61" s="37"/>
      <c r="CB61" s="37"/>
      <c r="CC61" s="37"/>
      <c r="CD61" s="37"/>
      <c r="CE61" s="37"/>
    </row>
    <row r="62" spans="1:83" ht="18" x14ac:dyDescent="0.25">
      <c r="A62" s="51">
        <v>4</v>
      </c>
      <c r="B62" s="81" t="s">
        <v>72</v>
      </c>
      <c r="C62" s="53">
        <f>G62+K62+O62+S62+W62+AA62+AE62+AI62+AM62+AQ62+AU62+AY62+BC62+BG62+BK62+BO62+BS62+BW62</f>
        <v>4</v>
      </c>
      <c r="D62" s="53">
        <f t="shared" si="11"/>
        <v>0</v>
      </c>
      <c r="E62" s="53">
        <f t="shared" si="11"/>
        <v>0</v>
      </c>
      <c r="F62" s="83">
        <f t="shared" si="11"/>
        <v>94</v>
      </c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>
        <v>1</v>
      </c>
      <c r="AJ62" s="54"/>
      <c r="AK62" s="55"/>
      <c r="AL62" s="54">
        <v>50</v>
      </c>
      <c r="AM62" s="54"/>
      <c r="AN62" s="54"/>
      <c r="AO62" s="54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59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66">
        <v>3</v>
      </c>
      <c r="BX62" s="59"/>
      <c r="BY62" s="59"/>
      <c r="BZ62" s="96" t="s">
        <v>73</v>
      </c>
    </row>
    <row r="63" spans="1:83" ht="18" x14ac:dyDescent="0.25">
      <c r="A63" s="51">
        <v>5</v>
      </c>
      <c r="B63" s="81" t="s">
        <v>74</v>
      </c>
      <c r="C63" s="53">
        <f t="shared" si="11"/>
        <v>3</v>
      </c>
      <c r="D63" s="53">
        <f t="shared" si="11"/>
        <v>0</v>
      </c>
      <c r="E63" s="53">
        <f t="shared" si="11"/>
        <v>0</v>
      </c>
      <c r="F63" s="53">
        <f t="shared" si="11"/>
        <v>213.38</v>
      </c>
      <c r="G63" s="54">
        <v>1</v>
      </c>
      <c r="H63" s="54">
        <v>0</v>
      </c>
      <c r="I63" s="54">
        <v>0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4">
        <v>1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  <c r="W63" s="54">
        <v>0</v>
      </c>
      <c r="X63" s="54">
        <v>0</v>
      </c>
      <c r="Y63" s="54">
        <v>0</v>
      </c>
      <c r="Z63" s="54">
        <v>0</v>
      </c>
      <c r="AA63" s="54">
        <v>0</v>
      </c>
      <c r="AB63" s="54">
        <v>0</v>
      </c>
      <c r="AC63" s="54">
        <v>0</v>
      </c>
      <c r="AD63" s="54">
        <v>0</v>
      </c>
      <c r="AE63" s="54">
        <v>0</v>
      </c>
      <c r="AF63" s="54">
        <v>0</v>
      </c>
      <c r="AG63" s="54">
        <v>0</v>
      </c>
      <c r="AH63" s="54">
        <v>0</v>
      </c>
      <c r="AI63" s="54">
        <v>0</v>
      </c>
      <c r="AJ63" s="54">
        <v>0</v>
      </c>
      <c r="AK63" s="55">
        <v>0</v>
      </c>
      <c r="AL63" s="54">
        <v>0</v>
      </c>
      <c r="AM63" s="54">
        <v>0</v>
      </c>
      <c r="AN63" s="54">
        <v>0</v>
      </c>
      <c r="AO63" s="54">
        <v>0</v>
      </c>
      <c r="AP63" s="59">
        <v>213.38</v>
      </c>
      <c r="AQ63" s="59">
        <v>0</v>
      </c>
      <c r="AR63" s="59">
        <v>0</v>
      </c>
      <c r="AS63" s="59">
        <v>0</v>
      </c>
      <c r="AT63" s="59">
        <v>0</v>
      </c>
      <c r="AU63" s="59">
        <v>0</v>
      </c>
      <c r="AV63" s="59">
        <v>0</v>
      </c>
      <c r="AW63" s="59">
        <v>0</v>
      </c>
      <c r="AX63" s="59">
        <v>0</v>
      </c>
      <c r="AY63" s="59">
        <v>0</v>
      </c>
      <c r="AZ63" s="59">
        <v>0</v>
      </c>
      <c r="BA63" s="59">
        <v>0</v>
      </c>
      <c r="BB63" s="59">
        <v>0</v>
      </c>
      <c r="BC63" s="59">
        <v>0</v>
      </c>
      <c r="BD63" s="59">
        <v>0</v>
      </c>
      <c r="BE63" s="59">
        <v>0</v>
      </c>
      <c r="BF63" s="59">
        <v>0</v>
      </c>
      <c r="BG63" s="59">
        <v>0</v>
      </c>
      <c r="BH63" s="59">
        <v>0</v>
      </c>
      <c r="BI63" s="59">
        <v>0</v>
      </c>
      <c r="BJ63" s="59">
        <v>0</v>
      </c>
      <c r="BK63" s="59">
        <v>0</v>
      </c>
      <c r="BL63" s="59">
        <v>0</v>
      </c>
      <c r="BM63" s="59">
        <v>0</v>
      </c>
      <c r="BN63" s="59">
        <v>0</v>
      </c>
      <c r="BO63" s="59">
        <v>0</v>
      </c>
      <c r="BP63" s="59">
        <v>0</v>
      </c>
      <c r="BQ63" s="59">
        <v>0</v>
      </c>
      <c r="BR63" s="59">
        <v>0</v>
      </c>
      <c r="BS63" s="59">
        <v>0</v>
      </c>
      <c r="BT63" s="59">
        <v>0</v>
      </c>
      <c r="BU63" s="59">
        <v>0</v>
      </c>
      <c r="BV63" s="59">
        <v>0</v>
      </c>
      <c r="BW63" s="59">
        <v>1</v>
      </c>
      <c r="BX63" s="59">
        <v>0</v>
      </c>
      <c r="BY63" s="59">
        <v>0</v>
      </c>
      <c r="BZ63" s="59">
        <v>0</v>
      </c>
    </row>
    <row r="64" spans="1:83" ht="18" x14ac:dyDescent="0.25">
      <c r="A64" s="51">
        <v>6</v>
      </c>
      <c r="B64" s="81" t="s">
        <v>75</v>
      </c>
      <c r="C64" s="53">
        <f t="shared" si="11"/>
        <v>21</v>
      </c>
      <c r="D64" s="53">
        <f t="shared" si="11"/>
        <v>0</v>
      </c>
      <c r="E64" s="53">
        <f t="shared" si="11"/>
        <v>0</v>
      </c>
      <c r="F64" s="53">
        <f t="shared" si="11"/>
        <v>56.894000000000005</v>
      </c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>
        <v>13</v>
      </c>
      <c r="AJ64" s="54"/>
      <c r="AK64" s="55"/>
      <c r="AL64" s="54">
        <v>9.66</v>
      </c>
      <c r="AM64" s="54"/>
      <c r="AN64" s="54"/>
      <c r="AO64" s="54"/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  <c r="BG64" s="59"/>
      <c r="BH64" s="59"/>
      <c r="BI64" s="59"/>
      <c r="BJ64" s="59"/>
      <c r="BK64" s="59"/>
      <c r="BL64" s="59"/>
      <c r="BM64" s="59"/>
      <c r="BN64" s="59"/>
      <c r="BO64" s="59">
        <v>6</v>
      </c>
      <c r="BP64" s="59"/>
      <c r="BQ64" s="66"/>
      <c r="BR64" s="59">
        <v>6.1340000000000003</v>
      </c>
      <c r="BS64" s="59"/>
      <c r="BT64" s="59"/>
      <c r="BU64" s="59"/>
      <c r="BV64" s="59"/>
      <c r="BW64" s="59">
        <v>2</v>
      </c>
      <c r="BX64" s="59"/>
      <c r="BY64" s="66"/>
      <c r="BZ64" s="59">
        <v>41.1</v>
      </c>
    </row>
    <row r="65" spans="1:83" s="38" customFormat="1" ht="18" customHeight="1" x14ac:dyDescent="0.25">
      <c r="A65" s="67"/>
      <c r="B65" s="67" t="s">
        <v>44</v>
      </c>
      <c r="C65" s="68">
        <f>C64+C63+C62+C61+C60+C59</f>
        <v>45</v>
      </c>
      <c r="D65" s="68">
        <f t="shared" ref="D65:BO65" si="12">D64+D63+D62+D61+D60+D59</f>
        <v>0</v>
      </c>
      <c r="E65" s="68">
        <f t="shared" si="12"/>
        <v>6</v>
      </c>
      <c r="F65" s="68">
        <f t="shared" si="12"/>
        <v>1224.3340000000001</v>
      </c>
      <c r="G65" s="68">
        <f t="shared" si="12"/>
        <v>1</v>
      </c>
      <c r="H65" s="68">
        <f t="shared" si="12"/>
        <v>0</v>
      </c>
      <c r="I65" s="68">
        <f t="shared" si="12"/>
        <v>0</v>
      </c>
      <c r="J65" s="68">
        <f t="shared" si="12"/>
        <v>0</v>
      </c>
      <c r="K65" s="68">
        <f t="shared" si="12"/>
        <v>0</v>
      </c>
      <c r="L65" s="68">
        <f t="shared" si="12"/>
        <v>0</v>
      </c>
      <c r="M65" s="68">
        <f t="shared" si="12"/>
        <v>0</v>
      </c>
      <c r="N65" s="68">
        <f t="shared" si="12"/>
        <v>0</v>
      </c>
      <c r="O65" s="68">
        <f t="shared" si="12"/>
        <v>1</v>
      </c>
      <c r="P65" s="68">
        <f t="shared" si="12"/>
        <v>0</v>
      </c>
      <c r="Q65" s="68">
        <f t="shared" si="12"/>
        <v>0</v>
      </c>
      <c r="R65" s="68">
        <f t="shared" si="12"/>
        <v>0</v>
      </c>
      <c r="S65" s="68">
        <f t="shared" si="12"/>
        <v>0</v>
      </c>
      <c r="T65" s="68">
        <f t="shared" si="12"/>
        <v>0</v>
      </c>
      <c r="U65" s="68">
        <f t="shared" si="12"/>
        <v>0</v>
      </c>
      <c r="V65" s="68">
        <f t="shared" si="12"/>
        <v>0</v>
      </c>
      <c r="W65" s="68">
        <f t="shared" si="12"/>
        <v>0</v>
      </c>
      <c r="X65" s="68">
        <f t="shared" si="12"/>
        <v>0</v>
      </c>
      <c r="Y65" s="68">
        <f t="shared" si="12"/>
        <v>0</v>
      </c>
      <c r="Z65" s="68">
        <f t="shared" si="12"/>
        <v>0</v>
      </c>
      <c r="AA65" s="68">
        <f t="shared" si="12"/>
        <v>1</v>
      </c>
      <c r="AB65" s="68">
        <f t="shared" si="12"/>
        <v>0</v>
      </c>
      <c r="AC65" s="68">
        <f t="shared" si="12"/>
        <v>0</v>
      </c>
      <c r="AD65" s="68">
        <f t="shared" si="12"/>
        <v>3.2</v>
      </c>
      <c r="AE65" s="68">
        <f t="shared" si="12"/>
        <v>4</v>
      </c>
      <c r="AF65" s="68">
        <f t="shared" si="12"/>
        <v>0</v>
      </c>
      <c r="AG65" s="68">
        <f t="shared" si="12"/>
        <v>2</v>
      </c>
      <c r="AH65" s="68">
        <f t="shared" si="12"/>
        <v>803.27</v>
      </c>
      <c r="AI65" s="68">
        <f t="shared" si="12"/>
        <v>14</v>
      </c>
      <c r="AJ65" s="68">
        <f t="shared" si="12"/>
        <v>0</v>
      </c>
      <c r="AK65" s="68">
        <f t="shared" si="12"/>
        <v>0</v>
      </c>
      <c r="AL65" s="68">
        <f t="shared" si="12"/>
        <v>59.66</v>
      </c>
      <c r="AM65" s="68">
        <f t="shared" si="12"/>
        <v>0</v>
      </c>
      <c r="AN65" s="68">
        <f t="shared" si="12"/>
        <v>0</v>
      </c>
      <c r="AO65" s="68">
        <f t="shared" si="12"/>
        <v>0</v>
      </c>
      <c r="AP65" s="68">
        <f t="shared" si="12"/>
        <v>213.38</v>
      </c>
      <c r="AQ65" s="68">
        <f t="shared" si="12"/>
        <v>0</v>
      </c>
      <c r="AR65" s="68">
        <f t="shared" si="12"/>
        <v>0</v>
      </c>
      <c r="AS65" s="68">
        <f t="shared" si="12"/>
        <v>0</v>
      </c>
      <c r="AT65" s="68">
        <f t="shared" si="12"/>
        <v>0</v>
      </c>
      <c r="AU65" s="68">
        <f t="shared" si="12"/>
        <v>0</v>
      </c>
      <c r="AV65" s="68">
        <f t="shared" si="12"/>
        <v>0</v>
      </c>
      <c r="AW65" s="68">
        <f t="shared" si="12"/>
        <v>0</v>
      </c>
      <c r="AX65" s="68">
        <f t="shared" si="12"/>
        <v>0</v>
      </c>
      <c r="AY65" s="68">
        <f t="shared" si="12"/>
        <v>0</v>
      </c>
      <c r="AZ65" s="68">
        <f t="shared" si="12"/>
        <v>0</v>
      </c>
      <c r="BA65" s="68">
        <f t="shared" si="12"/>
        <v>0</v>
      </c>
      <c r="BB65" s="68">
        <f t="shared" si="12"/>
        <v>0</v>
      </c>
      <c r="BC65" s="68">
        <f t="shared" si="12"/>
        <v>0</v>
      </c>
      <c r="BD65" s="68">
        <f t="shared" si="12"/>
        <v>0</v>
      </c>
      <c r="BE65" s="68">
        <f t="shared" si="12"/>
        <v>0</v>
      </c>
      <c r="BF65" s="68">
        <f t="shared" si="12"/>
        <v>0</v>
      </c>
      <c r="BG65" s="68">
        <f t="shared" si="12"/>
        <v>0</v>
      </c>
      <c r="BH65" s="68">
        <f t="shared" si="12"/>
        <v>0</v>
      </c>
      <c r="BI65" s="68">
        <f t="shared" si="12"/>
        <v>0</v>
      </c>
      <c r="BJ65" s="68">
        <f t="shared" si="12"/>
        <v>0</v>
      </c>
      <c r="BK65" s="68">
        <f t="shared" si="12"/>
        <v>6</v>
      </c>
      <c r="BL65" s="68">
        <f t="shared" si="12"/>
        <v>0</v>
      </c>
      <c r="BM65" s="68">
        <f t="shared" si="12"/>
        <v>0</v>
      </c>
      <c r="BN65" s="68">
        <f t="shared" si="12"/>
        <v>40.1</v>
      </c>
      <c r="BO65" s="68">
        <f t="shared" si="12"/>
        <v>11</v>
      </c>
      <c r="BP65" s="68">
        <f t="shared" ref="BP65:BZ65" si="13">BP64+BP63+BP62+BP61+BP60+BP59</f>
        <v>0</v>
      </c>
      <c r="BQ65" s="68">
        <f t="shared" si="13"/>
        <v>4</v>
      </c>
      <c r="BR65" s="68">
        <f t="shared" si="13"/>
        <v>18.934000000000001</v>
      </c>
      <c r="BS65" s="68">
        <f t="shared" si="13"/>
        <v>0</v>
      </c>
      <c r="BT65" s="68">
        <f t="shared" si="13"/>
        <v>0</v>
      </c>
      <c r="BU65" s="68">
        <f t="shared" si="13"/>
        <v>0</v>
      </c>
      <c r="BV65" s="68">
        <f t="shared" si="13"/>
        <v>0</v>
      </c>
      <c r="BW65" s="68">
        <f t="shared" si="13"/>
        <v>7</v>
      </c>
      <c r="BX65" s="68">
        <f t="shared" si="13"/>
        <v>0</v>
      </c>
      <c r="BY65" s="68">
        <f t="shared" si="13"/>
        <v>0</v>
      </c>
      <c r="BZ65" s="68">
        <f t="shared" si="13"/>
        <v>85.789999999999992</v>
      </c>
      <c r="CA65" s="93"/>
      <c r="CB65" s="93"/>
      <c r="CC65" s="93"/>
      <c r="CD65" s="93"/>
      <c r="CE65" s="93"/>
    </row>
    <row r="66" spans="1:83" s="38" customFormat="1" ht="21" customHeight="1" thickBot="1" x14ac:dyDescent="0.3">
      <c r="A66" s="2"/>
      <c r="B66" s="2"/>
      <c r="C66" s="4" t="s">
        <v>76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3"/>
      <c r="BY66" s="3"/>
      <c r="BZ66" s="3"/>
      <c r="CA66" s="86"/>
      <c r="CB66" s="87"/>
      <c r="CC66" s="88"/>
      <c r="CD66" s="89"/>
      <c r="CE66" s="90"/>
    </row>
    <row r="67" spans="1:83" s="38" customFormat="1" ht="20.25" customHeight="1" thickBot="1" x14ac:dyDescent="0.3">
      <c r="A67" s="72" t="s">
        <v>3</v>
      </c>
      <c r="B67" s="8" t="s">
        <v>4</v>
      </c>
      <c r="C67" s="9" t="s">
        <v>5</v>
      </c>
      <c r="D67" s="10"/>
      <c r="E67" s="10"/>
      <c r="F67" s="11"/>
      <c r="G67" s="12" t="s">
        <v>6</v>
      </c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4" t="s">
        <v>7</v>
      </c>
      <c r="X67" s="13"/>
      <c r="Y67" s="13"/>
      <c r="Z67" s="13"/>
      <c r="AA67" s="13"/>
      <c r="AB67" s="13"/>
      <c r="AC67" s="13"/>
      <c r="AD67" s="13"/>
      <c r="AE67" s="15" t="s">
        <v>8</v>
      </c>
      <c r="AF67" s="13"/>
      <c r="AG67" s="13"/>
      <c r="AH67" s="13"/>
      <c r="AI67" s="13"/>
      <c r="AJ67" s="13"/>
      <c r="AK67" s="13"/>
      <c r="AL67" s="13"/>
      <c r="AM67" s="16" t="s">
        <v>9</v>
      </c>
      <c r="AN67" s="16"/>
      <c r="AO67" s="16"/>
      <c r="AP67" s="17"/>
      <c r="AQ67" s="17"/>
      <c r="AR67" s="17"/>
      <c r="AS67" s="17"/>
      <c r="AT67" s="17"/>
      <c r="AU67" s="15" t="s">
        <v>10</v>
      </c>
      <c r="AV67" s="15"/>
      <c r="AW67" s="15"/>
      <c r="AX67" s="15"/>
      <c r="AY67" s="17"/>
      <c r="AZ67" s="17"/>
      <c r="BA67" s="17"/>
      <c r="BB67" s="17"/>
      <c r="BC67" s="15" t="s">
        <v>11</v>
      </c>
      <c r="BD67" s="15"/>
      <c r="BE67" s="15"/>
      <c r="BF67" s="15"/>
      <c r="BG67" s="15"/>
      <c r="BH67" s="15"/>
      <c r="BI67" s="15"/>
      <c r="BJ67" s="15"/>
      <c r="BK67" s="15" t="s">
        <v>12</v>
      </c>
      <c r="BL67" s="18"/>
      <c r="BM67" s="18"/>
      <c r="BN67" s="18"/>
      <c r="BO67" s="18"/>
      <c r="BP67" s="18"/>
      <c r="BQ67" s="18"/>
      <c r="BR67" s="18"/>
      <c r="BS67" s="15" t="s">
        <v>13</v>
      </c>
      <c r="BT67" s="18"/>
      <c r="BU67" s="18"/>
      <c r="BV67" s="18"/>
      <c r="BW67" s="18"/>
      <c r="BX67" s="18"/>
      <c r="BY67" s="18"/>
      <c r="BZ67" s="18"/>
      <c r="CA67" s="86"/>
      <c r="CB67" s="20"/>
      <c r="CC67" s="21"/>
      <c r="CD67" s="22"/>
      <c r="CE67" s="23"/>
    </row>
    <row r="68" spans="1:83" s="38" customFormat="1" ht="20.25" customHeight="1" thickBot="1" x14ac:dyDescent="0.3">
      <c r="A68" s="73"/>
      <c r="B68" s="26"/>
      <c r="C68" s="27"/>
      <c r="D68" s="28"/>
      <c r="E68" s="28"/>
      <c r="F68" s="29"/>
      <c r="G68" s="30" t="s">
        <v>14</v>
      </c>
      <c r="H68" s="18"/>
      <c r="I68" s="18"/>
      <c r="J68" s="18"/>
      <c r="K68" s="30" t="s">
        <v>15</v>
      </c>
      <c r="L68" s="18"/>
      <c r="M68" s="18"/>
      <c r="N68" s="18"/>
      <c r="O68" s="30" t="s">
        <v>16</v>
      </c>
      <c r="P68" s="18"/>
      <c r="Q68" s="18"/>
      <c r="R68" s="18"/>
      <c r="S68" s="31" t="s">
        <v>17</v>
      </c>
      <c r="T68" s="18"/>
      <c r="U68" s="18"/>
      <c r="V68" s="18"/>
      <c r="W68" s="31" t="s">
        <v>18</v>
      </c>
      <c r="X68" s="18"/>
      <c r="Y68" s="18"/>
      <c r="Z68" s="18"/>
      <c r="AA68" s="30" t="s">
        <v>19</v>
      </c>
      <c r="AB68" s="18"/>
      <c r="AC68" s="18"/>
      <c r="AD68" s="18"/>
      <c r="AE68" s="31" t="s">
        <v>20</v>
      </c>
      <c r="AF68" s="18"/>
      <c r="AG68" s="18"/>
      <c r="AH68" s="18"/>
      <c r="AI68" s="30" t="s">
        <v>19</v>
      </c>
      <c r="AJ68" s="18"/>
      <c r="AK68" s="18"/>
      <c r="AL68" s="18"/>
      <c r="AM68" s="31" t="s">
        <v>21</v>
      </c>
      <c r="AN68" s="31"/>
      <c r="AO68" s="31"/>
      <c r="AP68" s="31"/>
      <c r="AQ68" s="30" t="s">
        <v>19</v>
      </c>
      <c r="AR68" s="30"/>
      <c r="AS68" s="30"/>
      <c r="AT68" s="18"/>
      <c r="AU68" s="31" t="s">
        <v>22</v>
      </c>
      <c r="AV68" s="31"/>
      <c r="AW68" s="31"/>
      <c r="AX68" s="31"/>
      <c r="AY68" s="30" t="s">
        <v>19</v>
      </c>
      <c r="AZ68" s="30"/>
      <c r="BA68" s="30"/>
      <c r="BB68" s="18"/>
      <c r="BC68" s="31" t="s">
        <v>23</v>
      </c>
      <c r="BD68" s="18"/>
      <c r="BE68" s="18"/>
      <c r="BF68" s="18"/>
      <c r="BG68" s="30" t="s">
        <v>19</v>
      </c>
      <c r="BH68" s="18"/>
      <c r="BI68" s="18"/>
      <c r="BJ68" s="18"/>
      <c r="BK68" s="31" t="s">
        <v>24</v>
      </c>
      <c r="BL68" s="18"/>
      <c r="BM68" s="18"/>
      <c r="BN68" s="18"/>
      <c r="BO68" s="30" t="s">
        <v>19</v>
      </c>
      <c r="BP68" s="18"/>
      <c r="BQ68" s="18"/>
      <c r="BR68" s="18"/>
      <c r="BS68" s="31" t="s">
        <v>25</v>
      </c>
      <c r="BT68" s="32"/>
      <c r="BU68" s="32"/>
      <c r="BV68" s="32"/>
      <c r="BW68" s="30" t="s">
        <v>19</v>
      </c>
      <c r="BX68" s="18"/>
      <c r="BY68" s="18"/>
      <c r="BZ68" s="18"/>
      <c r="CA68" s="33"/>
      <c r="CB68" s="33"/>
      <c r="CC68" s="33"/>
      <c r="CD68" s="33"/>
      <c r="CE68" s="33"/>
    </row>
    <row r="69" spans="1:83" s="38" customFormat="1" ht="28.5" customHeight="1" thickBot="1" x14ac:dyDescent="0.3">
      <c r="A69" s="73"/>
      <c r="B69" s="26"/>
      <c r="C69" s="35" t="s">
        <v>26</v>
      </c>
      <c r="D69" s="35" t="s">
        <v>27</v>
      </c>
      <c r="E69" s="35"/>
      <c r="F69" s="36" t="s">
        <v>28</v>
      </c>
      <c r="G69" s="35" t="s">
        <v>29</v>
      </c>
      <c r="H69" s="17" t="s">
        <v>30</v>
      </c>
      <c r="I69" s="17"/>
      <c r="J69" s="36" t="s">
        <v>28</v>
      </c>
      <c r="K69" s="35" t="s">
        <v>29</v>
      </c>
      <c r="L69" s="17" t="s">
        <v>30</v>
      </c>
      <c r="M69" s="17"/>
      <c r="N69" s="36" t="s">
        <v>28</v>
      </c>
      <c r="O69" s="36" t="s">
        <v>29</v>
      </c>
      <c r="P69" s="17" t="s">
        <v>30</v>
      </c>
      <c r="Q69" s="17"/>
      <c r="R69" s="36" t="s">
        <v>28</v>
      </c>
      <c r="S69" s="36" t="s">
        <v>29</v>
      </c>
      <c r="T69" s="17" t="s">
        <v>30</v>
      </c>
      <c r="U69" s="17"/>
      <c r="V69" s="36" t="s">
        <v>28</v>
      </c>
      <c r="W69" s="36" t="s">
        <v>29</v>
      </c>
      <c r="X69" s="17" t="s">
        <v>30</v>
      </c>
      <c r="Y69" s="17"/>
      <c r="Z69" s="36" t="s">
        <v>28</v>
      </c>
      <c r="AA69" s="36" t="s">
        <v>29</v>
      </c>
      <c r="AB69" s="17" t="s">
        <v>30</v>
      </c>
      <c r="AC69" s="17"/>
      <c r="AD69" s="36" t="s">
        <v>28</v>
      </c>
      <c r="AE69" s="36" t="s">
        <v>29</v>
      </c>
      <c r="AF69" s="17" t="s">
        <v>30</v>
      </c>
      <c r="AG69" s="17"/>
      <c r="AH69" s="36" t="s">
        <v>28</v>
      </c>
      <c r="AI69" s="36" t="s">
        <v>29</v>
      </c>
      <c r="AJ69" s="17" t="s">
        <v>30</v>
      </c>
      <c r="AK69" s="17"/>
      <c r="AL69" s="36" t="s">
        <v>28</v>
      </c>
      <c r="AM69" s="36" t="s">
        <v>29</v>
      </c>
      <c r="AN69" s="17" t="s">
        <v>30</v>
      </c>
      <c r="AO69" s="17"/>
      <c r="AP69" s="36" t="s">
        <v>28</v>
      </c>
      <c r="AQ69" s="36" t="s">
        <v>29</v>
      </c>
      <c r="AR69" s="17" t="s">
        <v>30</v>
      </c>
      <c r="AS69" s="17"/>
      <c r="AT69" s="36" t="s">
        <v>28</v>
      </c>
      <c r="AU69" s="36" t="s">
        <v>29</v>
      </c>
      <c r="AV69" s="17" t="s">
        <v>30</v>
      </c>
      <c r="AW69" s="17"/>
      <c r="AX69" s="36" t="s">
        <v>28</v>
      </c>
      <c r="AY69" s="36" t="s">
        <v>29</v>
      </c>
      <c r="AZ69" s="17" t="s">
        <v>30</v>
      </c>
      <c r="BA69" s="17"/>
      <c r="BB69" s="36" t="s">
        <v>28</v>
      </c>
      <c r="BC69" s="36" t="s">
        <v>29</v>
      </c>
      <c r="BD69" s="17" t="s">
        <v>30</v>
      </c>
      <c r="BE69" s="17"/>
      <c r="BF69" s="36" t="s">
        <v>28</v>
      </c>
      <c r="BG69" s="36" t="s">
        <v>29</v>
      </c>
      <c r="BH69" s="17" t="s">
        <v>30</v>
      </c>
      <c r="BI69" s="17"/>
      <c r="BJ69" s="36" t="s">
        <v>28</v>
      </c>
      <c r="BK69" s="36" t="s">
        <v>29</v>
      </c>
      <c r="BL69" s="17" t="s">
        <v>30</v>
      </c>
      <c r="BM69" s="17"/>
      <c r="BN69" s="36" t="s">
        <v>28</v>
      </c>
      <c r="BO69" s="36" t="s">
        <v>29</v>
      </c>
      <c r="BP69" s="17" t="s">
        <v>30</v>
      </c>
      <c r="BQ69" s="17"/>
      <c r="BR69" s="36" t="s">
        <v>31</v>
      </c>
      <c r="BS69" s="36" t="s">
        <v>29</v>
      </c>
      <c r="BT69" s="17" t="s">
        <v>30</v>
      </c>
      <c r="BU69" s="17"/>
      <c r="BV69" s="36" t="s">
        <v>28</v>
      </c>
      <c r="BW69" s="36" t="s">
        <v>29</v>
      </c>
      <c r="BX69" s="17" t="s">
        <v>30</v>
      </c>
      <c r="BY69" s="17"/>
      <c r="BZ69" s="36" t="s">
        <v>28</v>
      </c>
      <c r="CA69" s="37"/>
      <c r="CB69" s="37"/>
      <c r="CC69" s="37"/>
      <c r="CD69" s="37"/>
      <c r="CE69" s="37"/>
    </row>
    <row r="70" spans="1:83" s="38" customFormat="1" ht="67.5" customHeight="1" thickBot="1" x14ac:dyDescent="0.3">
      <c r="A70" s="74"/>
      <c r="B70" s="40"/>
      <c r="C70" s="35"/>
      <c r="D70" s="41" t="s">
        <v>32</v>
      </c>
      <c r="E70" s="41" t="s">
        <v>33</v>
      </c>
      <c r="F70" s="36"/>
      <c r="G70" s="35"/>
      <c r="H70" s="42" t="s">
        <v>32</v>
      </c>
      <c r="I70" s="42" t="s">
        <v>33</v>
      </c>
      <c r="J70" s="36"/>
      <c r="K70" s="35"/>
      <c r="L70" s="42" t="s">
        <v>32</v>
      </c>
      <c r="M70" s="42" t="s">
        <v>33</v>
      </c>
      <c r="N70" s="36"/>
      <c r="O70" s="36"/>
      <c r="P70" s="42" t="s">
        <v>32</v>
      </c>
      <c r="Q70" s="42" t="s">
        <v>33</v>
      </c>
      <c r="R70" s="36"/>
      <c r="S70" s="36"/>
      <c r="T70" s="42" t="s">
        <v>32</v>
      </c>
      <c r="U70" s="42" t="s">
        <v>33</v>
      </c>
      <c r="V70" s="36"/>
      <c r="W70" s="36"/>
      <c r="X70" s="42" t="s">
        <v>32</v>
      </c>
      <c r="Y70" s="42" t="s">
        <v>33</v>
      </c>
      <c r="Z70" s="36"/>
      <c r="AA70" s="36"/>
      <c r="AB70" s="42" t="s">
        <v>32</v>
      </c>
      <c r="AC70" s="42" t="s">
        <v>33</v>
      </c>
      <c r="AD70" s="36"/>
      <c r="AE70" s="36"/>
      <c r="AF70" s="42" t="s">
        <v>32</v>
      </c>
      <c r="AG70" s="42" t="s">
        <v>33</v>
      </c>
      <c r="AH70" s="36"/>
      <c r="AI70" s="36"/>
      <c r="AJ70" s="42" t="s">
        <v>32</v>
      </c>
      <c r="AK70" s="42" t="s">
        <v>33</v>
      </c>
      <c r="AL70" s="36"/>
      <c r="AM70" s="36"/>
      <c r="AN70" s="42" t="s">
        <v>32</v>
      </c>
      <c r="AO70" s="42" t="s">
        <v>33</v>
      </c>
      <c r="AP70" s="36"/>
      <c r="AQ70" s="36"/>
      <c r="AR70" s="42" t="s">
        <v>32</v>
      </c>
      <c r="AS70" s="42" t="s">
        <v>33</v>
      </c>
      <c r="AT70" s="36"/>
      <c r="AU70" s="36"/>
      <c r="AV70" s="42" t="s">
        <v>32</v>
      </c>
      <c r="AW70" s="42" t="s">
        <v>33</v>
      </c>
      <c r="AX70" s="36"/>
      <c r="AY70" s="36"/>
      <c r="AZ70" s="42" t="s">
        <v>32</v>
      </c>
      <c r="BA70" s="42" t="s">
        <v>33</v>
      </c>
      <c r="BB70" s="36"/>
      <c r="BC70" s="36"/>
      <c r="BD70" s="42" t="s">
        <v>32</v>
      </c>
      <c r="BE70" s="42" t="s">
        <v>33</v>
      </c>
      <c r="BF70" s="36"/>
      <c r="BG70" s="36"/>
      <c r="BH70" s="42" t="s">
        <v>32</v>
      </c>
      <c r="BI70" s="42" t="s">
        <v>33</v>
      </c>
      <c r="BJ70" s="36"/>
      <c r="BK70" s="36"/>
      <c r="BL70" s="42" t="s">
        <v>32</v>
      </c>
      <c r="BM70" s="42" t="s">
        <v>33</v>
      </c>
      <c r="BN70" s="36"/>
      <c r="BO70" s="36"/>
      <c r="BP70" s="42" t="s">
        <v>32</v>
      </c>
      <c r="BQ70" s="42" t="s">
        <v>33</v>
      </c>
      <c r="BR70" s="36"/>
      <c r="BS70" s="36"/>
      <c r="BT70" s="42" t="s">
        <v>32</v>
      </c>
      <c r="BU70" s="42" t="s">
        <v>33</v>
      </c>
      <c r="BV70" s="36"/>
      <c r="BW70" s="36"/>
      <c r="BX70" s="42" t="s">
        <v>32</v>
      </c>
      <c r="BY70" s="42" t="s">
        <v>33</v>
      </c>
      <c r="BZ70" s="36"/>
      <c r="CA70" s="44"/>
      <c r="CB70" s="44"/>
      <c r="CC70" s="44"/>
      <c r="CD70" s="44"/>
      <c r="CE70" s="44"/>
    </row>
    <row r="71" spans="1:83" s="38" customFormat="1" ht="19.5" customHeight="1" thickBot="1" x14ac:dyDescent="0.3">
      <c r="A71" s="43">
        <v>1</v>
      </c>
      <c r="B71" s="43">
        <v>2</v>
      </c>
      <c r="C71" s="43">
        <v>3</v>
      </c>
      <c r="D71" s="43">
        <v>4</v>
      </c>
      <c r="E71" s="43">
        <v>5</v>
      </c>
      <c r="F71" s="43"/>
      <c r="G71" s="43">
        <v>7</v>
      </c>
      <c r="H71" s="43">
        <v>8</v>
      </c>
      <c r="I71" s="43">
        <v>9</v>
      </c>
      <c r="J71" s="43">
        <v>10</v>
      </c>
      <c r="K71" s="43">
        <v>11</v>
      </c>
      <c r="L71" s="43">
        <v>12</v>
      </c>
      <c r="M71" s="43">
        <v>13</v>
      </c>
      <c r="N71" s="43">
        <v>14</v>
      </c>
      <c r="O71" s="43">
        <v>15</v>
      </c>
      <c r="P71" s="43">
        <v>16</v>
      </c>
      <c r="Q71" s="43">
        <v>17</v>
      </c>
      <c r="R71" s="43">
        <v>18</v>
      </c>
      <c r="S71" s="43">
        <v>19</v>
      </c>
      <c r="T71" s="43">
        <v>20</v>
      </c>
      <c r="U71" s="43">
        <v>21</v>
      </c>
      <c r="V71" s="43">
        <v>22</v>
      </c>
      <c r="W71" s="43">
        <v>23</v>
      </c>
      <c r="X71" s="43">
        <v>24</v>
      </c>
      <c r="Y71" s="43">
        <v>25</v>
      </c>
      <c r="Z71" s="43">
        <v>26</v>
      </c>
      <c r="AA71" s="43">
        <v>27</v>
      </c>
      <c r="AB71" s="43">
        <v>28</v>
      </c>
      <c r="AC71" s="43">
        <v>29</v>
      </c>
      <c r="AD71" s="43">
        <v>30</v>
      </c>
      <c r="AE71" s="43">
        <v>31</v>
      </c>
      <c r="AF71" s="43">
        <v>32</v>
      </c>
      <c r="AG71" s="43">
        <v>33</v>
      </c>
      <c r="AH71" s="43">
        <v>34</v>
      </c>
      <c r="AI71" s="43">
        <v>35</v>
      </c>
      <c r="AJ71" s="43">
        <v>36</v>
      </c>
      <c r="AK71" s="43">
        <v>37</v>
      </c>
      <c r="AL71" s="43">
        <v>38</v>
      </c>
      <c r="AM71" s="43">
        <v>39</v>
      </c>
      <c r="AN71" s="43">
        <v>40</v>
      </c>
      <c r="AO71" s="43">
        <v>41</v>
      </c>
      <c r="AP71" s="43">
        <v>42</v>
      </c>
      <c r="AQ71" s="43">
        <v>43</v>
      </c>
      <c r="AR71" s="43">
        <v>44</v>
      </c>
      <c r="AS71" s="43">
        <v>45</v>
      </c>
      <c r="AT71" s="43">
        <v>46</v>
      </c>
      <c r="AU71" s="43">
        <v>47</v>
      </c>
      <c r="AV71" s="43">
        <v>48</v>
      </c>
      <c r="AW71" s="43">
        <v>49</v>
      </c>
      <c r="AX71" s="43">
        <v>50</v>
      </c>
      <c r="AY71" s="43">
        <v>51</v>
      </c>
      <c r="AZ71" s="43">
        <v>52</v>
      </c>
      <c r="BA71" s="43">
        <v>53</v>
      </c>
      <c r="BB71" s="43">
        <v>54</v>
      </c>
      <c r="BC71" s="43">
        <v>55</v>
      </c>
      <c r="BD71" s="43">
        <v>56</v>
      </c>
      <c r="BE71" s="43">
        <v>57</v>
      </c>
      <c r="BF71" s="43">
        <v>58</v>
      </c>
      <c r="BG71" s="43">
        <v>59</v>
      </c>
      <c r="BH71" s="43">
        <v>60</v>
      </c>
      <c r="BI71" s="43">
        <v>61</v>
      </c>
      <c r="BJ71" s="43">
        <v>62</v>
      </c>
      <c r="BK71" s="43">
        <v>63</v>
      </c>
      <c r="BL71" s="43">
        <v>64</v>
      </c>
      <c r="BM71" s="43">
        <v>65</v>
      </c>
      <c r="BN71" s="43">
        <v>66</v>
      </c>
      <c r="BO71" s="43">
        <v>67</v>
      </c>
      <c r="BP71" s="43">
        <v>68</v>
      </c>
      <c r="BQ71" s="43">
        <v>69</v>
      </c>
      <c r="BR71" s="43">
        <v>70</v>
      </c>
      <c r="BS71" s="43">
        <v>71</v>
      </c>
      <c r="BT71" s="43">
        <v>72</v>
      </c>
      <c r="BU71" s="43">
        <v>73</v>
      </c>
      <c r="BV71" s="43">
        <v>74</v>
      </c>
      <c r="BW71" s="43">
        <v>75</v>
      </c>
      <c r="BX71" s="43">
        <v>76</v>
      </c>
      <c r="BY71" s="43">
        <v>77</v>
      </c>
      <c r="BZ71" s="43">
        <v>78</v>
      </c>
      <c r="CA71" s="44"/>
      <c r="CB71" s="44"/>
      <c r="CC71" s="44"/>
      <c r="CD71" s="44"/>
      <c r="CE71" s="44"/>
    </row>
    <row r="72" spans="1:83" ht="18" x14ac:dyDescent="0.25">
      <c r="A72" s="75">
        <v>1</v>
      </c>
      <c r="B72" s="97" t="s">
        <v>77</v>
      </c>
      <c r="C72" s="53">
        <f t="shared" ref="C72:F76" si="14">G72+K72+O72+S72+W72+AA72+AE72+AI72+AM72+AQ72+AU72+AY72+BC72+BG72+BK72+BO72+BS72+BW72</f>
        <v>0</v>
      </c>
      <c r="D72" s="53">
        <f t="shared" si="14"/>
        <v>0</v>
      </c>
      <c r="E72" s="53">
        <f t="shared" si="14"/>
        <v>0</v>
      </c>
      <c r="F72" s="53">
        <f t="shared" si="14"/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53">
        <v>0</v>
      </c>
      <c r="P72" s="53">
        <v>0</v>
      </c>
      <c r="Q72" s="53">
        <v>0</v>
      </c>
      <c r="R72" s="53">
        <v>0</v>
      </c>
      <c r="S72" s="53">
        <v>0</v>
      </c>
      <c r="T72" s="53">
        <v>0</v>
      </c>
      <c r="U72" s="53">
        <v>0</v>
      </c>
      <c r="V72" s="53">
        <v>0</v>
      </c>
      <c r="W72" s="53">
        <v>0</v>
      </c>
      <c r="X72" s="53">
        <v>0</v>
      </c>
      <c r="Y72" s="53">
        <v>0</v>
      </c>
      <c r="Z72" s="53">
        <v>0</v>
      </c>
      <c r="AA72" s="53">
        <v>0</v>
      </c>
      <c r="AB72" s="53">
        <v>0</v>
      </c>
      <c r="AC72" s="53">
        <v>0</v>
      </c>
      <c r="AD72" s="53">
        <v>0</v>
      </c>
      <c r="AE72" s="53">
        <v>0</v>
      </c>
      <c r="AF72" s="53">
        <v>0</v>
      </c>
      <c r="AG72" s="53">
        <v>0</v>
      </c>
      <c r="AH72" s="53">
        <v>0</v>
      </c>
      <c r="AI72" s="53">
        <v>0</v>
      </c>
      <c r="AJ72" s="53">
        <v>0</v>
      </c>
      <c r="AK72" s="53">
        <v>0</v>
      </c>
      <c r="AL72" s="53">
        <v>0</v>
      </c>
      <c r="AM72" s="53">
        <v>0</v>
      </c>
      <c r="AN72" s="53">
        <v>0</v>
      </c>
      <c r="AO72" s="53">
        <v>0</v>
      </c>
      <c r="AP72" s="53">
        <v>0</v>
      </c>
      <c r="AQ72" s="53">
        <v>0</v>
      </c>
      <c r="AR72" s="53">
        <v>0</v>
      </c>
      <c r="AS72" s="53">
        <v>0</v>
      </c>
      <c r="AT72" s="53">
        <v>0</v>
      </c>
      <c r="AU72" s="53">
        <v>0</v>
      </c>
      <c r="AV72" s="53">
        <v>0</v>
      </c>
      <c r="AW72" s="53">
        <v>0</v>
      </c>
      <c r="AX72" s="53">
        <v>0</v>
      </c>
      <c r="AY72" s="53">
        <v>0</v>
      </c>
      <c r="AZ72" s="53">
        <v>0</v>
      </c>
      <c r="BA72" s="53">
        <v>0</v>
      </c>
      <c r="BB72" s="53">
        <v>0</v>
      </c>
      <c r="BC72" s="53">
        <v>0</v>
      </c>
      <c r="BD72" s="53">
        <v>0</v>
      </c>
      <c r="BE72" s="53">
        <v>0</v>
      </c>
      <c r="BF72" s="53">
        <v>0</v>
      </c>
      <c r="BG72" s="53">
        <v>0</v>
      </c>
      <c r="BH72" s="53">
        <v>0</v>
      </c>
      <c r="BI72" s="53">
        <v>0</v>
      </c>
      <c r="BJ72" s="53">
        <v>0</v>
      </c>
      <c r="BK72" s="53">
        <v>0</v>
      </c>
      <c r="BL72" s="53">
        <v>0</v>
      </c>
      <c r="BM72" s="53">
        <v>0</v>
      </c>
      <c r="BN72" s="53">
        <v>0</v>
      </c>
      <c r="BO72" s="53">
        <v>0</v>
      </c>
      <c r="BP72" s="53">
        <v>0</v>
      </c>
      <c r="BQ72" s="53">
        <v>0</v>
      </c>
      <c r="BR72" s="53">
        <v>0</v>
      </c>
      <c r="BS72" s="53">
        <v>0</v>
      </c>
      <c r="BT72" s="53">
        <v>0</v>
      </c>
      <c r="BU72" s="53">
        <v>0</v>
      </c>
      <c r="BV72" s="53">
        <v>0</v>
      </c>
      <c r="BW72" s="53">
        <v>0</v>
      </c>
      <c r="BX72" s="53">
        <v>0</v>
      </c>
      <c r="BY72" s="53">
        <v>0</v>
      </c>
      <c r="BZ72" s="53">
        <v>0</v>
      </c>
      <c r="CA72" s="91"/>
      <c r="CB72" s="91"/>
      <c r="CC72" s="91"/>
      <c r="CD72" s="44"/>
      <c r="CE72" s="44"/>
    </row>
    <row r="73" spans="1:83" ht="18" x14ac:dyDescent="0.25">
      <c r="A73" s="51">
        <v>2</v>
      </c>
      <c r="B73" s="84" t="s">
        <v>78</v>
      </c>
      <c r="C73" s="53">
        <f t="shared" si="14"/>
        <v>6</v>
      </c>
      <c r="D73" s="53">
        <f t="shared" si="14"/>
        <v>0</v>
      </c>
      <c r="E73" s="53">
        <f t="shared" si="14"/>
        <v>0</v>
      </c>
      <c r="F73" s="53">
        <f t="shared" si="14"/>
        <v>0</v>
      </c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>
        <v>1</v>
      </c>
      <c r="X73" s="54"/>
      <c r="Y73" s="54"/>
      <c r="Z73" s="54"/>
      <c r="AA73" s="54">
        <v>4</v>
      </c>
      <c r="AB73" s="54"/>
      <c r="AC73" s="54"/>
      <c r="AD73" s="54"/>
      <c r="AE73" s="54"/>
      <c r="AF73" s="54"/>
      <c r="AG73" s="54"/>
      <c r="AH73" s="54"/>
      <c r="AI73" s="54"/>
      <c r="AJ73" s="54"/>
      <c r="AK73" s="55"/>
      <c r="AL73" s="54"/>
      <c r="AM73" s="54"/>
      <c r="AN73" s="54"/>
      <c r="AO73" s="54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85"/>
      <c r="BD73" s="85"/>
      <c r="BE73" s="85"/>
      <c r="BF73" s="85"/>
      <c r="BG73" s="85"/>
      <c r="BH73" s="85"/>
      <c r="BI73" s="85"/>
      <c r="BJ73" s="95"/>
      <c r="BK73" s="59"/>
      <c r="BL73" s="59"/>
      <c r="BM73" s="59"/>
      <c r="BN73" s="59"/>
      <c r="BO73" s="59">
        <v>1</v>
      </c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59"/>
      <c r="CA73" s="91"/>
      <c r="CB73" s="91"/>
      <c r="CC73" s="91"/>
      <c r="CD73" s="44"/>
      <c r="CE73" s="44"/>
    </row>
    <row r="74" spans="1:83" ht="18" x14ac:dyDescent="0.25">
      <c r="A74" s="51">
        <v>3</v>
      </c>
      <c r="B74" s="84" t="s">
        <v>79</v>
      </c>
      <c r="C74" s="53">
        <f t="shared" si="14"/>
        <v>1</v>
      </c>
      <c r="D74" s="53">
        <f t="shared" si="14"/>
        <v>0</v>
      </c>
      <c r="E74" s="53">
        <f t="shared" si="14"/>
        <v>0</v>
      </c>
      <c r="F74" s="53">
        <f t="shared" si="14"/>
        <v>700</v>
      </c>
      <c r="G74" s="54">
        <v>0</v>
      </c>
      <c r="H74" s="54">
        <v>0</v>
      </c>
      <c r="I74" s="54">
        <v>0</v>
      </c>
      <c r="J74" s="54">
        <v>0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  <c r="W74" s="54">
        <v>0</v>
      </c>
      <c r="X74" s="54">
        <v>0</v>
      </c>
      <c r="Y74" s="54">
        <v>0</v>
      </c>
      <c r="Z74" s="54">
        <v>0</v>
      </c>
      <c r="AA74" s="54">
        <v>0</v>
      </c>
      <c r="AB74" s="54">
        <v>0</v>
      </c>
      <c r="AC74" s="54">
        <v>0</v>
      </c>
      <c r="AD74" s="54">
        <v>0</v>
      </c>
      <c r="AE74" s="54">
        <v>0</v>
      </c>
      <c r="AF74" s="54">
        <v>0</v>
      </c>
      <c r="AG74" s="54">
        <v>0</v>
      </c>
      <c r="AH74" s="54">
        <v>0</v>
      </c>
      <c r="AI74" s="54">
        <v>0</v>
      </c>
      <c r="AJ74" s="54">
        <v>0</v>
      </c>
      <c r="AK74" s="54">
        <v>0</v>
      </c>
      <c r="AL74" s="54">
        <v>0</v>
      </c>
      <c r="AM74" s="54">
        <v>0</v>
      </c>
      <c r="AN74" s="54">
        <v>0</v>
      </c>
      <c r="AO74" s="54">
        <v>0</v>
      </c>
      <c r="AP74" s="54">
        <v>0</v>
      </c>
      <c r="AQ74" s="54">
        <v>0</v>
      </c>
      <c r="AR74" s="54">
        <v>0</v>
      </c>
      <c r="AS74" s="54">
        <v>0</v>
      </c>
      <c r="AT74" s="54">
        <v>0</v>
      </c>
      <c r="AU74" s="54">
        <v>0</v>
      </c>
      <c r="AV74" s="54">
        <v>0</v>
      </c>
      <c r="AW74" s="54">
        <v>0</v>
      </c>
      <c r="AX74" s="54">
        <v>0</v>
      </c>
      <c r="AY74" s="54">
        <v>0</v>
      </c>
      <c r="AZ74" s="54">
        <v>0</v>
      </c>
      <c r="BA74" s="54">
        <v>0</v>
      </c>
      <c r="BB74" s="54">
        <v>0</v>
      </c>
      <c r="BC74" s="54">
        <v>0</v>
      </c>
      <c r="BD74" s="54">
        <v>0</v>
      </c>
      <c r="BE74" s="54">
        <v>0</v>
      </c>
      <c r="BF74" s="54">
        <v>0</v>
      </c>
      <c r="BG74" s="54">
        <v>0</v>
      </c>
      <c r="BH74" s="54">
        <v>0</v>
      </c>
      <c r="BI74" s="54">
        <v>0</v>
      </c>
      <c r="BJ74" s="54">
        <v>0</v>
      </c>
      <c r="BK74" s="54">
        <v>0</v>
      </c>
      <c r="BL74" s="54">
        <v>0</v>
      </c>
      <c r="BM74" s="54">
        <v>0</v>
      </c>
      <c r="BN74" s="54">
        <v>0</v>
      </c>
      <c r="BO74" s="54">
        <v>1</v>
      </c>
      <c r="BP74" s="54">
        <v>0</v>
      </c>
      <c r="BQ74" s="54">
        <v>0</v>
      </c>
      <c r="BR74" s="54">
        <v>700</v>
      </c>
      <c r="BS74" s="54">
        <v>0</v>
      </c>
      <c r="BT74" s="54">
        <v>0</v>
      </c>
      <c r="BU74" s="54">
        <v>0</v>
      </c>
      <c r="BV74" s="54">
        <v>0</v>
      </c>
      <c r="BW74" s="54">
        <v>0</v>
      </c>
      <c r="BX74" s="54">
        <v>0</v>
      </c>
      <c r="BY74" s="54">
        <v>0</v>
      </c>
      <c r="BZ74" s="54">
        <v>0</v>
      </c>
      <c r="CA74" s="37"/>
      <c r="CB74" s="37"/>
      <c r="CC74" s="37"/>
      <c r="CD74" s="37"/>
      <c r="CE74" s="37"/>
    </row>
    <row r="75" spans="1:83" ht="18" x14ac:dyDescent="0.25">
      <c r="A75" s="51">
        <v>4</v>
      </c>
      <c r="B75" s="84" t="s">
        <v>80</v>
      </c>
      <c r="C75" s="53">
        <f t="shared" si="14"/>
        <v>8</v>
      </c>
      <c r="D75" s="53">
        <f t="shared" si="14"/>
        <v>0</v>
      </c>
      <c r="E75" s="53">
        <f t="shared" si="14"/>
        <v>0</v>
      </c>
      <c r="F75" s="53">
        <f t="shared" si="14"/>
        <v>2300</v>
      </c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5"/>
      <c r="AL75" s="54"/>
      <c r="AM75" s="54"/>
      <c r="AN75" s="54"/>
      <c r="AO75" s="54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  <c r="BH75" s="59"/>
      <c r="BI75" s="59"/>
      <c r="BJ75" s="59"/>
      <c r="BK75" s="59"/>
      <c r="BL75" s="59"/>
      <c r="BM75" s="59"/>
      <c r="BN75" s="59"/>
      <c r="BO75" s="59">
        <v>8</v>
      </c>
      <c r="BP75" s="59"/>
      <c r="BQ75" s="59"/>
      <c r="BR75" s="59">
        <v>2300</v>
      </c>
      <c r="BS75" s="59"/>
      <c r="BT75" s="59"/>
      <c r="BU75" s="59"/>
      <c r="BV75" s="59"/>
      <c r="BW75" s="59"/>
      <c r="BX75" s="59"/>
      <c r="BY75" s="59"/>
      <c r="BZ75" s="59"/>
    </row>
    <row r="76" spans="1:83" ht="18" x14ac:dyDescent="0.25">
      <c r="A76" s="51">
        <v>5</v>
      </c>
      <c r="B76" s="84" t="s">
        <v>81</v>
      </c>
      <c r="C76" s="53">
        <f t="shared" si="14"/>
        <v>1</v>
      </c>
      <c r="D76" s="53">
        <f t="shared" si="14"/>
        <v>0</v>
      </c>
      <c r="E76" s="53">
        <f t="shared" si="14"/>
        <v>0</v>
      </c>
      <c r="F76" s="53">
        <f t="shared" si="14"/>
        <v>3.12</v>
      </c>
      <c r="G76" s="54"/>
      <c r="H76" s="54"/>
      <c r="I76" s="54"/>
      <c r="J76" s="54"/>
      <c r="K76" s="54"/>
      <c r="L76" s="54"/>
      <c r="M76" s="54"/>
      <c r="N76" s="54"/>
      <c r="O76" s="54">
        <v>1</v>
      </c>
      <c r="P76" s="54"/>
      <c r="Q76" s="54"/>
      <c r="R76" s="54">
        <v>3.12</v>
      </c>
      <c r="S76" s="54"/>
      <c r="T76" s="54"/>
      <c r="U76" s="54"/>
      <c r="V76" s="54"/>
      <c r="W76" s="54"/>
      <c r="X76" s="54"/>
      <c r="Y76" s="54"/>
      <c r="Z76" s="54"/>
      <c r="AA76" s="54"/>
      <c r="AB76" s="54">
        <v>0</v>
      </c>
      <c r="AC76" s="54"/>
      <c r="AD76" s="54"/>
      <c r="AE76" s="54"/>
      <c r="AF76" s="54"/>
      <c r="AG76" s="54"/>
      <c r="AH76" s="54"/>
      <c r="AI76" s="54"/>
      <c r="AJ76" s="54"/>
      <c r="AK76" s="55"/>
      <c r="AL76" s="54"/>
      <c r="AM76" s="54"/>
      <c r="AN76" s="54"/>
      <c r="AO76" s="54"/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59"/>
      <c r="BF76" s="59"/>
      <c r="BG76" s="59"/>
      <c r="BH76" s="59"/>
      <c r="BI76" s="59"/>
      <c r="BJ76" s="59"/>
      <c r="BK76" s="59"/>
      <c r="BL76" s="59"/>
      <c r="BM76" s="59"/>
      <c r="BN76" s="59"/>
      <c r="BO76" s="59"/>
      <c r="BP76" s="59"/>
      <c r="BQ76" s="59"/>
      <c r="BR76" s="59"/>
      <c r="BS76" s="59"/>
      <c r="BT76" s="59">
        <v>0</v>
      </c>
      <c r="BU76" s="59"/>
      <c r="BV76" s="59">
        <v>0</v>
      </c>
      <c r="BW76" s="59"/>
      <c r="BX76" s="59"/>
      <c r="BY76" s="59"/>
      <c r="BZ76" s="59"/>
    </row>
    <row r="77" spans="1:83" s="38" customFormat="1" ht="23.25" customHeight="1" x14ac:dyDescent="0.25">
      <c r="A77" s="67"/>
      <c r="B77" s="67" t="s">
        <v>44</v>
      </c>
      <c r="C77" s="68">
        <f>C76+C75+C74+C73+C72</f>
        <v>16</v>
      </c>
      <c r="D77" s="68">
        <f t="shared" ref="D77:BO77" si="15">D76+D75+D74+D73+D72</f>
        <v>0</v>
      </c>
      <c r="E77" s="68">
        <f t="shared" si="15"/>
        <v>0</v>
      </c>
      <c r="F77" s="68">
        <f t="shared" si="15"/>
        <v>3003.12</v>
      </c>
      <c r="G77" s="68">
        <f t="shared" si="15"/>
        <v>0</v>
      </c>
      <c r="H77" s="68">
        <f t="shared" si="15"/>
        <v>0</v>
      </c>
      <c r="I77" s="68">
        <f t="shared" si="15"/>
        <v>0</v>
      </c>
      <c r="J77" s="68">
        <f t="shared" si="15"/>
        <v>0</v>
      </c>
      <c r="K77" s="68">
        <f t="shared" si="15"/>
        <v>0</v>
      </c>
      <c r="L77" s="68">
        <f t="shared" si="15"/>
        <v>0</v>
      </c>
      <c r="M77" s="68">
        <f t="shared" si="15"/>
        <v>0</v>
      </c>
      <c r="N77" s="68">
        <f t="shared" si="15"/>
        <v>0</v>
      </c>
      <c r="O77" s="68">
        <f t="shared" si="15"/>
        <v>1</v>
      </c>
      <c r="P77" s="68">
        <f t="shared" si="15"/>
        <v>0</v>
      </c>
      <c r="Q77" s="68">
        <f t="shared" si="15"/>
        <v>0</v>
      </c>
      <c r="R77" s="68">
        <f t="shared" si="15"/>
        <v>3.12</v>
      </c>
      <c r="S77" s="68">
        <f t="shared" si="15"/>
        <v>0</v>
      </c>
      <c r="T77" s="68">
        <f t="shared" si="15"/>
        <v>0</v>
      </c>
      <c r="U77" s="68">
        <f t="shared" si="15"/>
        <v>0</v>
      </c>
      <c r="V77" s="68">
        <f t="shared" si="15"/>
        <v>0</v>
      </c>
      <c r="W77" s="68">
        <f t="shared" si="15"/>
        <v>1</v>
      </c>
      <c r="X77" s="68">
        <f t="shared" si="15"/>
        <v>0</v>
      </c>
      <c r="Y77" s="68">
        <f t="shared" si="15"/>
        <v>0</v>
      </c>
      <c r="Z77" s="68">
        <f t="shared" si="15"/>
        <v>0</v>
      </c>
      <c r="AA77" s="68">
        <f t="shared" si="15"/>
        <v>4</v>
      </c>
      <c r="AB77" s="68">
        <f t="shared" si="15"/>
        <v>0</v>
      </c>
      <c r="AC77" s="68">
        <f t="shared" si="15"/>
        <v>0</v>
      </c>
      <c r="AD77" s="68">
        <f t="shared" si="15"/>
        <v>0</v>
      </c>
      <c r="AE77" s="68">
        <f t="shared" si="15"/>
        <v>0</v>
      </c>
      <c r="AF77" s="68">
        <f t="shared" si="15"/>
        <v>0</v>
      </c>
      <c r="AG77" s="68">
        <f t="shared" si="15"/>
        <v>0</v>
      </c>
      <c r="AH77" s="68">
        <f t="shared" si="15"/>
        <v>0</v>
      </c>
      <c r="AI77" s="68">
        <f t="shared" si="15"/>
        <v>0</v>
      </c>
      <c r="AJ77" s="68">
        <f t="shared" si="15"/>
        <v>0</v>
      </c>
      <c r="AK77" s="68">
        <f t="shared" si="15"/>
        <v>0</v>
      </c>
      <c r="AL77" s="68">
        <f t="shared" si="15"/>
        <v>0</v>
      </c>
      <c r="AM77" s="68">
        <f t="shared" si="15"/>
        <v>0</v>
      </c>
      <c r="AN77" s="68">
        <f t="shared" si="15"/>
        <v>0</v>
      </c>
      <c r="AO77" s="68">
        <f t="shared" si="15"/>
        <v>0</v>
      </c>
      <c r="AP77" s="68">
        <f t="shared" si="15"/>
        <v>0</v>
      </c>
      <c r="AQ77" s="68">
        <f t="shared" si="15"/>
        <v>0</v>
      </c>
      <c r="AR77" s="68">
        <f t="shared" si="15"/>
        <v>0</v>
      </c>
      <c r="AS77" s="68">
        <f t="shared" si="15"/>
        <v>0</v>
      </c>
      <c r="AT77" s="68">
        <f t="shared" si="15"/>
        <v>0</v>
      </c>
      <c r="AU77" s="68">
        <f t="shared" si="15"/>
        <v>0</v>
      </c>
      <c r="AV77" s="68">
        <f t="shared" si="15"/>
        <v>0</v>
      </c>
      <c r="AW77" s="68">
        <f t="shared" si="15"/>
        <v>0</v>
      </c>
      <c r="AX77" s="68">
        <f t="shared" si="15"/>
        <v>0</v>
      </c>
      <c r="AY77" s="68">
        <f t="shared" si="15"/>
        <v>0</v>
      </c>
      <c r="AZ77" s="68">
        <f t="shared" si="15"/>
        <v>0</v>
      </c>
      <c r="BA77" s="68">
        <f t="shared" si="15"/>
        <v>0</v>
      </c>
      <c r="BB77" s="68">
        <f t="shared" si="15"/>
        <v>0</v>
      </c>
      <c r="BC77" s="68">
        <f t="shared" si="15"/>
        <v>0</v>
      </c>
      <c r="BD77" s="68">
        <f t="shared" si="15"/>
        <v>0</v>
      </c>
      <c r="BE77" s="68">
        <f t="shared" si="15"/>
        <v>0</v>
      </c>
      <c r="BF77" s="68">
        <f t="shared" si="15"/>
        <v>0</v>
      </c>
      <c r="BG77" s="68">
        <f t="shared" si="15"/>
        <v>0</v>
      </c>
      <c r="BH77" s="68">
        <f t="shared" si="15"/>
        <v>0</v>
      </c>
      <c r="BI77" s="68">
        <f t="shared" si="15"/>
        <v>0</v>
      </c>
      <c r="BJ77" s="68">
        <f t="shared" si="15"/>
        <v>0</v>
      </c>
      <c r="BK77" s="68">
        <f t="shared" si="15"/>
        <v>0</v>
      </c>
      <c r="BL77" s="68">
        <f t="shared" si="15"/>
        <v>0</v>
      </c>
      <c r="BM77" s="68">
        <f t="shared" si="15"/>
        <v>0</v>
      </c>
      <c r="BN77" s="68">
        <f t="shared" si="15"/>
        <v>0</v>
      </c>
      <c r="BO77" s="68">
        <f t="shared" si="15"/>
        <v>10</v>
      </c>
      <c r="BP77" s="68">
        <f t="shared" ref="BP77:BZ77" si="16">BP76+BP75+BP74+BP73+BP72</f>
        <v>0</v>
      </c>
      <c r="BQ77" s="68">
        <f t="shared" si="16"/>
        <v>0</v>
      </c>
      <c r="BR77" s="68">
        <f t="shared" si="16"/>
        <v>3000</v>
      </c>
      <c r="BS77" s="68">
        <f t="shared" si="16"/>
        <v>0</v>
      </c>
      <c r="BT77" s="68">
        <f t="shared" si="16"/>
        <v>0</v>
      </c>
      <c r="BU77" s="68">
        <f t="shared" si="16"/>
        <v>0</v>
      </c>
      <c r="BV77" s="68">
        <f t="shared" si="16"/>
        <v>0</v>
      </c>
      <c r="BW77" s="68">
        <f t="shared" si="16"/>
        <v>0</v>
      </c>
      <c r="BX77" s="68">
        <f t="shared" si="16"/>
        <v>0</v>
      </c>
      <c r="BY77" s="68">
        <f t="shared" si="16"/>
        <v>0</v>
      </c>
      <c r="BZ77" s="68">
        <f t="shared" si="16"/>
        <v>0</v>
      </c>
      <c r="CA77" s="93"/>
      <c r="CB77" s="93"/>
      <c r="CC77" s="93"/>
      <c r="CD77" s="93"/>
      <c r="CE77" s="93"/>
    </row>
    <row r="78" spans="1:83" s="38" customFormat="1" ht="23.25" customHeight="1" thickBot="1" x14ac:dyDescent="0.3">
      <c r="A78" s="2"/>
      <c r="B78" s="2"/>
      <c r="C78" s="4" t="s">
        <v>82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3"/>
      <c r="BY78" s="3"/>
      <c r="BZ78" s="3"/>
      <c r="CA78" s="86"/>
      <c r="CB78" s="87"/>
      <c r="CC78" s="88"/>
      <c r="CD78" s="89"/>
      <c r="CE78" s="90"/>
    </row>
    <row r="79" spans="1:83" s="38" customFormat="1" ht="24.75" customHeight="1" thickBot="1" x14ac:dyDescent="0.3">
      <c r="A79" s="72" t="s">
        <v>3</v>
      </c>
      <c r="B79" s="8" t="s">
        <v>4</v>
      </c>
      <c r="C79" s="9" t="s">
        <v>5</v>
      </c>
      <c r="D79" s="10"/>
      <c r="E79" s="10"/>
      <c r="F79" s="11"/>
      <c r="G79" s="12" t="s">
        <v>6</v>
      </c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4" t="s">
        <v>7</v>
      </c>
      <c r="X79" s="13"/>
      <c r="Y79" s="13"/>
      <c r="Z79" s="13"/>
      <c r="AA79" s="13"/>
      <c r="AB79" s="13"/>
      <c r="AC79" s="13"/>
      <c r="AD79" s="13"/>
      <c r="AE79" s="15" t="s">
        <v>8</v>
      </c>
      <c r="AF79" s="13"/>
      <c r="AG79" s="13"/>
      <c r="AH79" s="13"/>
      <c r="AI79" s="13"/>
      <c r="AJ79" s="13"/>
      <c r="AK79" s="13"/>
      <c r="AL79" s="13"/>
      <c r="AM79" s="16" t="s">
        <v>9</v>
      </c>
      <c r="AN79" s="16"/>
      <c r="AO79" s="16"/>
      <c r="AP79" s="17"/>
      <c r="AQ79" s="17"/>
      <c r="AR79" s="17"/>
      <c r="AS79" s="17"/>
      <c r="AT79" s="17"/>
      <c r="AU79" s="15" t="s">
        <v>10</v>
      </c>
      <c r="AV79" s="15"/>
      <c r="AW79" s="15"/>
      <c r="AX79" s="15"/>
      <c r="AY79" s="17"/>
      <c r="AZ79" s="17"/>
      <c r="BA79" s="17"/>
      <c r="BB79" s="17"/>
      <c r="BC79" s="15" t="s">
        <v>11</v>
      </c>
      <c r="BD79" s="15"/>
      <c r="BE79" s="15"/>
      <c r="BF79" s="15"/>
      <c r="BG79" s="15"/>
      <c r="BH79" s="15"/>
      <c r="BI79" s="15"/>
      <c r="BJ79" s="15"/>
      <c r="BK79" s="15" t="s">
        <v>12</v>
      </c>
      <c r="BL79" s="18"/>
      <c r="BM79" s="18"/>
      <c r="BN79" s="18"/>
      <c r="BO79" s="18"/>
      <c r="BP79" s="18"/>
      <c r="BQ79" s="18"/>
      <c r="BR79" s="18"/>
      <c r="BS79" s="15" t="s">
        <v>13</v>
      </c>
      <c r="BT79" s="18"/>
      <c r="BU79" s="18"/>
      <c r="BV79" s="18"/>
      <c r="BW79" s="18"/>
      <c r="BX79" s="18"/>
      <c r="BY79" s="18"/>
      <c r="BZ79" s="18"/>
      <c r="CA79" s="86"/>
      <c r="CB79" s="20"/>
      <c r="CC79" s="21"/>
      <c r="CD79" s="22"/>
      <c r="CE79" s="23"/>
    </row>
    <row r="80" spans="1:83" s="38" customFormat="1" ht="20.25" customHeight="1" thickBot="1" x14ac:dyDescent="0.3">
      <c r="A80" s="73"/>
      <c r="B80" s="26"/>
      <c r="C80" s="27"/>
      <c r="D80" s="28"/>
      <c r="E80" s="28"/>
      <c r="F80" s="29"/>
      <c r="G80" s="30" t="s">
        <v>14</v>
      </c>
      <c r="H80" s="18"/>
      <c r="I80" s="18"/>
      <c r="J80" s="18"/>
      <c r="K80" s="30" t="s">
        <v>15</v>
      </c>
      <c r="L80" s="18"/>
      <c r="M80" s="18"/>
      <c r="N80" s="18"/>
      <c r="O80" s="30" t="s">
        <v>16</v>
      </c>
      <c r="P80" s="18"/>
      <c r="Q80" s="18"/>
      <c r="R80" s="18"/>
      <c r="S80" s="31" t="s">
        <v>17</v>
      </c>
      <c r="T80" s="18"/>
      <c r="U80" s="18"/>
      <c r="V80" s="18"/>
      <c r="W80" s="31" t="s">
        <v>18</v>
      </c>
      <c r="X80" s="18"/>
      <c r="Y80" s="18"/>
      <c r="Z80" s="18"/>
      <c r="AA80" s="30" t="s">
        <v>19</v>
      </c>
      <c r="AB80" s="18"/>
      <c r="AC80" s="18"/>
      <c r="AD80" s="18"/>
      <c r="AE80" s="31" t="s">
        <v>20</v>
      </c>
      <c r="AF80" s="18"/>
      <c r="AG80" s="18"/>
      <c r="AH80" s="18"/>
      <c r="AI80" s="30" t="s">
        <v>19</v>
      </c>
      <c r="AJ80" s="18"/>
      <c r="AK80" s="18"/>
      <c r="AL80" s="18"/>
      <c r="AM80" s="31" t="s">
        <v>21</v>
      </c>
      <c r="AN80" s="31"/>
      <c r="AO80" s="31"/>
      <c r="AP80" s="31"/>
      <c r="AQ80" s="30" t="s">
        <v>19</v>
      </c>
      <c r="AR80" s="30"/>
      <c r="AS80" s="30"/>
      <c r="AT80" s="18"/>
      <c r="AU80" s="31" t="s">
        <v>22</v>
      </c>
      <c r="AV80" s="31"/>
      <c r="AW80" s="31"/>
      <c r="AX80" s="31"/>
      <c r="AY80" s="30" t="s">
        <v>19</v>
      </c>
      <c r="AZ80" s="30"/>
      <c r="BA80" s="30"/>
      <c r="BB80" s="18"/>
      <c r="BC80" s="31" t="s">
        <v>23</v>
      </c>
      <c r="BD80" s="18"/>
      <c r="BE80" s="18"/>
      <c r="BF80" s="18"/>
      <c r="BG80" s="30" t="s">
        <v>19</v>
      </c>
      <c r="BH80" s="18"/>
      <c r="BI80" s="18"/>
      <c r="BJ80" s="18"/>
      <c r="BK80" s="31" t="s">
        <v>24</v>
      </c>
      <c r="BL80" s="18"/>
      <c r="BM80" s="18"/>
      <c r="BN80" s="18"/>
      <c r="BO80" s="30" t="s">
        <v>19</v>
      </c>
      <c r="BP80" s="18"/>
      <c r="BQ80" s="18"/>
      <c r="BR80" s="18"/>
      <c r="BS80" s="31" t="s">
        <v>25</v>
      </c>
      <c r="BT80" s="32"/>
      <c r="BU80" s="32"/>
      <c r="BV80" s="32"/>
      <c r="BW80" s="30" t="s">
        <v>19</v>
      </c>
      <c r="BX80" s="18"/>
      <c r="BY80" s="18"/>
      <c r="BZ80" s="18"/>
      <c r="CA80" s="33"/>
      <c r="CB80" s="33"/>
      <c r="CC80" s="33"/>
      <c r="CD80" s="33"/>
      <c r="CE80" s="33"/>
    </row>
    <row r="81" spans="1:83" s="38" customFormat="1" ht="30.75" customHeight="1" thickBot="1" x14ac:dyDescent="0.3">
      <c r="A81" s="73"/>
      <c r="B81" s="26"/>
      <c r="C81" s="35" t="s">
        <v>26</v>
      </c>
      <c r="D81" s="35" t="s">
        <v>27</v>
      </c>
      <c r="E81" s="35"/>
      <c r="F81" s="36" t="s">
        <v>28</v>
      </c>
      <c r="G81" s="35" t="s">
        <v>29</v>
      </c>
      <c r="H81" s="17" t="s">
        <v>30</v>
      </c>
      <c r="I81" s="17"/>
      <c r="J81" s="36" t="s">
        <v>28</v>
      </c>
      <c r="K81" s="35" t="s">
        <v>29</v>
      </c>
      <c r="L81" s="17" t="s">
        <v>30</v>
      </c>
      <c r="M81" s="17"/>
      <c r="N81" s="36" t="s">
        <v>28</v>
      </c>
      <c r="O81" s="36" t="s">
        <v>29</v>
      </c>
      <c r="P81" s="17" t="s">
        <v>30</v>
      </c>
      <c r="Q81" s="17"/>
      <c r="R81" s="36" t="s">
        <v>28</v>
      </c>
      <c r="S81" s="36" t="s">
        <v>29</v>
      </c>
      <c r="T81" s="17" t="s">
        <v>30</v>
      </c>
      <c r="U81" s="17"/>
      <c r="V81" s="36" t="s">
        <v>28</v>
      </c>
      <c r="W81" s="36" t="s">
        <v>29</v>
      </c>
      <c r="X81" s="17" t="s">
        <v>30</v>
      </c>
      <c r="Y81" s="17"/>
      <c r="Z81" s="36" t="s">
        <v>28</v>
      </c>
      <c r="AA81" s="36" t="s">
        <v>29</v>
      </c>
      <c r="AB81" s="17" t="s">
        <v>30</v>
      </c>
      <c r="AC81" s="17"/>
      <c r="AD81" s="36" t="s">
        <v>28</v>
      </c>
      <c r="AE81" s="36" t="s">
        <v>29</v>
      </c>
      <c r="AF81" s="17" t="s">
        <v>30</v>
      </c>
      <c r="AG81" s="17"/>
      <c r="AH81" s="36" t="s">
        <v>28</v>
      </c>
      <c r="AI81" s="36" t="s">
        <v>29</v>
      </c>
      <c r="AJ81" s="17" t="s">
        <v>30</v>
      </c>
      <c r="AK81" s="17"/>
      <c r="AL81" s="36" t="s">
        <v>28</v>
      </c>
      <c r="AM81" s="36" t="s">
        <v>29</v>
      </c>
      <c r="AN81" s="17" t="s">
        <v>30</v>
      </c>
      <c r="AO81" s="17"/>
      <c r="AP81" s="36" t="s">
        <v>28</v>
      </c>
      <c r="AQ81" s="36" t="s">
        <v>29</v>
      </c>
      <c r="AR81" s="17" t="s">
        <v>30</v>
      </c>
      <c r="AS81" s="17"/>
      <c r="AT81" s="36" t="s">
        <v>28</v>
      </c>
      <c r="AU81" s="36" t="s">
        <v>29</v>
      </c>
      <c r="AV81" s="17" t="s">
        <v>30</v>
      </c>
      <c r="AW81" s="17"/>
      <c r="AX81" s="36" t="s">
        <v>28</v>
      </c>
      <c r="AY81" s="36" t="s">
        <v>29</v>
      </c>
      <c r="AZ81" s="17" t="s">
        <v>30</v>
      </c>
      <c r="BA81" s="17"/>
      <c r="BB81" s="36" t="s">
        <v>28</v>
      </c>
      <c r="BC81" s="36" t="s">
        <v>29</v>
      </c>
      <c r="BD81" s="17" t="s">
        <v>30</v>
      </c>
      <c r="BE81" s="17"/>
      <c r="BF81" s="36" t="s">
        <v>28</v>
      </c>
      <c r="BG81" s="36" t="s">
        <v>29</v>
      </c>
      <c r="BH81" s="17" t="s">
        <v>30</v>
      </c>
      <c r="BI81" s="17"/>
      <c r="BJ81" s="36" t="s">
        <v>28</v>
      </c>
      <c r="BK81" s="36" t="s">
        <v>29</v>
      </c>
      <c r="BL81" s="17" t="s">
        <v>30</v>
      </c>
      <c r="BM81" s="17"/>
      <c r="BN81" s="36" t="s">
        <v>28</v>
      </c>
      <c r="BO81" s="36" t="s">
        <v>29</v>
      </c>
      <c r="BP81" s="17" t="s">
        <v>30</v>
      </c>
      <c r="BQ81" s="17"/>
      <c r="BR81" s="36" t="s">
        <v>31</v>
      </c>
      <c r="BS81" s="36" t="s">
        <v>29</v>
      </c>
      <c r="BT81" s="17" t="s">
        <v>30</v>
      </c>
      <c r="BU81" s="17"/>
      <c r="BV81" s="36" t="s">
        <v>28</v>
      </c>
      <c r="BW81" s="36" t="s">
        <v>29</v>
      </c>
      <c r="BX81" s="17" t="s">
        <v>30</v>
      </c>
      <c r="BY81" s="17"/>
      <c r="BZ81" s="36" t="s">
        <v>28</v>
      </c>
      <c r="CA81" s="37"/>
      <c r="CB81" s="37"/>
      <c r="CC81" s="37"/>
      <c r="CD81" s="37"/>
      <c r="CE81" s="37"/>
    </row>
    <row r="82" spans="1:83" ht="75.75" thickBot="1" x14ac:dyDescent="0.3">
      <c r="A82" s="74"/>
      <c r="B82" s="40"/>
      <c r="C82" s="35"/>
      <c r="D82" s="41" t="s">
        <v>32</v>
      </c>
      <c r="E82" s="41" t="s">
        <v>33</v>
      </c>
      <c r="F82" s="36"/>
      <c r="G82" s="35"/>
      <c r="H82" s="42" t="s">
        <v>32</v>
      </c>
      <c r="I82" s="42" t="s">
        <v>33</v>
      </c>
      <c r="J82" s="36"/>
      <c r="K82" s="35"/>
      <c r="L82" s="42" t="s">
        <v>32</v>
      </c>
      <c r="M82" s="42" t="s">
        <v>33</v>
      </c>
      <c r="N82" s="36"/>
      <c r="O82" s="36"/>
      <c r="P82" s="42" t="s">
        <v>32</v>
      </c>
      <c r="Q82" s="42" t="s">
        <v>33</v>
      </c>
      <c r="R82" s="36"/>
      <c r="S82" s="36"/>
      <c r="T82" s="42" t="s">
        <v>32</v>
      </c>
      <c r="U82" s="42" t="s">
        <v>33</v>
      </c>
      <c r="V82" s="36"/>
      <c r="W82" s="36"/>
      <c r="X82" s="42" t="s">
        <v>32</v>
      </c>
      <c r="Y82" s="42" t="s">
        <v>33</v>
      </c>
      <c r="Z82" s="36"/>
      <c r="AA82" s="36"/>
      <c r="AB82" s="42" t="s">
        <v>32</v>
      </c>
      <c r="AC82" s="42" t="s">
        <v>33</v>
      </c>
      <c r="AD82" s="36"/>
      <c r="AE82" s="36"/>
      <c r="AF82" s="42" t="s">
        <v>32</v>
      </c>
      <c r="AG82" s="42" t="s">
        <v>33</v>
      </c>
      <c r="AH82" s="36"/>
      <c r="AI82" s="36"/>
      <c r="AJ82" s="42" t="s">
        <v>32</v>
      </c>
      <c r="AK82" s="42" t="s">
        <v>33</v>
      </c>
      <c r="AL82" s="36"/>
      <c r="AM82" s="36"/>
      <c r="AN82" s="42" t="s">
        <v>32</v>
      </c>
      <c r="AO82" s="42" t="s">
        <v>33</v>
      </c>
      <c r="AP82" s="36"/>
      <c r="AQ82" s="36"/>
      <c r="AR82" s="42" t="s">
        <v>32</v>
      </c>
      <c r="AS82" s="42" t="s">
        <v>33</v>
      </c>
      <c r="AT82" s="36"/>
      <c r="AU82" s="36"/>
      <c r="AV82" s="42" t="s">
        <v>32</v>
      </c>
      <c r="AW82" s="42" t="s">
        <v>33</v>
      </c>
      <c r="AX82" s="36"/>
      <c r="AY82" s="36"/>
      <c r="AZ82" s="42" t="s">
        <v>32</v>
      </c>
      <c r="BA82" s="42" t="s">
        <v>33</v>
      </c>
      <c r="BB82" s="36"/>
      <c r="BC82" s="36"/>
      <c r="BD82" s="42" t="s">
        <v>32</v>
      </c>
      <c r="BE82" s="42" t="s">
        <v>33</v>
      </c>
      <c r="BF82" s="36"/>
      <c r="BG82" s="36"/>
      <c r="BH82" s="42" t="s">
        <v>32</v>
      </c>
      <c r="BI82" s="42" t="s">
        <v>33</v>
      </c>
      <c r="BJ82" s="36"/>
      <c r="BK82" s="36"/>
      <c r="BL82" s="42" t="s">
        <v>32</v>
      </c>
      <c r="BM82" s="42" t="s">
        <v>33</v>
      </c>
      <c r="BN82" s="36"/>
      <c r="BO82" s="36"/>
      <c r="BP82" s="42" t="s">
        <v>32</v>
      </c>
      <c r="BQ82" s="42" t="s">
        <v>33</v>
      </c>
      <c r="BR82" s="36"/>
      <c r="BS82" s="36"/>
      <c r="BT82" s="42" t="s">
        <v>32</v>
      </c>
      <c r="BU82" s="42" t="s">
        <v>33</v>
      </c>
      <c r="BV82" s="36"/>
      <c r="BW82" s="36"/>
      <c r="BX82" s="42" t="s">
        <v>32</v>
      </c>
      <c r="BY82" s="42" t="s">
        <v>33</v>
      </c>
      <c r="BZ82" s="36"/>
      <c r="CA82" s="91"/>
      <c r="CB82" s="91"/>
      <c r="CC82" s="91"/>
      <c r="CD82" s="44"/>
      <c r="CE82" s="44"/>
    </row>
    <row r="83" spans="1:83" ht="16.5" thickBot="1" x14ac:dyDescent="0.3">
      <c r="A83" s="43">
        <v>1</v>
      </c>
      <c r="B83" s="43">
        <v>2</v>
      </c>
      <c r="C83" s="43">
        <v>3</v>
      </c>
      <c r="D83" s="43">
        <v>4</v>
      </c>
      <c r="E83" s="43">
        <v>5</v>
      </c>
      <c r="F83" s="43"/>
      <c r="G83" s="43">
        <v>7</v>
      </c>
      <c r="H83" s="43">
        <v>8</v>
      </c>
      <c r="I83" s="43">
        <v>9</v>
      </c>
      <c r="J83" s="43">
        <v>10</v>
      </c>
      <c r="K83" s="43">
        <v>11</v>
      </c>
      <c r="L83" s="43">
        <v>12</v>
      </c>
      <c r="M83" s="43">
        <v>13</v>
      </c>
      <c r="N83" s="43">
        <v>14</v>
      </c>
      <c r="O83" s="43">
        <v>15</v>
      </c>
      <c r="P83" s="43">
        <v>16</v>
      </c>
      <c r="Q83" s="43">
        <v>17</v>
      </c>
      <c r="R83" s="43">
        <v>18</v>
      </c>
      <c r="S83" s="43">
        <v>19</v>
      </c>
      <c r="T83" s="43">
        <v>20</v>
      </c>
      <c r="U83" s="43">
        <v>21</v>
      </c>
      <c r="V83" s="43">
        <v>22</v>
      </c>
      <c r="W83" s="43">
        <v>23</v>
      </c>
      <c r="X83" s="43">
        <v>24</v>
      </c>
      <c r="Y83" s="43">
        <v>25</v>
      </c>
      <c r="Z83" s="43">
        <v>26</v>
      </c>
      <c r="AA83" s="43">
        <v>27</v>
      </c>
      <c r="AB83" s="43">
        <v>28</v>
      </c>
      <c r="AC83" s="43">
        <v>29</v>
      </c>
      <c r="AD83" s="43">
        <v>30</v>
      </c>
      <c r="AE83" s="43">
        <v>31</v>
      </c>
      <c r="AF83" s="43">
        <v>32</v>
      </c>
      <c r="AG83" s="43">
        <v>33</v>
      </c>
      <c r="AH83" s="43">
        <v>34</v>
      </c>
      <c r="AI83" s="43">
        <v>35</v>
      </c>
      <c r="AJ83" s="43">
        <v>36</v>
      </c>
      <c r="AK83" s="43">
        <v>37</v>
      </c>
      <c r="AL83" s="43">
        <v>38</v>
      </c>
      <c r="AM83" s="43">
        <v>39</v>
      </c>
      <c r="AN83" s="43">
        <v>40</v>
      </c>
      <c r="AO83" s="43">
        <v>41</v>
      </c>
      <c r="AP83" s="43">
        <v>42</v>
      </c>
      <c r="AQ83" s="43">
        <v>43</v>
      </c>
      <c r="AR83" s="43">
        <v>44</v>
      </c>
      <c r="AS83" s="43">
        <v>45</v>
      </c>
      <c r="AT83" s="43">
        <v>46</v>
      </c>
      <c r="AU83" s="43">
        <v>47</v>
      </c>
      <c r="AV83" s="43">
        <v>48</v>
      </c>
      <c r="AW83" s="43">
        <v>49</v>
      </c>
      <c r="AX83" s="43">
        <v>50</v>
      </c>
      <c r="AY83" s="43">
        <v>51</v>
      </c>
      <c r="AZ83" s="43">
        <v>52</v>
      </c>
      <c r="BA83" s="43">
        <v>53</v>
      </c>
      <c r="BB83" s="43">
        <v>54</v>
      </c>
      <c r="BC83" s="43">
        <v>55</v>
      </c>
      <c r="BD83" s="43">
        <v>56</v>
      </c>
      <c r="BE83" s="43">
        <v>57</v>
      </c>
      <c r="BF83" s="43">
        <v>58</v>
      </c>
      <c r="BG83" s="43">
        <v>59</v>
      </c>
      <c r="BH83" s="43">
        <v>60</v>
      </c>
      <c r="BI83" s="43">
        <v>61</v>
      </c>
      <c r="BJ83" s="43">
        <v>62</v>
      </c>
      <c r="BK83" s="43">
        <v>63</v>
      </c>
      <c r="BL83" s="43">
        <v>64</v>
      </c>
      <c r="BM83" s="43">
        <v>65</v>
      </c>
      <c r="BN83" s="43">
        <v>66</v>
      </c>
      <c r="BO83" s="43">
        <v>67</v>
      </c>
      <c r="BP83" s="43">
        <v>68</v>
      </c>
      <c r="BQ83" s="43">
        <v>69</v>
      </c>
      <c r="BR83" s="43">
        <v>70</v>
      </c>
      <c r="BS83" s="43">
        <v>71</v>
      </c>
      <c r="BT83" s="43">
        <v>72</v>
      </c>
      <c r="BU83" s="43">
        <v>73</v>
      </c>
      <c r="BV83" s="43">
        <v>74</v>
      </c>
      <c r="BW83" s="43">
        <v>75</v>
      </c>
      <c r="BX83" s="43">
        <v>76</v>
      </c>
      <c r="BY83" s="43">
        <v>77</v>
      </c>
      <c r="BZ83" s="43">
        <v>78</v>
      </c>
      <c r="CA83" s="91"/>
      <c r="CB83" s="91"/>
      <c r="CC83" s="91"/>
      <c r="CD83" s="44"/>
      <c r="CE83" s="44"/>
    </row>
    <row r="84" spans="1:83" ht="18" x14ac:dyDescent="0.25">
      <c r="A84" s="51">
        <v>2</v>
      </c>
      <c r="B84" s="81" t="s">
        <v>82</v>
      </c>
      <c r="C84" s="53">
        <f>G84+K84+O84+S84+W84+AA84+AE84+AI84+AM84+AQ84+AU84+AY84+BC84+BG84+BK84+BO84+BS84+BW84</f>
        <v>4</v>
      </c>
      <c r="D84" s="53">
        <f t="shared" ref="C84:F88" si="17">H84+L84+P84+T84+X84+AB84+AF84+AJ84+AN84+AR84+AV84+AZ84+BD84+BH84+BL84+BP84+BT84+BX84</f>
        <v>0</v>
      </c>
      <c r="E84" s="53">
        <f t="shared" si="17"/>
        <v>0</v>
      </c>
      <c r="F84" s="53">
        <f t="shared" si="17"/>
        <v>497.12</v>
      </c>
      <c r="G84" s="54">
        <v>0</v>
      </c>
      <c r="H84" s="54">
        <v>0</v>
      </c>
      <c r="I84" s="54">
        <v>0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  <c r="W84" s="54">
        <v>0</v>
      </c>
      <c r="X84" s="54">
        <v>0</v>
      </c>
      <c r="Y84" s="54">
        <v>0</v>
      </c>
      <c r="Z84" s="54">
        <v>0</v>
      </c>
      <c r="AA84" s="54">
        <v>0</v>
      </c>
      <c r="AB84" s="54">
        <v>0</v>
      </c>
      <c r="AC84" s="54">
        <v>0</v>
      </c>
      <c r="AD84" s="54">
        <v>0</v>
      </c>
      <c r="AE84" s="54">
        <v>0</v>
      </c>
      <c r="AF84" s="54">
        <v>0</v>
      </c>
      <c r="AG84" s="54">
        <v>0</v>
      </c>
      <c r="AH84" s="54">
        <v>0</v>
      </c>
      <c r="AI84" s="54">
        <v>0</v>
      </c>
      <c r="AJ84" s="54">
        <v>0</v>
      </c>
      <c r="AK84" s="55">
        <v>0</v>
      </c>
      <c r="AL84" s="54">
        <v>480</v>
      </c>
      <c r="AM84" s="54">
        <v>1</v>
      </c>
      <c r="AN84" s="54">
        <v>0</v>
      </c>
      <c r="AO84" s="54">
        <v>0</v>
      </c>
      <c r="AP84" s="56">
        <v>0</v>
      </c>
      <c r="AQ84" s="85">
        <v>1</v>
      </c>
      <c r="AR84" s="85">
        <v>0</v>
      </c>
      <c r="AS84" s="85">
        <v>0</v>
      </c>
      <c r="AT84" s="85">
        <v>0</v>
      </c>
      <c r="AU84" s="85">
        <v>0</v>
      </c>
      <c r="AV84" s="85">
        <v>0</v>
      </c>
      <c r="AW84" s="85">
        <v>0</v>
      </c>
      <c r="AX84" s="85">
        <v>0</v>
      </c>
      <c r="AY84" s="85">
        <v>0</v>
      </c>
      <c r="AZ84" s="85">
        <v>0</v>
      </c>
      <c r="BA84" s="85">
        <v>0</v>
      </c>
      <c r="BB84" s="85">
        <v>0</v>
      </c>
      <c r="BC84" s="56">
        <v>0</v>
      </c>
      <c r="BD84" s="56">
        <v>0</v>
      </c>
      <c r="BE84" s="56">
        <v>0</v>
      </c>
      <c r="BF84" s="56">
        <v>0</v>
      </c>
      <c r="BG84" s="56">
        <v>0</v>
      </c>
      <c r="BH84" s="56">
        <v>0</v>
      </c>
      <c r="BI84" s="56">
        <v>0</v>
      </c>
      <c r="BJ84" s="58">
        <v>0</v>
      </c>
      <c r="BK84" s="59">
        <v>0</v>
      </c>
      <c r="BL84" s="59">
        <v>0</v>
      </c>
      <c r="BM84" s="59">
        <v>0</v>
      </c>
      <c r="BN84" s="59">
        <v>0</v>
      </c>
      <c r="BO84" s="59">
        <v>1</v>
      </c>
      <c r="BP84" s="59">
        <v>0</v>
      </c>
      <c r="BQ84" s="59">
        <v>0</v>
      </c>
      <c r="BR84" s="59">
        <v>0</v>
      </c>
      <c r="BS84" s="59">
        <v>0</v>
      </c>
      <c r="BT84" s="59">
        <v>0</v>
      </c>
      <c r="BU84" s="59">
        <v>0</v>
      </c>
      <c r="BV84" s="59">
        <v>0</v>
      </c>
      <c r="BW84" s="59">
        <v>1</v>
      </c>
      <c r="BX84" s="59">
        <v>0</v>
      </c>
      <c r="BY84" s="59">
        <v>0</v>
      </c>
      <c r="BZ84" s="59">
        <v>17.12</v>
      </c>
      <c r="CA84" s="91"/>
      <c r="CB84" s="91"/>
      <c r="CC84" s="91"/>
      <c r="CD84" s="44"/>
      <c r="CE84" s="44"/>
    </row>
    <row r="85" spans="1:83" ht="18" x14ac:dyDescent="0.25">
      <c r="A85" s="51">
        <v>3</v>
      </c>
      <c r="B85" s="81" t="s">
        <v>83</v>
      </c>
      <c r="C85" s="53">
        <f t="shared" si="17"/>
        <v>1</v>
      </c>
      <c r="D85" s="53">
        <f t="shared" si="17"/>
        <v>0</v>
      </c>
      <c r="E85" s="53">
        <f t="shared" si="17"/>
        <v>0</v>
      </c>
      <c r="F85" s="83">
        <f t="shared" si="17"/>
        <v>0</v>
      </c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63"/>
      <c r="S85" s="54"/>
      <c r="T85" s="54"/>
      <c r="U85" s="54"/>
      <c r="V85" s="54"/>
      <c r="W85" s="54">
        <v>0</v>
      </c>
      <c r="X85" s="54"/>
      <c r="Y85" s="54"/>
      <c r="Z85" s="54"/>
      <c r="AA85" s="54">
        <v>0</v>
      </c>
      <c r="AB85" s="54"/>
      <c r="AC85" s="54"/>
      <c r="AD85" s="54">
        <v>0</v>
      </c>
      <c r="AE85" s="54">
        <v>0</v>
      </c>
      <c r="AF85" s="54"/>
      <c r="AG85" s="54"/>
      <c r="AH85" s="54">
        <v>0</v>
      </c>
      <c r="AI85" s="54"/>
      <c r="AJ85" s="54"/>
      <c r="AK85" s="55"/>
      <c r="AL85" s="54"/>
      <c r="AM85" s="54"/>
      <c r="AN85" s="54"/>
      <c r="AO85" s="54"/>
      <c r="AP85" s="59"/>
      <c r="AQ85" s="59"/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59"/>
      <c r="BD85" s="59"/>
      <c r="BE85" s="59"/>
      <c r="BF85" s="59"/>
      <c r="BG85" s="59">
        <v>0</v>
      </c>
      <c r="BH85" s="59"/>
      <c r="BI85" s="59"/>
      <c r="BJ85" s="59">
        <v>0</v>
      </c>
      <c r="BK85" s="59">
        <v>0</v>
      </c>
      <c r="BL85" s="59"/>
      <c r="BM85" s="59"/>
      <c r="BN85" s="59"/>
      <c r="BO85" s="59">
        <v>1</v>
      </c>
      <c r="BP85" s="59"/>
      <c r="BQ85" s="59"/>
      <c r="BR85" s="64"/>
      <c r="BS85" s="59"/>
      <c r="BT85" s="59"/>
      <c r="BU85" s="59"/>
      <c r="BV85" s="59"/>
      <c r="BW85" s="59">
        <v>0</v>
      </c>
      <c r="BX85" s="59"/>
      <c r="BY85" s="59"/>
      <c r="BZ85" s="59">
        <v>0</v>
      </c>
      <c r="CA85" s="91"/>
      <c r="CB85" s="91"/>
      <c r="CC85" s="91"/>
      <c r="CD85" s="44"/>
      <c r="CE85" s="44"/>
    </row>
    <row r="86" spans="1:83" ht="18" x14ac:dyDescent="0.25">
      <c r="A86" s="51">
        <v>4</v>
      </c>
      <c r="B86" s="81" t="s">
        <v>84</v>
      </c>
      <c r="C86" s="53">
        <f t="shared" si="17"/>
        <v>11</v>
      </c>
      <c r="D86" s="53">
        <f t="shared" si="17"/>
        <v>0</v>
      </c>
      <c r="E86" s="53">
        <f t="shared" si="17"/>
        <v>0</v>
      </c>
      <c r="F86" s="53">
        <f t="shared" si="17"/>
        <v>3927.76</v>
      </c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>
        <v>1</v>
      </c>
      <c r="X86" s="54"/>
      <c r="Y86" s="54"/>
      <c r="Z86" s="54">
        <v>40</v>
      </c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5"/>
      <c r="AL86" s="54"/>
      <c r="AM86" s="54"/>
      <c r="AN86" s="54"/>
      <c r="AO86" s="54"/>
      <c r="AP86" s="59"/>
      <c r="AQ86" s="59"/>
      <c r="AR86" s="59"/>
      <c r="AS86" s="59"/>
      <c r="AT86" s="59"/>
      <c r="AU86" s="59"/>
      <c r="AV86" s="59"/>
      <c r="AW86" s="59"/>
      <c r="AX86" s="59"/>
      <c r="AY86" s="59"/>
      <c r="AZ86" s="59"/>
      <c r="BA86" s="59"/>
      <c r="BB86" s="59"/>
      <c r="BC86" s="59"/>
      <c r="BD86" s="59"/>
      <c r="BE86" s="59"/>
      <c r="BF86" s="59"/>
      <c r="BG86" s="59"/>
      <c r="BH86" s="59"/>
      <c r="BI86" s="59"/>
      <c r="BJ86" s="59"/>
      <c r="BK86" s="59"/>
      <c r="BL86" s="59"/>
      <c r="BM86" s="59"/>
      <c r="BN86" s="59"/>
      <c r="BO86" s="59">
        <v>9</v>
      </c>
      <c r="BP86" s="59"/>
      <c r="BQ86" s="59"/>
      <c r="BR86" s="59">
        <v>3885.76</v>
      </c>
      <c r="BS86" s="59"/>
      <c r="BT86" s="59"/>
      <c r="BU86" s="59"/>
      <c r="BV86" s="59"/>
      <c r="BW86" s="59">
        <v>1</v>
      </c>
      <c r="BX86" s="59"/>
      <c r="BY86" s="59"/>
      <c r="BZ86" s="59">
        <v>2</v>
      </c>
      <c r="CA86" s="91"/>
      <c r="CB86" s="91"/>
      <c r="CC86" s="91"/>
      <c r="CD86" s="44"/>
      <c r="CE86" s="44"/>
    </row>
    <row r="87" spans="1:83" ht="18" x14ac:dyDescent="0.25">
      <c r="A87" s="51">
        <v>5</v>
      </c>
      <c r="B87" s="81" t="s">
        <v>85</v>
      </c>
      <c r="C87" s="53">
        <f t="shared" si="17"/>
        <v>3</v>
      </c>
      <c r="D87" s="53">
        <f t="shared" si="17"/>
        <v>0</v>
      </c>
      <c r="E87" s="53">
        <f t="shared" si="17"/>
        <v>0</v>
      </c>
      <c r="F87" s="83">
        <f t="shared" si="17"/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  <c r="W87" s="54">
        <v>1</v>
      </c>
      <c r="X87" s="54">
        <v>0</v>
      </c>
      <c r="Y87" s="54">
        <v>0</v>
      </c>
      <c r="Z87" s="54">
        <v>0</v>
      </c>
      <c r="AA87" s="54">
        <v>1</v>
      </c>
      <c r="AB87" s="54">
        <v>0</v>
      </c>
      <c r="AC87" s="54">
        <v>0</v>
      </c>
      <c r="AD87" s="54">
        <v>0</v>
      </c>
      <c r="AE87" s="54">
        <v>0</v>
      </c>
      <c r="AF87" s="54">
        <v>0</v>
      </c>
      <c r="AG87" s="54"/>
      <c r="AH87" s="54">
        <v>0</v>
      </c>
      <c r="AI87" s="54">
        <v>0</v>
      </c>
      <c r="AJ87" s="54">
        <v>0</v>
      </c>
      <c r="AK87" s="55">
        <v>0</v>
      </c>
      <c r="AL87" s="54">
        <v>0</v>
      </c>
      <c r="AM87" s="54">
        <v>0</v>
      </c>
      <c r="AN87" s="54">
        <v>0</v>
      </c>
      <c r="AO87" s="54">
        <v>0</v>
      </c>
      <c r="AP87" s="59">
        <v>0</v>
      </c>
      <c r="AQ87" s="59">
        <v>0</v>
      </c>
      <c r="AR87" s="59">
        <v>0</v>
      </c>
      <c r="AS87" s="59">
        <v>0</v>
      </c>
      <c r="AT87" s="59">
        <v>0</v>
      </c>
      <c r="AU87" s="59">
        <v>0</v>
      </c>
      <c r="AV87" s="59">
        <v>0</v>
      </c>
      <c r="AW87" s="59">
        <v>0</v>
      </c>
      <c r="AX87" s="59">
        <v>0</v>
      </c>
      <c r="AY87" s="59">
        <v>0</v>
      </c>
      <c r="AZ87" s="59">
        <v>0</v>
      </c>
      <c r="BA87" s="59">
        <v>0</v>
      </c>
      <c r="BB87" s="59">
        <v>0</v>
      </c>
      <c r="BC87" s="59">
        <v>0</v>
      </c>
      <c r="BD87" s="59">
        <v>0</v>
      </c>
      <c r="BE87" s="59">
        <v>0</v>
      </c>
      <c r="BF87" s="59">
        <v>0</v>
      </c>
      <c r="BG87" s="59">
        <v>0</v>
      </c>
      <c r="BH87" s="59">
        <v>0</v>
      </c>
      <c r="BI87" s="59">
        <v>0</v>
      </c>
      <c r="BJ87" s="59">
        <v>0</v>
      </c>
      <c r="BK87" s="59">
        <v>0</v>
      </c>
      <c r="BL87" s="59">
        <v>0</v>
      </c>
      <c r="BM87" s="59">
        <v>0</v>
      </c>
      <c r="BN87" s="59">
        <v>0</v>
      </c>
      <c r="BO87" s="59">
        <v>0</v>
      </c>
      <c r="BP87" s="59">
        <v>0</v>
      </c>
      <c r="BQ87" s="59">
        <v>0</v>
      </c>
      <c r="BR87" s="64">
        <v>0</v>
      </c>
      <c r="BS87" s="59">
        <v>1</v>
      </c>
      <c r="BT87" s="59">
        <v>0</v>
      </c>
      <c r="BU87" s="59">
        <v>0</v>
      </c>
      <c r="BV87" s="59">
        <v>0</v>
      </c>
      <c r="BW87" s="59">
        <v>0</v>
      </c>
      <c r="BX87" s="59">
        <v>0</v>
      </c>
      <c r="BY87" s="59">
        <v>0</v>
      </c>
      <c r="BZ87" s="59">
        <v>0</v>
      </c>
      <c r="CA87" s="91"/>
      <c r="CB87" s="91"/>
      <c r="CC87" s="91"/>
      <c r="CD87" s="44"/>
      <c r="CE87" s="44"/>
    </row>
    <row r="88" spans="1:83" ht="18" x14ac:dyDescent="0.25">
      <c r="A88" s="51">
        <v>6</v>
      </c>
      <c r="B88" s="81" t="s">
        <v>86</v>
      </c>
      <c r="C88" s="53">
        <f t="shared" si="17"/>
        <v>0</v>
      </c>
      <c r="D88" s="53">
        <f t="shared" si="17"/>
        <v>0</v>
      </c>
      <c r="E88" s="53">
        <f t="shared" si="17"/>
        <v>0</v>
      </c>
      <c r="F88" s="53">
        <f t="shared" si="17"/>
        <v>0</v>
      </c>
      <c r="G88" s="54">
        <v>0</v>
      </c>
      <c r="H88" s="54">
        <v>0</v>
      </c>
      <c r="I88" s="54">
        <v>0</v>
      </c>
      <c r="J88" s="54">
        <v>0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  <c r="W88" s="54">
        <v>0</v>
      </c>
      <c r="X88" s="54">
        <v>0</v>
      </c>
      <c r="Y88" s="54">
        <v>0</v>
      </c>
      <c r="Z88" s="54">
        <v>0</v>
      </c>
      <c r="AA88" s="54">
        <v>0</v>
      </c>
      <c r="AB88" s="54">
        <v>0</v>
      </c>
      <c r="AC88" s="54">
        <v>0</v>
      </c>
      <c r="AD88" s="54">
        <v>0</v>
      </c>
      <c r="AE88" s="54">
        <v>0</v>
      </c>
      <c r="AF88" s="54">
        <v>0</v>
      </c>
      <c r="AG88" s="54">
        <v>0</v>
      </c>
      <c r="AH88" s="54">
        <v>0</v>
      </c>
      <c r="AI88" s="54">
        <v>0</v>
      </c>
      <c r="AJ88" s="54">
        <v>0</v>
      </c>
      <c r="AK88" s="54">
        <v>0</v>
      </c>
      <c r="AL88" s="54">
        <v>0</v>
      </c>
      <c r="AM88" s="54">
        <v>0</v>
      </c>
      <c r="AN88" s="54">
        <v>0</v>
      </c>
      <c r="AO88" s="54">
        <v>0</v>
      </c>
      <c r="AP88" s="54">
        <v>0</v>
      </c>
      <c r="AQ88" s="54">
        <v>0</v>
      </c>
      <c r="AR88" s="54">
        <v>0</v>
      </c>
      <c r="AS88" s="54">
        <v>0</v>
      </c>
      <c r="AT88" s="54">
        <v>0</v>
      </c>
      <c r="AU88" s="54">
        <v>0</v>
      </c>
      <c r="AV88" s="54">
        <v>0</v>
      </c>
      <c r="AW88" s="54">
        <v>0</v>
      </c>
      <c r="AX88" s="54">
        <v>0</v>
      </c>
      <c r="AY88" s="54">
        <v>0</v>
      </c>
      <c r="AZ88" s="54">
        <v>0</v>
      </c>
      <c r="BA88" s="54">
        <v>0</v>
      </c>
      <c r="BB88" s="54">
        <v>0</v>
      </c>
      <c r="BC88" s="54">
        <v>0</v>
      </c>
      <c r="BD88" s="54">
        <v>0</v>
      </c>
      <c r="BE88" s="54">
        <v>0</v>
      </c>
      <c r="BF88" s="54">
        <v>0</v>
      </c>
      <c r="BG88" s="54">
        <v>0</v>
      </c>
      <c r="BH88" s="54">
        <v>0</v>
      </c>
      <c r="BI88" s="54">
        <v>0</v>
      </c>
      <c r="BJ88" s="54">
        <v>0</v>
      </c>
      <c r="BK88" s="54">
        <v>0</v>
      </c>
      <c r="BL88" s="54">
        <v>0</v>
      </c>
      <c r="BM88" s="54">
        <v>0</v>
      </c>
      <c r="BN88" s="54">
        <v>0</v>
      </c>
      <c r="BO88" s="54">
        <v>0</v>
      </c>
      <c r="BP88" s="54">
        <v>0</v>
      </c>
      <c r="BQ88" s="54">
        <v>0</v>
      </c>
      <c r="BR88" s="54">
        <v>0</v>
      </c>
      <c r="BS88" s="54">
        <v>0</v>
      </c>
      <c r="BT88" s="54">
        <v>0</v>
      </c>
      <c r="BU88" s="54">
        <v>0</v>
      </c>
      <c r="BV88" s="54">
        <v>0</v>
      </c>
      <c r="BW88" s="54">
        <v>0</v>
      </c>
      <c r="BX88" s="54">
        <v>0</v>
      </c>
      <c r="BY88" s="54">
        <v>0</v>
      </c>
      <c r="BZ88" s="54">
        <v>0</v>
      </c>
      <c r="CA88" s="91"/>
      <c r="CB88" s="91"/>
      <c r="CC88" s="91"/>
      <c r="CD88" s="44"/>
      <c r="CE88" s="44"/>
    </row>
    <row r="89" spans="1:83" ht="18" x14ac:dyDescent="0.25">
      <c r="A89" s="67"/>
      <c r="B89" s="67" t="s">
        <v>44</v>
      </c>
      <c r="C89" s="68">
        <f>C84+C85+C86+C87+C88</f>
        <v>19</v>
      </c>
      <c r="D89" s="68">
        <f t="shared" ref="D89:BO89" si="18">D84+D85+D86+D87+D88</f>
        <v>0</v>
      </c>
      <c r="E89" s="68">
        <f t="shared" si="18"/>
        <v>0</v>
      </c>
      <c r="F89" s="68">
        <f t="shared" si="18"/>
        <v>4424.88</v>
      </c>
      <c r="G89" s="68">
        <f t="shared" si="18"/>
        <v>0</v>
      </c>
      <c r="H89" s="68">
        <f t="shared" si="18"/>
        <v>0</v>
      </c>
      <c r="I89" s="68">
        <f t="shared" si="18"/>
        <v>0</v>
      </c>
      <c r="J89" s="68">
        <f t="shared" si="18"/>
        <v>0</v>
      </c>
      <c r="K89" s="68">
        <f t="shared" si="18"/>
        <v>0</v>
      </c>
      <c r="L89" s="68">
        <f t="shared" si="18"/>
        <v>0</v>
      </c>
      <c r="M89" s="68">
        <f t="shared" si="18"/>
        <v>0</v>
      </c>
      <c r="N89" s="68">
        <f t="shared" si="18"/>
        <v>0</v>
      </c>
      <c r="O89" s="68">
        <f t="shared" si="18"/>
        <v>0</v>
      </c>
      <c r="P89" s="68">
        <f t="shared" si="18"/>
        <v>0</v>
      </c>
      <c r="Q89" s="68">
        <f t="shared" si="18"/>
        <v>0</v>
      </c>
      <c r="R89" s="68">
        <f t="shared" si="18"/>
        <v>0</v>
      </c>
      <c r="S89" s="68">
        <f t="shared" si="18"/>
        <v>0</v>
      </c>
      <c r="T89" s="68">
        <f t="shared" si="18"/>
        <v>0</v>
      </c>
      <c r="U89" s="68">
        <f t="shared" si="18"/>
        <v>0</v>
      </c>
      <c r="V89" s="68">
        <f t="shared" si="18"/>
        <v>0</v>
      </c>
      <c r="W89" s="68">
        <f t="shared" si="18"/>
        <v>2</v>
      </c>
      <c r="X89" s="68">
        <f t="shared" si="18"/>
        <v>0</v>
      </c>
      <c r="Y89" s="68">
        <f t="shared" si="18"/>
        <v>0</v>
      </c>
      <c r="Z89" s="68">
        <f t="shared" si="18"/>
        <v>40</v>
      </c>
      <c r="AA89" s="68">
        <f t="shared" si="18"/>
        <v>1</v>
      </c>
      <c r="AB89" s="68">
        <f t="shared" si="18"/>
        <v>0</v>
      </c>
      <c r="AC89" s="68">
        <f t="shared" si="18"/>
        <v>0</v>
      </c>
      <c r="AD89" s="68">
        <f t="shared" si="18"/>
        <v>0</v>
      </c>
      <c r="AE89" s="68">
        <f t="shared" si="18"/>
        <v>0</v>
      </c>
      <c r="AF89" s="68">
        <f t="shared" si="18"/>
        <v>0</v>
      </c>
      <c r="AG89" s="68">
        <f t="shared" si="18"/>
        <v>0</v>
      </c>
      <c r="AH89" s="68">
        <f t="shared" si="18"/>
        <v>0</v>
      </c>
      <c r="AI89" s="68">
        <f t="shared" si="18"/>
        <v>0</v>
      </c>
      <c r="AJ89" s="68">
        <f t="shared" si="18"/>
        <v>0</v>
      </c>
      <c r="AK89" s="68">
        <f t="shared" si="18"/>
        <v>0</v>
      </c>
      <c r="AL89" s="68">
        <f t="shared" si="18"/>
        <v>480</v>
      </c>
      <c r="AM89" s="68">
        <f t="shared" si="18"/>
        <v>1</v>
      </c>
      <c r="AN89" s="68">
        <f t="shared" si="18"/>
        <v>0</v>
      </c>
      <c r="AO89" s="68">
        <f t="shared" si="18"/>
        <v>0</v>
      </c>
      <c r="AP89" s="68">
        <f t="shared" si="18"/>
        <v>0</v>
      </c>
      <c r="AQ89" s="68">
        <f t="shared" si="18"/>
        <v>1</v>
      </c>
      <c r="AR89" s="68">
        <f t="shared" si="18"/>
        <v>0</v>
      </c>
      <c r="AS89" s="68">
        <f t="shared" si="18"/>
        <v>0</v>
      </c>
      <c r="AT89" s="68">
        <f t="shared" si="18"/>
        <v>0</v>
      </c>
      <c r="AU89" s="68">
        <f t="shared" si="18"/>
        <v>0</v>
      </c>
      <c r="AV89" s="68">
        <f t="shared" si="18"/>
        <v>0</v>
      </c>
      <c r="AW89" s="68">
        <f t="shared" si="18"/>
        <v>0</v>
      </c>
      <c r="AX89" s="68">
        <f t="shared" si="18"/>
        <v>0</v>
      </c>
      <c r="AY89" s="68">
        <f t="shared" si="18"/>
        <v>0</v>
      </c>
      <c r="AZ89" s="68">
        <f t="shared" si="18"/>
        <v>0</v>
      </c>
      <c r="BA89" s="68">
        <f t="shared" si="18"/>
        <v>0</v>
      </c>
      <c r="BB89" s="68">
        <f t="shared" si="18"/>
        <v>0</v>
      </c>
      <c r="BC89" s="68">
        <f t="shared" si="18"/>
        <v>0</v>
      </c>
      <c r="BD89" s="68">
        <f t="shared" si="18"/>
        <v>0</v>
      </c>
      <c r="BE89" s="68">
        <f t="shared" si="18"/>
        <v>0</v>
      </c>
      <c r="BF89" s="68">
        <f t="shared" si="18"/>
        <v>0</v>
      </c>
      <c r="BG89" s="68">
        <f t="shared" si="18"/>
        <v>0</v>
      </c>
      <c r="BH89" s="68">
        <f t="shared" si="18"/>
        <v>0</v>
      </c>
      <c r="BI89" s="68">
        <f t="shared" si="18"/>
        <v>0</v>
      </c>
      <c r="BJ89" s="68">
        <f t="shared" si="18"/>
        <v>0</v>
      </c>
      <c r="BK89" s="68">
        <f t="shared" si="18"/>
        <v>0</v>
      </c>
      <c r="BL89" s="68">
        <f t="shared" si="18"/>
        <v>0</v>
      </c>
      <c r="BM89" s="68">
        <f t="shared" si="18"/>
        <v>0</v>
      </c>
      <c r="BN89" s="68">
        <f t="shared" si="18"/>
        <v>0</v>
      </c>
      <c r="BO89" s="68">
        <f t="shared" si="18"/>
        <v>11</v>
      </c>
      <c r="BP89" s="68">
        <f t="shared" ref="BP89:BZ89" si="19">BP84+BP85+BP86+BP87+BP88</f>
        <v>0</v>
      </c>
      <c r="BQ89" s="68">
        <f t="shared" si="19"/>
        <v>0</v>
      </c>
      <c r="BR89" s="68">
        <f t="shared" si="19"/>
        <v>3885.76</v>
      </c>
      <c r="BS89" s="68">
        <f t="shared" si="19"/>
        <v>1</v>
      </c>
      <c r="BT89" s="68">
        <f t="shared" si="19"/>
        <v>0</v>
      </c>
      <c r="BU89" s="68">
        <f t="shared" si="19"/>
        <v>0</v>
      </c>
      <c r="BV89" s="68">
        <f t="shared" si="19"/>
        <v>0</v>
      </c>
      <c r="BW89" s="68">
        <f t="shared" si="19"/>
        <v>2</v>
      </c>
      <c r="BX89" s="68">
        <f t="shared" si="19"/>
        <v>0</v>
      </c>
      <c r="BY89" s="68">
        <f t="shared" si="19"/>
        <v>0</v>
      </c>
      <c r="BZ89" s="68">
        <f t="shared" si="19"/>
        <v>19.12</v>
      </c>
      <c r="CA89" s="91"/>
      <c r="CB89" s="91"/>
      <c r="CC89" s="91"/>
      <c r="CD89" s="44"/>
      <c r="CE89" s="44"/>
    </row>
    <row r="90" spans="1:83" ht="15" customHeight="1" thickBot="1" x14ac:dyDescent="0.3">
      <c r="C90" s="4" t="s">
        <v>87</v>
      </c>
      <c r="CA90" s="98"/>
      <c r="CB90" s="98"/>
      <c r="CC90" s="98"/>
      <c r="CD90" s="98"/>
      <c r="CE90" s="98"/>
    </row>
    <row r="91" spans="1:83" ht="21.75" customHeight="1" thickBot="1" x14ac:dyDescent="0.3">
      <c r="A91" s="72" t="s">
        <v>3</v>
      </c>
      <c r="B91" s="8" t="s">
        <v>4</v>
      </c>
      <c r="C91" s="9" t="s">
        <v>5</v>
      </c>
      <c r="D91" s="10"/>
      <c r="E91" s="10"/>
      <c r="F91" s="11"/>
      <c r="G91" s="12" t="s">
        <v>6</v>
      </c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4" t="s">
        <v>7</v>
      </c>
      <c r="X91" s="13"/>
      <c r="Y91" s="13"/>
      <c r="Z91" s="13"/>
      <c r="AA91" s="13"/>
      <c r="AB91" s="13"/>
      <c r="AC91" s="13"/>
      <c r="AD91" s="13"/>
      <c r="AE91" s="15" t="s">
        <v>8</v>
      </c>
      <c r="AF91" s="13"/>
      <c r="AG91" s="13"/>
      <c r="AH91" s="13"/>
      <c r="AI91" s="13"/>
      <c r="AJ91" s="13"/>
      <c r="AK91" s="13"/>
      <c r="AL91" s="13"/>
      <c r="AM91" s="16" t="s">
        <v>9</v>
      </c>
      <c r="AN91" s="16"/>
      <c r="AO91" s="16"/>
      <c r="AP91" s="17"/>
      <c r="AQ91" s="17"/>
      <c r="AR91" s="17"/>
      <c r="AS91" s="17"/>
      <c r="AT91" s="17"/>
      <c r="AU91" s="15" t="s">
        <v>10</v>
      </c>
      <c r="AV91" s="15"/>
      <c r="AW91" s="15"/>
      <c r="AX91" s="15"/>
      <c r="AY91" s="17"/>
      <c r="AZ91" s="17"/>
      <c r="BA91" s="17"/>
      <c r="BB91" s="17"/>
      <c r="BC91" s="15" t="s">
        <v>11</v>
      </c>
      <c r="BD91" s="15"/>
      <c r="BE91" s="15"/>
      <c r="BF91" s="15"/>
      <c r="BG91" s="15"/>
      <c r="BH91" s="15"/>
      <c r="BI91" s="15"/>
      <c r="BJ91" s="15"/>
      <c r="BK91" s="15" t="s">
        <v>12</v>
      </c>
      <c r="BL91" s="18"/>
      <c r="BM91" s="18"/>
      <c r="BN91" s="18"/>
      <c r="BO91" s="18"/>
      <c r="BP91" s="18"/>
      <c r="BQ91" s="18"/>
      <c r="BR91" s="18"/>
      <c r="BS91" s="15" t="s">
        <v>13</v>
      </c>
      <c r="BT91" s="18"/>
      <c r="BU91" s="18"/>
      <c r="BV91" s="18"/>
      <c r="BW91" s="18"/>
      <c r="BX91" s="18"/>
      <c r="BY91" s="18"/>
      <c r="BZ91" s="18"/>
      <c r="CA91" s="37"/>
      <c r="CB91" s="37"/>
      <c r="CC91" s="37"/>
      <c r="CD91" s="37"/>
      <c r="CE91" s="37"/>
    </row>
    <row r="92" spans="1:83" ht="20.25" customHeight="1" thickBot="1" x14ac:dyDescent="0.3">
      <c r="A92" s="73"/>
      <c r="B92" s="26"/>
      <c r="C92" s="27"/>
      <c r="D92" s="28"/>
      <c r="E92" s="28"/>
      <c r="F92" s="29"/>
      <c r="G92" s="30" t="s">
        <v>14</v>
      </c>
      <c r="H92" s="18"/>
      <c r="I92" s="18"/>
      <c r="J92" s="18"/>
      <c r="K92" s="30" t="s">
        <v>15</v>
      </c>
      <c r="L92" s="18"/>
      <c r="M92" s="18"/>
      <c r="N92" s="18"/>
      <c r="O92" s="30" t="s">
        <v>16</v>
      </c>
      <c r="P92" s="18"/>
      <c r="Q92" s="18"/>
      <c r="R92" s="18"/>
      <c r="S92" s="31" t="s">
        <v>17</v>
      </c>
      <c r="T92" s="18"/>
      <c r="U92" s="18"/>
      <c r="V92" s="18"/>
      <c r="W92" s="31" t="s">
        <v>18</v>
      </c>
      <c r="X92" s="18"/>
      <c r="Y92" s="18"/>
      <c r="Z92" s="18"/>
      <c r="AA92" s="30" t="s">
        <v>19</v>
      </c>
      <c r="AB92" s="18"/>
      <c r="AC92" s="18"/>
      <c r="AD92" s="18"/>
      <c r="AE92" s="31" t="s">
        <v>20</v>
      </c>
      <c r="AF92" s="18"/>
      <c r="AG92" s="18"/>
      <c r="AH92" s="18"/>
      <c r="AI92" s="30" t="s">
        <v>19</v>
      </c>
      <c r="AJ92" s="18"/>
      <c r="AK92" s="18"/>
      <c r="AL92" s="18"/>
      <c r="AM92" s="31" t="s">
        <v>21</v>
      </c>
      <c r="AN92" s="31"/>
      <c r="AO92" s="31"/>
      <c r="AP92" s="31"/>
      <c r="AQ92" s="30" t="s">
        <v>19</v>
      </c>
      <c r="AR92" s="30"/>
      <c r="AS92" s="30"/>
      <c r="AT92" s="18"/>
      <c r="AU92" s="31" t="s">
        <v>22</v>
      </c>
      <c r="AV92" s="31"/>
      <c r="AW92" s="31"/>
      <c r="AX92" s="31"/>
      <c r="AY92" s="30" t="s">
        <v>19</v>
      </c>
      <c r="AZ92" s="30"/>
      <c r="BA92" s="30"/>
      <c r="BB92" s="18"/>
      <c r="BC92" s="31" t="s">
        <v>23</v>
      </c>
      <c r="BD92" s="18"/>
      <c r="BE92" s="18"/>
      <c r="BF92" s="18"/>
      <c r="BG92" s="30" t="s">
        <v>19</v>
      </c>
      <c r="BH92" s="18"/>
      <c r="BI92" s="18"/>
      <c r="BJ92" s="18"/>
      <c r="BK92" s="31" t="s">
        <v>24</v>
      </c>
      <c r="BL92" s="18"/>
      <c r="BM92" s="18"/>
      <c r="BN92" s="18"/>
      <c r="BO92" s="30" t="s">
        <v>19</v>
      </c>
      <c r="BP92" s="18"/>
      <c r="BQ92" s="18"/>
      <c r="BR92" s="18"/>
      <c r="BS92" s="31" t="s">
        <v>25</v>
      </c>
      <c r="BT92" s="32"/>
      <c r="BU92" s="32"/>
      <c r="BV92" s="32"/>
      <c r="BW92" s="30" t="s">
        <v>19</v>
      </c>
      <c r="BX92" s="18"/>
      <c r="BY92" s="18"/>
      <c r="BZ92" s="18"/>
    </row>
    <row r="93" spans="1:83" ht="30.75" customHeight="1" thickBot="1" x14ac:dyDescent="0.3">
      <c r="A93" s="73"/>
      <c r="B93" s="26"/>
      <c r="C93" s="35" t="s">
        <v>26</v>
      </c>
      <c r="D93" s="35" t="s">
        <v>27</v>
      </c>
      <c r="E93" s="35"/>
      <c r="F93" s="36" t="s">
        <v>28</v>
      </c>
      <c r="G93" s="35" t="s">
        <v>29</v>
      </c>
      <c r="H93" s="17" t="s">
        <v>30</v>
      </c>
      <c r="I93" s="17"/>
      <c r="J93" s="36" t="s">
        <v>28</v>
      </c>
      <c r="K93" s="35" t="s">
        <v>29</v>
      </c>
      <c r="L93" s="17" t="s">
        <v>30</v>
      </c>
      <c r="M93" s="17"/>
      <c r="N93" s="36" t="s">
        <v>28</v>
      </c>
      <c r="O93" s="36" t="s">
        <v>29</v>
      </c>
      <c r="P93" s="17" t="s">
        <v>30</v>
      </c>
      <c r="Q93" s="17"/>
      <c r="R93" s="36" t="s">
        <v>28</v>
      </c>
      <c r="S93" s="36" t="s">
        <v>29</v>
      </c>
      <c r="T93" s="17" t="s">
        <v>30</v>
      </c>
      <c r="U93" s="17"/>
      <c r="V93" s="36" t="s">
        <v>28</v>
      </c>
      <c r="W93" s="36" t="s">
        <v>29</v>
      </c>
      <c r="X93" s="17" t="s">
        <v>30</v>
      </c>
      <c r="Y93" s="17"/>
      <c r="Z93" s="36" t="s">
        <v>28</v>
      </c>
      <c r="AA93" s="36" t="s">
        <v>29</v>
      </c>
      <c r="AB93" s="17" t="s">
        <v>30</v>
      </c>
      <c r="AC93" s="17"/>
      <c r="AD93" s="36" t="s">
        <v>28</v>
      </c>
      <c r="AE93" s="36" t="s">
        <v>29</v>
      </c>
      <c r="AF93" s="17" t="s">
        <v>30</v>
      </c>
      <c r="AG93" s="17"/>
      <c r="AH93" s="36" t="s">
        <v>28</v>
      </c>
      <c r="AI93" s="36" t="s">
        <v>29</v>
      </c>
      <c r="AJ93" s="17" t="s">
        <v>30</v>
      </c>
      <c r="AK93" s="17"/>
      <c r="AL93" s="36" t="s">
        <v>28</v>
      </c>
      <c r="AM93" s="36" t="s">
        <v>29</v>
      </c>
      <c r="AN93" s="17" t="s">
        <v>30</v>
      </c>
      <c r="AO93" s="17"/>
      <c r="AP93" s="36" t="s">
        <v>28</v>
      </c>
      <c r="AQ93" s="36" t="s">
        <v>29</v>
      </c>
      <c r="AR93" s="17" t="s">
        <v>30</v>
      </c>
      <c r="AS93" s="17"/>
      <c r="AT93" s="36" t="s">
        <v>28</v>
      </c>
      <c r="AU93" s="36" t="s">
        <v>29</v>
      </c>
      <c r="AV93" s="17" t="s">
        <v>30</v>
      </c>
      <c r="AW93" s="17"/>
      <c r="AX93" s="36" t="s">
        <v>28</v>
      </c>
      <c r="AY93" s="36" t="s">
        <v>29</v>
      </c>
      <c r="AZ93" s="17" t="s">
        <v>30</v>
      </c>
      <c r="BA93" s="17"/>
      <c r="BB93" s="36" t="s">
        <v>28</v>
      </c>
      <c r="BC93" s="36" t="s">
        <v>29</v>
      </c>
      <c r="BD93" s="17" t="s">
        <v>30</v>
      </c>
      <c r="BE93" s="17"/>
      <c r="BF93" s="36" t="s">
        <v>28</v>
      </c>
      <c r="BG93" s="36" t="s">
        <v>29</v>
      </c>
      <c r="BH93" s="17" t="s">
        <v>30</v>
      </c>
      <c r="BI93" s="17"/>
      <c r="BJ93" s="36" t="s">
        <v>28</v>
      </c>
      <c r="BK93" s="36" t="s">
        <v>29</v>
      </c>
      <c r="BL93" s="17" t="s">
        <v>30</v>
      </c>
      <c r="BM93" s="17"/>
      <c r="BN93" s="36" t="s">
        <v>28</v>
      </c>
      <c r="BO93" s="36" t="s">
        <v>29</v>
      </c>
      <c r="BP93" s="17" t="s">
        <v>30</v>
      </c>
      <c r="BQ93" s="17"/>
      <c r="BR93" s="36" t="s">
        <v>31</v>
      </c>
      <c r="BS93" s="36" t="s">
        <v>29</v>
      </c>
      <c r="BT93" s="17" t="s">
        <v>30</v>
      </c>
      <c r="BU93" s="17"/>
      <c r="BV93" s="36" t="s">
        <v>28</v>
      </c>
      <c r="BW93" s="36" t="s">
        <v>29</v>
      </c>
      <c r="BX93" s="17" t="s">
        <v>30</v>
      </c>
      <c r="BY93" s="17"/>
      <c r="BZ93" s="36" t="s">
        <v>28</v>
      </c>
    </row>
    <row r="94" spans="1:83" ht="69.75" customHeight="1" thickBot="1" x14ac:dyDescent="0.3">
      <c r="A94" s="74"/>
      <c r="B94" s="40"/>
      <c r="C94" s="35"/>
      <c r="D94" s="41" t="s">
        <v>32</v>
      </c>
      <c r="E94" s="41" t="s">
        <v>33</v>
      </c>
      <c r="F94" s="36"/>
      <c r="G94" s="35"/>
      <c r="H94" s="42" t="s">
        <v>32</v>
      </c>
      <c r="I94" s="42" t="s">
        <v>33</v>
      </c>
      <c r="J94" s="36"/>
      <c r="K94" s="35"/>
      <c r="L94" s="42" t="s">
        <v>32</v>
      </c>
      <c r="M94" s="42" t="s">
        <v>33</v>
      </c>
      <c r="N94" s="36"/>
      <c r="O94" s="36"/>
      <c r="P94" s="42" t="s">
        <v>32</v>
      </c>
      <c r="Q94" s="42" t="s">
        <v>33</v>
      </c>
      <c r="R94" s="36"/>
      <c r="S94" s="36"/>
      <c r="T94" s="42" t="s">
        <v>32</v>
      </c>
      <c r="U94" s="42" t="s">
        <v>33</v>
      </c>
      <c r="V94" s="36"/>
      <c r="W94" s="36"/>
      <c r="X94" s="42" t="s">
        <v>32</v>
      </c>
      <c r="Y94" s="42" t="s">
        <v>33</v>
      </c>
      <c r="Z94" s="36"/>
      <c r="AA94" s="36"/>
      <c r="AB94" s="42" t="s">
        <v>32</v>
      </c>
      <c r="AC94" s="42" t="s">
        <v>33</v>
      </c>
      <c r="AD94" s="36"/>
      <c r="AE94" s="36"/>
      <c r="AF94" s="42" t="s">
        <v>32</v>
      </c>
      <c r="AG94" s="42" t="s">
        <v>33</v>
      </c>
      <c r="AH94" s="36"/>
      <c r="AI94" s="36"/>
      <c r="AJ94" s="42" t="s">
        <v>32</v>
      </c>
      <c r="AK94" s="42" t="s">
        <v>33</v>
      </c>
      <c r="AL94" s="36"/>
      <c r="AM94" s="36"/>
      <c r="AN94" s="42" t="s">
        <v>32</v>
      </c>
      <c r="AO94" s="42" t="s">
        <v>33</v>
      </c>
      <c r="AP94" s="36"/>
      <c r="AQ94" s="36"/>
      <c r="AR94" s="42" t="s">
        <v>32</v>
      </c>
      <c r="AS94" s="42" t="s">
        <v>33</v>
      </c>
      <c r="AT94" s="36"/>
      <c r="AU94" s="36"/>
      <c r="AV94" s="42" t="s">
        <v>32</v>
      </c>
      <c r="AW94" s="42" t="s">
        <v>33</v>
      </c>
      <c r="AX94" s="36"/>
      <c r="AY94" s="36"/>
      <c r="AZ94" s="42" t="s">
        <v>32</v>
      </c>
      <c r="BA94" s="42" t="s">
        <v>33</v>
      </c>
      <c r="BB94" s="36"/>
      <c r="BC94" s="36"/>
      <c r="BD94" s="42" t="s">
        <v>32</v>
      </c>
      <c r="BE94" s="42" t="s">
        <v>33</v>
      </c>
      <c r="BF94" s="36"/>
      <c r="BG94" s="36"/>
      <c r="BH94" s="42" t="s">
        <v>32</v>
      </c>
      <c r="BI94" s="42" t="s">
        <v>33</v>
      </c>
      <c r="BJ94" s="36"/>
      <c r="BK94" s="36"/>
      <c r="BL94" s="42" t="s">
        <v>32</v>
      </c>
      <c r="BM94" s="42" t="s">
        <v>33</v>
      </c>
      <c r="BN94" s="36"/>
      <c r="BO94" s="36"/>
      <c r="BP94" s="42" t="s">
        <v>32</v>
      </c>
      <c r="BQ94" s="42" t="s">
        <v>33</v>
      </c>
      <c r="BR94" s="36"/>
      <c r="BS94" s="36"/>
      <c r="BT94" s="42" t="s">
        <v>32</v>
      </c>
      <c r="BU94" s="42" t="s">
        <v>33</v>
      </c>
      <c r="BV94" s="36"/>
      <c r="BW94" s="36"/>
      <c r="BX94" s="42" t="s">
        <v>32</v>
      </c>
      <c r="BY94" s="42" t="s">
        <v>33</v>
      </c>
      <c r="BZ94" s="36"/>
    </row>
    <row r="95" spans="1:83" ht="15.75" thickBot="1" x14ac:dyDescent="0.3">
      <c r="A95" s="43">
        <v>1</v>
      </c>
      <c r="B95" s="43">
        <v>2</v>
      </c>
      <c r="C95" s="43">
        <v>3</v>
      </c>
      <c r="D95" s="43">
        <v>4</v>
      </c>
      <c r="E95" s="43">
        <v>5</v>
      </c>
      <c r="F95" s="43"/>
      <c r="G95" s="43">
        <v>7</v>
      </c>
      <c r="H95" s="43">
        <v>8</v>
      </c>
      <c r="I95" s="43">
        <v>9</v>
      </c>
      <c r="J95" s="43">
        <v>10</v>
      </c>
      <c r="K95" s="43">
        <v>11</v>
      </c>
      <c r="L95" s="43">
        <v>12</v>
      </c>
      <c r="M95" s="43">
        <v>13</v>
      </c>
      <c r="N95" s="43">
        <v>14</v>
      </c>
      <c r="O95" s="43">
        <v>15</v>
      </c>
      <c r="P95" s="43">
        <v>16</v>
      </c>
      <c r="Q95" s="43">
        <v>17</v>
      </c>
      <c r="R95" s="43">
        <v>18</v>
      </c>
      <c r="S95" s="43">
        <v>19</v>
      </c>
      <c r="T95" s="43">
        <v>20</v>
      </c>
      <c r="U95" s="43">
        <v>21</v>
      </c>
      <c r="V95" s="43">
        <v>22</v>
      </c>
      <c r="W95" s="43">
        <v>23</v>
      </c>
      <c r="X95" s="43">
        <v>24</v>
      </c>
      <c r="Y95" s="43">
        <v>25</v>
      </c>
      <c r="Z95" s="43">
        <v>26</v>
      </c>
      <c r="AA95" s="43">
        <v>27</v>
      </c>
      <c r="AB95" s="43">
        <v>28</v>
      </c>
      <c r="AC95" s="43">
        <v>29</v>
      </c>
      <c r="AD95" s="43">
        <v>30</v>
      </c>
      <c r="AE95" s="43">
        <v>31</v>
      </c>
      <c r="AF95" s="43">
        <v>32</v>
      </c>
      <c r="AG95" s="43">
        <v>33</v>
      </c>
      <c r="AH95" s="43">
        <v>34</v>
      </c>
      <c r="AI95" s="43">
        <v>35</v>
      </c>
      <c r="AJ95" s="43">
        <v>36</v>
      </c>
      <c r="AK95" s="43">
        <v>37</v>
      </c>
      <c r="AL95" s="43">
        <v>38</v>
      </c>
      <c r="AM95" s="43">
        <v>39</v>
      </c>
      <c r="AN95" s="43">
        <v>40</v>
      </c>
      <c r="AO95" s="43">
        <v>41</v>
      </c>
      <c r="AP95" s="43">
        <v>42</v>
      </c>
      <c r="AQ95" s="43">
        <v>43</v>
      </c>
      <c r="AR95" s="43">
        <v>44</v>
      </c>
      <c r="AS95" s="43">
        <v>45</v>
      </c>
      <c r="AT95" s="43">
        <v>46</v>
      </c>
      <c r="AU95" s="43">
        <v>47</v>
      </c>
      <c r="AV95" s="43">
        <v>48</v>
      </c>
      <c r="AW95" s="43">
        <v>49</v>
      </c>
      <c r="AX95" s="43">
        <v>50</v>
      </c>
      <c r="AY95" s="43">
        <v>51</v>
      </c>
      <c r="AZ95" s="43">
        <v>52</v>
      </c>
      <c r="BA95" s="43">
        <v>53</v>
      </c>
      <c r="BB95" s="43">
        <v>54</v>
      </c>
      <c r="BC95" s="43">
        <v>55</v>
      </c>
      <c r="BD95" s="43">
        <v>56</v>
      </c>
      <c r="BE95" s="43">
        <v>57</v>
      </c>
      <c r="BF95" s="43">
        <v>58</v>
      </c>
      <c r="BG95" s="43">
        <v>59</v>
      </c>
      <c r="BH95" s="43">
        <v>60</v>
      </c>
      <c r="BI95" s="43">
        <v>61</v>
      </c>
      <c r="BJ95" s="43">
        <v>62</v>
      </c>
      <c r="BK95" s="43">
        <v>63</v>
      </c>
      <c r="BL95" s="43">
        <v>64</v>
      </c>
      <c r="BM95" s="43">
        <v>65</v>
      </c>
      <c r="BN95" s="43">
        <v>66</v>
      </c>
      <c r="BO95" s="43">
        <v>67</v>
      </c>
      <c r="BP95" s="43">
        <v>68</v>
      </c>
      <c r="BQ95" s="43">
        <v>69</v>
      </c>
      <c r="BR95" s="43">
        <v>70</v>
      </c>
      <c r="BS95" s="43">
        <v>71</v>
      </c>
      <c r="BT95" s="43">
        <v>72</v>
      </c>
      <c r="BU95" s="43">
        <v>73</v>
      </c>
      <c r="BV95" s="43">
        <v>74</v>
      </c>
      <c r="BW95" s="43">
        <v>75</v>
      </c>
      <c r="BX95" s="43">
        <v>76</v>
      </c>
      <c r="BY95" s="43">
        <v>77</v>
      </c>
      <c r="BZ95" s="43">
        <v>78</v>
      </c>
    </row>
    <row r="96" spans="1:83" ht="18" x14ac:dyDescent="0.25">
      <c r="A96" s="75">
        <v>1</v>
      </c>
      <c r="B96" s="97" t="s">
        <v>87</v>
      </c>
      <c r="C96" s="53">
        <f>G96+K96+O96+S96+W96+AA96+AE96+AI96+AM96+AQ96+AU96+AY96+BC96+BG96+BK96+BO96+BS96+BW96</f>
        <v>2</v>
      </c>
      <c r="D96" s="53">
        <f>H96+L96+P96+T96+X96+AB96+AF96+AJ96+AN96+AR96+AV96+AZ96+BD96+BH96+BL96+BP96+BT96+BX96</f>
        <v>0</v>
      </c>
      <c r="E96" s="53">
        <f>I96+M96+Q96+U96+Y96+AC96+AG96+AK96+AO96+AS96+AW96+BA96+BE96+BI96+BM96+BQ96+BU96+BY96</f>
        <v>0</v>
      </c>
      <c r="F96" s="53">
        <f>J96+N96+R96+V96+Z96+AD96+AH96+AL96+AP96+AT96+AX96+BB96+BF96+BJ96+BN96+BR96+BV96+BZ96</f>
        <v>727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3">
        <v>0</v>
      </c>
      <c r="M96" s="53">
        <v>0</v>
      </c>
      <c r="N96" s="53">
        <v>0</v>
      </c>
      <c r="O96" s="53">
        <v>0</v>
      </c>
      <c r="P96" s="53">
        <v>0</v>
      </c>
      <c r="Q96" s="53">
        <v>0</v>
      </c>
      <c r="R96" s="53">
        <v>0</v>
      </c>
      <c r="S96" s="53">
        <v>0</v>
      </c>
      <c r="T96" s="53">
        <v>0</v>
      </c>
      <c r="U96" s="53">
        <v>0</v>
      </c>
      <c r="V96" s="53">
        <v>0</v>
      </c>
      <c r="W96" s="53">
        <v>0</v>
      </c>
      <c r="X96" s="53">
        <v>0</v>
      </c>
      <c r="Y96" s="53">
        <v>0</v>
      </c>
      <c r="Z96" s="53">
        <v>0</v>
      </c>
      <c r="AA96" s="53">
        <v>2</v>
      </c>
      <c r="AB96" s="53">
        <v>0</v>
      </c>
      <c r="AC96" s="53">
        <v>0</v>
      </c>
      <c r="AD96" s="53">
        <v>727</v>
      </c>
      <c r="AE96" s="53">
        <v>0</v>
      </c>
      <c r="AF96" s="53">
        <v>0</v>
      </c>
      <c r="AG96" s="53">
        <v>0</v>
      </c>
      <c r="AH96" s="53">
        <v>0</v>
      </c>
      <c r="AI96" s="53">
        <v>0</v>
      </c>
      <c r="AJ96" s="53">
        <v>0</v>
      </c>
      <c r="AK96" s="53">
        <v>0</v>
      </c>
      <c r="AL96" s="53">
        <v>0</v>
      </c>
      <c r="AM96" s="53">
        <v>0</v>
      </c>
      <c r="AN96" s="53">
        <v>0</v>
      </c>
      <c r="AO96" s="53">
        <v>0</v>
      </c>
      <c r="AP96" s="53">
        <v>0</v>
      </c>
      <c r="AQ96" s="53">
        <v>0</v>
      </c>
      <c r="AR96" s="53">
        <v>0</v>
      </c>
      <c r="AS96" s="53">
        <v>0</v>
      </c>
      <c r="AT96" s="53">
        <v>0</v>
      </c>
      <c r="AU96" s="53">
        <v>0</v>
      </c>
      <c r="AV96" s="53">
        <v>0</v>
      </c>
      <c r="AW96" s="53">
        <v>0</v>
      </c>
      <c r="AX96" s="53">
        <v>0</v>
      </c>
      <c r="AY96" s="53">
        <v>0</v>
      </c>
      <c r="AZ96" s="53">
        <v>0</v>
      </c>
      <c r="BA96" s="53">
        <v>0</v>
      </c>
      <c r="BB96" s="53">
        <v>0</v>
      </c>
      <c r="BC96" s="53">
        <v>0</v>
      </c>
      <c r="BD96" s="53">
        <v>0</v>
      </c>
      <c r="BE96" s="53">
        <v>0</v>
      </c>
      <c r="BF96" s="53">
        <v>0</v>
      </c>
      <c r="BG96" s="53">
        <v>0</v>
      </c>
      <c r="BH96" s="53">
        <v>0</v>
      </c>
      <c r="BI96" s="53">
        <v>0</v>
      </c>
      <c r="BJ96" s="53">
        <v>0</v>
      </c>
      <c r="BK96" s="53">
        <v>0</v>
      </c>
      <c r="BL96" s="53">
        <v>0</v>
      </c>
      <c r="BM96" s="53">
        <v>0</v>
      </c>
      <c r="BN96" s="53">
        <v>0</v>
      </c>
      <c r="BO96" s="53">
        <v>0</v>
      </c>
      <c r="BP96" s="53">
        <v>0</v>
      </c>
      <c r="BQ96" s="53">
        <v>0</v>
      </c>
      <c r="BR96" s="53">
        <v>0</v>
      </c>
      <c r="BS96" s="53">
        <v>0</v>
      </c>
      <c r="BT96" s="53">
        <v>0</v>
      </c>
      <c r="BU96" s="53">
        <v>0</v>
      </c>
      <c r="BV96" s="53">
        <v>0</v>
      </c>
      <c r="BW96" s="53">
        <v>0</v>
      </c>
      <c r="BX96" s="53">
        <v>0</v>
      </c>
      <c r="BY96" s="53">
        <v>0</v>
      </c>
      <c r="BZ96" s="53">
        <v>0</v>
      </c>
    </row>
    <row r="97" spans="1:78" ht="18" x14ac:dyDescent="0.25">
      <c r="A97" s="51">
        <v>2</v>
      </c>
      <c r="B97" s="84" t="s">
        <v>88</v>
      </c>
      <c r="C97" s="53">
        <f t="shared" ref="C97:F102" si="20">G97+K97+O97+S97+W97+AA97+AE97+AI97+AM97+AQ97+AU97+AY97+BC97+BG97+BK97+BO97+BS97+BW97</f>
        <v>0</v>
      </c>
      <c r="D97" s="53">
        <f t="shared" si="20"/>
        <v>0</v>
      </c>
      <c r="E97" s="53">
        <f t="shared" si="20"/>
        <v>0</v>
      </c>
      <c r="F97" s="53">
        <f t="shared" si="20"/>
        <v>0</v>
      </c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5"/>
      <c r="AL97" s="54"/>
      <c r="AM97" s="54"/>
      <c r="AN97" s="54"/>
      <c r="AO97" s="54"/>
      <c r="AP97" s="56"/>
      <c r="AQ97" s="85"/>
      <c r="AR97" s="85"/>
      <c r="AS97" s="85"/>
      <c r="AT97" s="85"/>
      <c r="AU97" s="85"/>
      <c r="AV97" s="85"/>
      <c r="AW97" s="85"/>
      <c r="AX97" s="85"/>
      <c r="AY97" s="85"/>
      <c r="AZ97" s="85"/>
      <c r="BA97" s="85"/>
      <c r="BB97" s="85"/>
      <c r="BC97" s="85"/>
      <c r="BD97" s="85"/>
      <c r="BE97" s="85"/>
      <c r="BF97" s="85"/>
      <c r="BG97" s="85"/>
      <c r="BH97" s="85"/>
      <c r="BI97" s="85"/>
      <c r="BJ97" s="95"/>
      <c r="BK97" s="59"/>
      <c r="BL97" s="59"/>
      <c r="BM97" s="59"/>
      <c r="BN97" s="59"/>
      <c r="BO97" s="59"/>
      <c r="BP97" s="59"/>
      <c r="BQ97" s="59"/>
      <c r="BR97" s="59"/>
      <c r="BS97" s="59"/>
      <c r="BT97" s="59"/>
      <c r="BU97" s="59"/>
      <c r="BV97" s="59"/>
      <c r="BW97" s="59"/>
      <c r="BX97" s="59"/>
      <c r="BY97" s="59"/>
      <c r="BZ97" s="59"/>
    </row>
    <row r="98" spans="1:78" ht="18" x14ac:dyDescent="0.25">
      <c r="A98" s="51">
        <v>3</v>
      </c>
      <c r="B98" s="84" t="s">
        <v>89</v>
      </c>
      <c r="C98" s="53">
        <f t="shared" si="20"/>
        <v>13</v>
      </c>
      <c r="D98" s="53">
        <f t="shared" si="20"/>
        <v>0</v>
      </c>
      <c r="E98" s="53">
        <f t="shared" si="20"/>
        <v>0</v>
      </c>
      <c r="F98" s="53">
        <f t="shared" si="20"/>
        <v>146.63</v>
      </c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>
        <v>2</v>
      </c>
      <c r="AF98" s="54"/>
      <c r="AG98" s="54"/>
      <c r="AH98" s="54">
        <v>57.93</v>
      </c>
      <c r="AI98" s="54"/>
      <c r="AJ98" s="54"/>
      <c r="AK98" s="55"/>
      <c r="AL98" s="54"/>
      <c r="AM98" s="54"/>
      <c r="AN98" s="54"/>
      <c r="AO98" s="54"/>
      <c r="AP98" s="59"/>
      <c r="AQ98" s="59"/>
      <c r="AR98" s="59"/>
      <c r="AS98" s="59"/>
      <c r="AT98" s="59"/>
      <c r="AU98" s="59"/>
      <c r="AV98" s="59"/>
      <c r="AW98" s="59"/>
      <c r="AX98" s="59"/>
      <c r="AY98" s="59"/>
      <c r="AZ98" s="59"/>
      <c r="BA98" s="59"/>
      <c r="BB98" s="59"/>
      <c r="BC98" s="59"/>
      <c r="BD98" s="59"/>
      <c r="BE98" s="59"/>
      <c r="BF98" s="59"/>
      <c r="BG98" s="59"/>
      <c r="BH98" s="59"/>
      <c r="BI98" s="59"/>
      <c r="BJ98" s="59"/>
      <c r="BK98" s="59"/>
      <c r="BL98" s="59"/>
      <c r="BM98" s="59"/>
      <c r="BN98" s="59"/>
      <c r="BO98" s="59">
        <v>10</v>
      </c>
      <c r="BP98" s="59"/>
      <c r="BQ98" s="59"/>
      <c r="BR98" s="59">
        <v>8.5</v>
      </c>
      <c r="BS98" s="59"/>
      <c r="BT98" s="59"/>
      <c r="BU98" s="59"/>
      <c r="BV98" s="59"/>
      <c r="BW98" s="59">
        <v>1</v>
      </c>
      <c r="BX98" s="59"/>
      <c r="BY98" s="59"/>
      <c r="BZ98" s="59">
        <v>80.2</v>
      </c>
    </row>
    <row r="99" spans="1:78" ht="18" x14ac:dyDescent="0.25">
      <c r="A99" s="51">
        <v>4</v>
      </c>
      <c r="B99" s="84" t="s">
        <v>90</v>
      </c>
      <c r="C99" s="53">
        <f t="shared" si="20"/>
        <v>9</v>
      </c>
      <c r="D99" s="53">
        <f t="shared" si="20"/>
        <v>0</v>
      </c>
      <c r="E99" s="53">
        <f t="shared" si="20"/>
        <v>0</v>
      </c>
      <c r="F99" s="53">
        <f t="shared" si="20"/>
        <v>2042.49</v>
      </c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>
        <v>4</v>
      </c>
      <c r="AB99" s="54"/>
      <c r="AC99" s="54"/>
      <c r="AD99" s="54">
        <v>0.3</v>
      </c>
      <c r="AE99" s="54"/>
      <c r="AF99" s="54"/>
      <c r="AG99" s="54"/>
      <c r="AH99" s="54"/>
      <c r="AI99" s="54">
        <v>1</v>
      </c>
      <c r="AJ99" s="54"/>
      <c r="AK99" s="55"/>
      <c r="AL99" s="54">
        <v>33</v>
      </c>
      <c r="AM99" s="54"/>
      <c r="AN99" s="54"/>
      <c r="AO99" s="54"/>
      <c r="AP99" s="59"/>
      <c r="AQ99" s="59"/>
      <c r="AR99" s="59"/>
      <c r="AS99" s="59"/>
      <c r="AT99" s="59"/>
      <c r="AU99" s="59"/>
      <c r="AV99" s="59"/>
      <c r="AW99" s="59"/>
      <c r="AX99" s="59"/>
      <c r="AY99" s="59"/>
      <c r="AZ99" s="59"/>
      <c r="BA99" s="59"/>
      <c r="BB99" s="59"/>
      <c r="BC99" s="59"/>
      <c r="BD99" s="59"/>
      <c r="BE99" s="59"/>
      <c r="BF99" s="59"/>
      <c r="BG99" s="59"/>
      <c r="BH99" s="59"/>
      <c r="BI99" s="59"/>
      <c r="BJ99" s="59"/>
      <c r="BK99" s="59"/>
      <c r="BL99" s="59"/>
      <c r="BM99" s="59"/>
      <c r="BN99" s="59"/>
      <c r="BO99" s="59">
        <v>1</v>
      </c>
      <c r="BP99" s="59"/>
      <c r="BQ99" s="59"/>
      <c r="BR99" s="59">
        <v>2000</v>
      </c>
      <c r="BS99" s="59"/>
      <c r="BT99" s="59"/>
      <c r="BU99" s="59"/>
      <c r="BV99" s="59"/>
      <c r="BW99" s="59">
        <v>3</v>
      </c>
      <c r="BX99" s="59"/>
      <c r="BY99" s="59"/>
      <c r="BZ99" s="59">
        <v>9.19</v>
      </c>
    </row>
    <row r="100" spans="1:78" ht="18" x14ac:dyDescent="0.25">
      <c r="A100" s="51">
        <v>5</v>
      </c>
      <c r="B100" s="84" t="s">
        <v>91</v>
      </c>
      <c r="C100" s="53">
        <f t="shared" si="20"/>
        <v>1</v>
      </c>
      <c r="D100" s="53">
        <f t="shared" si="20"/>
        <v>0</v>
      </c>
      <c r="E100" s="53">
        <f t="shared" si="20"/>
        <v>0</v>
      </c>
      <c r="F100" s="53">
        <f t="shared" si="20"/>
        <v>33</v>
      </c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>
        <v>1</v>
      </c>
      <c r="AJ100" s="54"/>
      <c r="AK100" s="55"/>
      <c r="AL100" s="54">
        <v>33</v>
      </c>
      <c r="AM100" s="54"/>
      <c r="AN100" s="54"/>
      <c r="AO100" s="54"/>
      <c r="AP100" s="59"/>
      <c r="AQ100" s="59"/>
      <c r="AR100" s="59"/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59"/>
      <c r="BD100" s="59"/>
      <c r="BE100" s="59"/>
      <c r="BF100" s="59"/>
      <c r="BG100" s="59"/>
      <c r="BH100" s="59"/>
      <c r="BI100" s="59"/>
      <c r="BJ100" s="59"/>
      <c r="BK100" s="59"/>
      <c r="BL100" s="59"/>
      <c r="BM100" s="59"/>
      <c r="BN100" s="59"/>
      <c r="BO100" s="59"/>
      <c r="BP100" s="59"/>
      <c r="BQ100" s="59"/>
      <c r="BR100" s="59"/>
      <c r="BS100" s="59"/>
      <c r="BT100" s="59"/>
      <c r="BU100" s="59"/>
      <c r="BV100" s="59"/>
      <c r="BW100" s="59"/>
      <c r="BX100" s="59"/>
      <c r="BY100" s="59"/>
      <c r="BZ100" s="59"/>
    </row>
    <row r="101" spans="1:78" ht="18" x14ac:dyDescent="0.25">
      <c r="A101" s="51">
        <v>6</v>
      </c>
      <c r="B101" s="84" t="s">
        <v>92</v>
      </c>
      <c r="C101" s="53">
        <f t="shared" si="20"/>
        <v>0</v>
      </c>
      <c r="D101" s="53">
        <f t="shared" si="20"/>
        <v>0</v>
      </c>
      <c r="E101" s="53">
        <f t="shared" si="20"/>
        <v>0</v>
      </c>
      <c r="F101" s="53">
        <f t="shared" si="20"/>
        <v>0</v>
      </c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5"/>
      <c r="AL101" s="54"/>
      <c r="AM101" s="54"/>
      <c r="AN101" s="54"/>
      <c r="AO101" s="54"/>
      <c r="AP101" s="59"/>
      <c r="AQ101" s="59"/>
      <c r="AR101" s="59"/>
      <c r="AS101" s="59"/>
      <c r="AT101" s="59"/>
      <c r="AU101" s="59"/>
      <c r="AV101" s="59"/>
      <c r="AW101" s="59"/>
      <c r="AX101" s="59"/>
      <c r="AY101" s="59"/>
      <c r="AZ101" s="59"/>
      <c r="BA101" s="59"/>
      <c r="BB101" s="59"/>
      <c r="BC101" s="59"/>
      <c r="BD101" s="59"/>
      <c r="BE101" s="59"/>
      <c r="BF101" s="59"/>
      <c r="BG101" s="59"/>
      <c r="BH101" s="59"/>
      <c r="BI101" s="59"/>
      <c r="BJ101" s="59"/>
      <c r="BK101" s="59"/>
      <c r="BL101" s="59"/>
      <c r="BM101" s="59"/>
      <c r="BN101" s="59"/>
      <c r="BO101" s="59"/>
      <c r="BP101" s="59"/>
      <c r="BQ101" s="59"/>
      <c r="BR101" s="59"/>
      <c r="BS101" s="59"/>
      <c r="BT101" s="59"/>
      <c r="BU101" s="59"/>
      <c r="BV101" s="59"/>
      <c r="BW101" s="59"/>
      <c r="BX101" s="59"/>
      <c r="BY101" s="59"/>
      <c r="BZ101" s="59"/>
    </row>
    <row r="102" spans="1:78" ht="18" x14ac:dyDescent="0.25">
      <c r="A102" s="51">
        <v>7</v>
      </c>
      <c r="B102" s="84" t="s">
        <v>93</v>
      </c>
      <c r="C102" s="53">
        <f t="shared" si="20"/>
        <v>0</v>
      </c>
      <c r="D102" s="53">
        <f t="shared" si="20"/>
        <v>0</v>
      </c>
      <c r="E102" s="53">
        <f t="shared" si="20"/>
        <v>0</v>
      </c>
      <c r="F102" s="53">
        <f t="shared" si="20"/>
        <v>0</v>
      </c>
      <c r="G102" s="54">
        <v>0</v>
      </c>
      <c r="H102" s="54">
        <v>0</v>
      </c>
      <c r="I102" s="54">
        <v>0</v>
      </c>
      <c r="J102" s="54">
        <v>0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  <c r="W102" s="54">
        <v>0</v>
      </c>
      <c r="X102" s="54">
        <v>0</v>
      </c>
      <c r="Y102" s="54">
        <v>0</v>
      </c>
      <c r="Z102" s="54">
        <v>0</v>
      </c>
      <c r="AA102" s="54">
        <v>0</v>
      </c>
      <c r="AB102" s="54">
        <v>0</v>
      </c>
      <c r="AC102" s="54">
        <v>0</v>
      </c>
      <c r="AD102" s="54">
        <v>0</v>
      </c>
      <c r="AE102" s="54">
        <v>0</v>
      </c>
      <c r="AF102" s="54">
        <v>0</v>
      </c>
      <c r="AG102" s="54">
        <v>0</v>
      </c>
      <c r="AH102" s="54">
        <v>0</v>
      </c>
      <c r="AI102" s="54">
        <v>0</v>
      </c>
      <c r="AJ102" s="54">
        <v>0</v>
      </c>
      <c r="AK102" s="54">
        <v>0</v>
      </c>
      <c r="AL102" s="54">
        <v>0</v>
      </c>
      <c r="AM102" s="54">
        <v>0</v>
      </c>
      <c r="AN102" s="54">
        <v>0</v>
      </c>
      <c r="AO102" s="54">
        <v>0</v>
      </c>
      <c r="AP102" s="54">
        <v>0</v>
      </c>
      <c r="AQ102" s="54">
        <v>0</v>
      </c>
      <c r="AR102" s="54">
        <v>0</v>
      </c>
      <c r="AS102" s="54">
        <v>0</v>
      </c>
      <c r="AT102" s="54">
        <v>0</v>
      </c>
      <c r="AU102" s="54">
        <v>0</v>
      </c>
      <c r="AV102" s="54">
        <v>0</v>
      </c>
      <c r="AW102" s="54">
        <v>0</v>
      </c>
      <c r="AX102" s="54">
        <v>0</v>
      </c>
      <c r="AY102" s="54">
        <v>0</v>
      </c>
      <c r="AZ102" s="54">
        <v>0</v>
      </c>
      <c r="BA102" s="54">
        <v>0</v>
      </c>
      <c r="BB102" s="54">
        <v>0</v>
      </c>
      <c r="BC102" s="54">
        <v>0</v>
      </c>
      <c r="BD102" s="54">
        <v>0</v>
      </c>
      <c r="BE102" s="54">
        <v>0</v>
      </c>
      <c r="BF102" s="54">
        <v>0</v>
      </c>
      <c r="BG102" s="54">
        <v>0</v>
      </c>
      <c r="BH102" s="54">
        <v>0</v>
      </c>
      <c r="BI102" s="54">
        <v>0</v>
      </c>
      <c r="BJ102" s="54">
        <v>0</v>
      </c>
      <c r="BK102" s="54">
        <v>0</v>
      </c>
      <c r="BL102" s="54">
        <v>0</v>
      </c>
      <c r="BM102" s="54">
        <v>0</v>
      </c>
      <c r="BN102" s="54">
        <v>0</v>
      </c>
      <c r="BO102" s="54">
        <v>0</v>
      </c>
      <c r="BP102" s="54">
        <v>0</v>
      </c>
      <c r="BQ102" s="54">
        <v>0</v>
      </c>
      <c r="BR102" s="54">
        <v>0</v>
      </c>
      <c r="BS102" s="54">
        <v>0</v>
      </c>
      <c r="BT102" s="54">
        <v>0</v>
      </c>
      <c r="BU102" s="54">
        <v>0</v>
      </c>
      <c r="BV102" s="54">
        <v>0</v>
      </c>
      <c r="BW102" s="54">
        <v>0</v>
      </c>
      <c r="BX102" s="54">
        <v>0</v>
      </c>
      <c r="BY102" s="54">
        <v>0</v>
      </c>
      <c r="BZ102" s="54">
        <v>0</v>
      </c>
    </row>
    <row r="103" spans="1:78" ht="18" x14ac:dyDescent="0.25">
      <c r="A103" s="67"/>
      <c r="B103" s="67" t="s">
        <v>44</v>
      </c>
      <c r="C103" s="68">
        <f>C102+C99+C98+C96</f>
        <v>24</v>
      </c>
      <c r="D103" s="68">
        <f t="shared" ref="D103:BO103" si="21">D102+D99+D98+D96</f>
        <v>0</v>
      </c>
      <c r="E103" s="68">
        <f t="shared" si="21"/>
        <v>0</v>
      </c>
      <c r="F103" s="68">
        <f t="shared" si="21"/>
        <v>2916.12</v>
      </c>
      <c r="G103" s="68">
        <f t="shared" si="21"/>
        <v>0</v>
      </c>
      <c r="H103" s="68">
        <f t="shared" si="21"/>
        <v>0</v>
      </c>
      <c r="I103" s="68">
        <f t="shared" si="21"/>
        <v>0</v>
      </c>
      <c r="J103" s="68">
        <f t="shared" si="21"/>
        <v>0</v>
      </c>
      <c r="K103" s="68">
        <f t="shared" si="21"/>
        <v>0</v>
      </c>
      <c r="L103" s="68">
        <f t="shared" si="21"/>
        <v>0</v>
      </c>
      <c r="M103" s="68">
        <f t="shared" si="21"/>
        <v>0</v>
      </c>
      <c r="N103" s="68">
        <f t="shared" si="21"/>
        <v>0</v>
      </c>
      <c r="O103" s="68">
        <f t="shared" si="21"/>
        <v>0</v>
      </c>
      <c r="P103" s="68">
        <f t="shared" si="21"/>
        <v>0</v>
      </c>
      <c r="Q103" s="68">
        <f t="shared" si="21"/>
        <v>0</v>
      </c>
      <c r="R103" s="68">
        <f t="shared" si="21"/>
        <v>0</v>
      </c>
      <c r="S103" s="68">
        <f t="shared" si="21"/>
        <v>0</v>
      </c>
      <c r="T103" s="68">
        <f t="shared" si="21"/>
        <v>0</v>
      </c>
      <c r="U103" s="68">
        <f t="shared" si="21"/>
        <v>0</v>
      </c>
      <c r="V103" s="68">
        <f t="shared" si="21"/>
        <v>0</v>
      </c>
      <c r="W103" s="68">
        <f t="shared" si="21"/>
        <v>0</v>
      </c>
      <c r="X103" s="68">
        <f t="shared" si="21"/>
        <v>0</v>
      </c>
      <c r="Y103" s="68">
        <f t="shared" si="21"/>
        <v>0</v>
      </c>
      <c r="Z103" s="68">
        <f t="shared" si="21"/>
        <v>0</v>
      </c>
      <c r="AA103" s="68">
        <f t="shared" si="21"/>
        <v>6</v>
      </c>
      <c r="AB103" s="68">
        <f t="shared" si="21"/>
        <v>0</v>
      </c>
      <c r="AC103" s="68">
        <f t="shared" si="21"/>
        <v>0</v>
      </c>
      <c r="AD103" s="68">
        <f t="shared" si="21"/>
        <v>727.3</v>
      </c>
      <c r="AE103" s="68">
        <f t="shared" si="21"/>
        <v>2</v>
      </c>
      <c r="AF103" s="68">
        <f t="shared" si="21"/>
        <v>0</v>
      </c>
      <c r="AG103" s="68">
        <f t="shared" si="21"/>
        <v>0</v>
      </c>
      <c r="AH103" s="68">
        <f t="shared" si="21"/>
        <v>57.93</v>
      </c>
      <c r="AI103" s="68">
        <f t="shared" si="21"/>
        <v>1</v>
      </c>
      <c r="AJ103" s="68">
        <f t="shared" si="21"/>
        <v>0</v>
      </c>
      <c r="AK103" s="68">
        <f t="shared" si="21"/>
        <v>0</v>
      </c>
      <c r="AL103" s="68">
        <f t="shared" si="21"/>
        <v>33</v>
      </c>
      <c r="AM103" s="68">
        <f t="shared" si="21"/>
        <v>0</v>
      </c>
      <c r="AN103" s="68">
        <f t="shared" si="21"/>
        <v>0</v>
      </c>
      <c r="AO103" s="68">
        <f t="shared" si="21"/>
        <v>0</v>
      </c>
      <c r="AP103" s="68">
        <f t="shared" si="21"/>
        <v>0</v>
      </c>
      <c r="AQ103" s="68">
        <f t="shared" si="21"/>
        <v>0</v>
      </c>
      <c r="AR103" s="68">
        <f t="shared" si="21"/>
        <v>0</v>
      </c>
      <c r="AS103" s="68">
        <f t="shared" si="21"/>
        <v>0</v>
      </c>
      <c r="AT103" s="68">
        <f t="shared" si="21"/>
        <v>0</v>
      </c>
      <c r="AU103" s="68">
        <f t="shared" si="21"/>
        <v>0</v>
      </c>
      <c r="AV103" s="68">
        <f t="shared" si="21"/>
        <v>0</v>
      </c>
      <c r="AW103" s="68">
        <f t="shared" si="21"/>
        <v>0</v>
      </c>
      <c r="AX103" s="68">
        <f t="shared" si="21"/>
        <v>0</v>
      </c>
      <c r="AY103" s="68">
        <f t="shared" si="21"/>
        <v>0</v>
      </c>
      <c r="AZ103" s="68">
        <f t="shared" si="21"/>
        <v>0</v>
      </c>
      <c r="BA103" s="68">
        <f t="shared" si="21"/>
        <v>0</v>
      </c>
      <c r="BB103" s="68">
        <f t="shared" si="21"/>
        <v>0</v>
      </c>
      <c r="BC103" s="68">
        <f t="shared" si="21"/>
        <v>0</v>
      </c>
      <c r="BD103" s="68">
        <f t="shared" si="21"/>
        <v>0</v>
      </c>
      <c r="BE103" s="68">
        <f t="shared" si="21"/>
        <v>0</v>
      </c>
      <c r="BF103" s="68">
        <f t="shared" si="21"/>
        <v>0</v>
      </c>
      <c r="BG103" s="68">
        <f t="shared" si="21"/>
        <v>0</v>
      </c>
      <c r="BH103" s="68">
        <f t="shared" si="21"/>
        <v>0</v>
      </c>
      <c r="BI103" s="68">
        <f t="shared" si="21"/>
        <v>0</v>
      </c>
      <c r="BJ103" s="68">
        <f t="shared" si="21"/>
        <v>0</v>
      </c>
      <c r="BK103" s="68">
        <f t="shared" si="21"/>
        <v>0</v>
      </c>
      <c r="BL103" s="68">
        <f t="shared" si="21"/>
        <v>0</v>
      </c>
      <c r="BM103" s="68">
        <f t="shared" si="21"/>
        <v>0</v>
      </c>
      <c r="BN103" s="68">
        <f t="shared" si="21"/>
        <v>0</v>
      </c>
      <c r="BO103" s="68">
        <f t="shared" si="21"/>
        <v>11</v>
      </c>
      <c r="BP103" s="68">
        <f t="shared" ref="BP103:BZ103" si="22">BP102+BP99+BP98+BP96</f>
        <v>0</v>
      </c>
      <c r="BQ103" s="68">
        <f t="shared" si="22"/>
        <v>0</v>
      </c>
      <c r="BR103" s="68">
        <f t="shared" si="22"/>
        <v>2008.5</v>
      </c>
      <c r="BS103" s="68">
        <f t="shared" si="22"/>
        <v>0</v>
      </c>
      <c r="BT103" s="68">
        <f t="shared" si="22"/>
        <v>0</v>
      </c>
      <c r="BU103" s="68">
        <f t="shared" si="22"/>
        <v>0</v>
      </c>
      <c r="BV103" s="68">
        <f t="shared" si="22"/>
        <v>0</v>
      </c>
      <c r="BW103" s="68">
        <f t="shared" si="22"/>
        <v>4</v>
      </c>
      <c r="BX103" s="68">
        <f t="shared" si="22"/>
        <v>0</v>
      </c>
      <c r="BY103" s="68">
        <f t="shared" si="22"/>
        <v>0</v>
      </c>
      <c r="BZ103" s="68">
        <f t="shared" si="22"/>
        <v>89.39</v>
      </c>
    </row>
    <row r="105" spans="1:78" ht="18" x14ac:dyDescent="0.25">
      <c r="A105" s="75">
        <v>1</v>
      </c>
      <c r="B105" s="99" t="s">
        <v>2</v>
      </c>
      <c r="C105" s="68">
        <f>C18</f>
        <v>50</v>
      </c>
      <c r="D105" s="68">
        <f t="shared" ref="D105:BO105" si="23">D18</f>
        <v>2</v>
      </c>
      <c r="E105" s="68">
        <f t="shared" si="23"/>
        <v>33904.28</v>
      </c>
      <c r="F105" s="68">
        <f t="shared" si="23"/>
        <v>73906.33</v>
      </c>
      <c r="G105" s="68">
        <f t="shared" si="23"/>
        <v>7</v>
      </c>
      <c r="H105" s="68">
        <f t="shared" si="23"/>
        <v>0</v>
      </c>
      <c r="I105" s="68">
        <f t="shared" si="23"/>
        <v>0</v>
      </c>
      <c r="J105" s="68">
        <f t="shared" si="23"/>
        <v>53648.51</v>
      </c>
      <c r="K105" s="68">
        <f t="shared" si="23"/>
        <v>0</v>
      </c>
      <c r="L105" s="68">
        <f t="shared" si="23"/>
        <v>0</v>
      </c>
      <c r="M105" s="68">
        <f t="shared" si="23"/>
        <v>0</v>
      </c>
      <c r="N105" s="68">
        <f t="shared" si="23"/>
        <v>0</v>
      </c>
      <c r="O105" s="68">
        <f t="shared" si="23"/>
        <v>1</v>
      </c>
      <c r="P105" s="68">
        <f t="shared" si="23"/>
        <v>0</v>
      </c>
      <c r="Q105" s="68">
        <f t="shared" si="23"/>
        <v>0</v>
      </c>
      <c r="R105" s="68">
        <f t="shared" si="23"/>
        <v>59.61</v>
      </c>
      <c r="S105" s="68">
        <f t="shared" si="23"/>
        <v>0</v>
      </c>
      <c r="T105" s="68">
        <f t="shared" si="23"/>
        <v>0</v>
      </c>
      <c r="U105" s="68">
        <f t="shared" si="23"/>
        <v>0</v>
      </c>
      <c r="V105" s="68">
        <f t="shared" si="23"/>
        <v>0</v>
      </c>
      <c r="W105" s="68">
        <f t="shared" si="23"/>
        <v>1</v>
      </c>
      <c r="X105" s="68">
        <f t="shared" si="23"/>
        <v>0</v>
      </c>
      <c r="Y105" s="68">
        <f t="shared" si="23"/>
        <v>0</v>
      </c>
      <c r="Z105" s="68">
        <f t="shared" si="23"/>
        <v>0</v>
      </c>
      <c r="AA105" s="68">
        <f t="shared" si="23"/>
        <v>4</v>
      </c>
      <c r="AB105" s="68">
        <f t="shared" si="23"/>
        <v>0</v>
      </c>
      <c r="AC105" s="68">
        <f t="shared" si="23"/>
        <v>0</v>
      </c>
      <c r="AD105" s="68">
        <f t="shared" si="23"/>
        <v>0.9</v>
      </c>
      <c r="AE105" s="68">
        <f t="shared" si="23"/>
        <v>3</v>
      </c>
      <c r="AF105" s="68">
        <f t="shared" si="23"/>
        <v>0</v>
      </c>
      <c r="AG105" s="68">
        <f t="shared" si="23"/>
        <v>0</v>
      </c>
      <c r="AH105" s="68">
        <f t="shared" si="23"/>
        <v>18537.37</v>
      </c>
      <c r="AI105" s="68">
        <f t="shared" si="23"/>
        <v>5</v>
      </c>
      <c r="AJ105" s="68">
        <f t="shared" si="23"/>
        <v>0</v>
      </c>
      <c r="AK105" s="68">
        <f t="shared" si="23"/>
        <v>0</v>
      </c>
      <c r="AL105" s="68">
        <f t="shared" si="23"/>
        <v>798.2</v>
      </c>
      <c r="AM105" s="68">
        <f t="shared" si="23"/>
        <v>1</v>
      </c>
      <c r="AN105" s="68">
        <f t="shared" si="23"/>
        <v>0</v>
      </c>
      <c r="AO105" s="68">
        <f t="shared" si="23"/>
        <v>0</v>
      </c>
      <c r="AP105" s="68">
        <f t="shared" si="23"/>
        <v>3.78</v>
      </c>
      <c r="AQ105" s="68">
        <f t="shared" si="23"/>
        <v>0</v>
      </c>
      <c r="AR105" s="68">
        <f t="shared" si="23"/>
        <v>0</v>
      </c>
      <c r="AS105" s="68">
        <f t="shared" si="23"/>
        <v>0</v>
      </c>
      <c r="AT105" s="68">
        <f t="shared" si="23"/>
        <v>0</v>
      </c>
      <c r="AU105" s="68">
        <f t="shared" si="23"/>
        <v>0</v>
      </c>
      <c r="AV105" s="68">
        <f t="shared" si="23"/>
        <v>0</v>
      </c>
      <c r="AW105" s="68">
        <f t="shared" si="23"/>
        <v>0</v>
      </c>
      <c r="AX105" s="68">
        <f t="shared" si="23"/>
        <v>0</v>
      </c>
      <c r="AY105" s="68">
        <f t="shared" si="23"/>
        <v>1</v>
      </c>
      <c r="AZ105" s="68">
        <f t="shared" si="23"/>
        <v>0</v>
      </c>
      <c r="BA105" s="68">
        <f t="shared" si="23"/>
        <v>0</v>
      </c>
      <c r="BB105" s="68">
        <f t="shared" si="23"/>
        <v>51.74</v>
      </c>
      <c r="BC105" s="68">
        <f t="shared" si="23"/>
        <v>0</v>
      </c>
      <c r="BD105" s="68">
        <f t="shared" si="23"/>
        <v>0</v>
      </c>
      <c r="BE105" s="68">
        <f t="shared" si="23"/>
        <v>0</v>
      </c>
      <c r="BF105" s="68">
        <f t="shared" si="23"/>
        <v>0</v>
      </c>
      <c r="BG105" s="68">
        <f t="shared" si="23"/>
        <v>0</v>
      </c>
      <c r="BH105" s="68">
        <f t="shared" si="23"/>
        <v>0</v>
      </c>
      <c r="BI105" s="68">
        <f t="shared" si="23"/>
        <v>0</v>
      </c>
      <c r="BJ105" s="68">
        <f t="shared" si="23"/>
        <v>0</v>
      </c>
      <c r="BK105" s="68">
        <f t="shared" si="23"/>
        <v>13</v>
      </c>
      <c r="BL105" s="68">
        <f t="shared" si="23"/>
        <v>0</v>
      </c>
      <c r="BM105" s="68">
        <f t="shared" si="23"/>
        <v>0</v>
      </c>
      <c r="BN105" s="68">
        <f t="shared" si="23"/>
        <v>0</v>
      </c>
      <c r="BO105" s="68">
        <f t="shared" si="23"/>
        <v>2</v>
      </c>
      <c r="BP105" s="68">
        <f t="shared" ref="BP105:BZ105" si="24">BP18</f>
        <v>0</v>
      </c>
      <c r="BQ105" s="68">
        <f t="shared" si="24"/>
        <v>0</v>
      </c>
      <c r="BR105" s="68">
        <f t="shared" si="24"/>
        <v>0</v>
      </c>
      <c r="BS105" s="68">
        <f t="shared" si="24"/>
        <v>3</v>
      </c>
      <c r="BT105" s="68">
        <f t="shared" si="24"/>
        <v>0</v>
      </c>
      <c r="BU105" s="68">
        <f t="shared" si="24"/>
        <v>0</v>
      </c>
      <c r="BV105" s="68">
        <f t="shared" si="24"/>
        <v>0</v>
      </c>
      <c r="BW105" s="68">
        <f t="shared" si="24"/>
        <v>9</v>
      </c>
      <c r="BX105" s="68">
        <f t="shared" si="24"/>
        <v>2</v>
      </c>
      <c r="BY105" s="68">
        <f t="shared" si="24"/>
        <v>33904.28</v>
      </c>
      <c r="BZ105" s="68">
        <f t="shared" si="24"/>
        <v>806.21999999999991</v>
      </c>
    </row>
    <row r="106" spans="1:78" ht="18" x14ac:dyDescent="0.25">
      <c r="A106" s="51">
        <v>2</v>
      </c>
      <c r="B106" s="97" t="s">
        <v>94</v>
      </c>
      <c r="C106" s="68">
        <f>C9</f>
        <v>87</v>
      </c>
      <c r="D106" s="68">
        <f t="shared" ref="D106:BO106" si="25">D9</f>
        <v>0</v>
      </c>
      <c r="E106" s="68">
        <f t="shared" si="25"/>
        <v>0</v>
      </c>
      <c r="F106" s="68">
        <f t="shared" si="25"/>
        <v>177251.48999999993</v>
      </c>
      <c r="G106" s="68">
        <f t="shared" si="25"/>
        <v>9</v>
      </c>
      <c r="H106" s="68">
        <f t="shared" si="25"/>
        <v>0</v>
      </c>
      <c r="I106" s="68">
        <f t="shared" si="25"/>
        <v>0</v>
      </c>
      <c r="J106" s="68">
        <f t="shared" si="25"/>
        <v>159053.28</v>
      </c>
      <c r="K106" s="68">
        <f t="shared" si="25"/>
        <v>3</v>
      </c>
      <c r="L106" s="68">
        <f t="shared" si="25"/>
        <v>0</v>
      </c>
      <c r="M106" s="68">
        <f t="shared" si="25"/>
        <v>0</v>
      </c>
      <c r="N106" s="68">
        <f t="shared" si="25"/>
        <v>240.15</v>
      </c>
      <c r="O106" s="68">
        <f t="shared" si="25"/>
        <v>11</v>
      </c>
      <c r="P106" s="68">
        <f t="shared" si="25"/>
        <v>0</v>
      </c>
      <c r="Q106" s="68">
        <f t="shared" si="25"/>
        <v>0</v>
      </c>
      <c r="R106" s="68">
        <f t="shared" si="25"/>
        <v>2087.3000000000002</v>
      </c>
      <c r="S106" s="68">
        <f t="shared" si="25"/>
        <v>1</v>
      </c>
      <c r="T106" s="68">
        <f t="shared" si="25"/>
        <v>0</v>
      </c>
      <c r="U106" s="68">
        <f t="shared" si="25"/>
        <v>0</v>
      </c>
      <c r="V106" s="68">
        <f t="shared" si="25"/>
        <v>0</v>
      </c>
      <c r="W106" s="68">
        <f t="shared" si="25"/>
        <v>0</v>
      </c>
      <c r="X106" s="68">
        <f t="shared" si="25"/>
        <v>0</v>
      </c>
      <c r="Y106" s="68">
        <f t="shared" si="25"/>
        <v>0</v>
      </c>
      <c r="Z106" s="68">
        <f t="shared" si="25"/>
        <v>0</v>
      </c>
      <c r="AA106" s="68">
        <f t="shared" si="25"/>
        <v>0</v>
      </c>
      <c r="AB106" s="68">
        <f t="shared" si="25"/>
        <v>0</v>
      </c>
      <c r="AC106" s="68">
        <f t="shared" si="25"/>
        <v>0</v>
      </c>
      <c r="AD106" s="68">
        <f t="shared" si="25"/>
        <v>0</v>
      </c>
      <c r="AE106" s="68">
        <f t="shared" si="25"/>
        <v>11</v>
      </c>
      <c r="AF106" s="68">
        <f t="shared" si="25"/>
        <v>0</v>
      </c>
      <c r="AG106" s="68">
        <f t="shared" si="25"/>
        <v>0</v>
      </c>
      <c r="AH106" s="68">
        <f t="shared" si="25"/>
        <v>370.33</v>
      </c>
      <c r="AI106" s="68">
        <f t="shared" si="25"/>
        <v>7</v>
      </c>
      <c r="AJ106" s="68">
        <f t="shared" si="25"/>
        <v>0</v>
      </c>
      <c r="AK106" s="68">
        <f t="shared" si="25"/>
        <v>0</v>
      </c>
      <c r="AL106" s="68">
        <f t="shared" si="25"/>
        <v>2500.61</v>
      </c>
      <c r="AM106" s="68">
        <f t="shared" si="25"/>
        <v>1</v>
      </c>
      <c r="AN106" s="68">
        <f t="shared" si="25"/>
        <v>0</v>
      </c>
      <c r="AO106" s="68">
        <f t="shared" si="25"/>
        <v>0</v>
      </c>
      <c r="AP106" s="68">
        <f t="shared" si="25"/>
        <v>0</v>
      </c>
      <c r="AQ106" s="68">
        <f t="shared" si="25"/>
        <v>0</v>
      </c>
      <c r="AR106" s="68">
        <f t="shared" si="25"/>
        <v>0</v>
      </c>
      <c r="AS106" s="68">
        <f t="shared" si="25"/>
        <v>0</v>
      </c>
      <c r="AT106" s="68">
        <f t="shared" si="25"/>
        <v>0</v>
      </c>
      <c r="AU106" s="68">
        <f t="shared" si="25"/>
        <v>1</v>
      </c>
      <c r="AV106" s="68">
        <f t="shared" si="25"/>
        <v>0</v>
      </c>
      <c r="AW106" s="68">
        <f t="shared" si="25"/>
        <v>0</v>
      </c>
      <c r="AX106" s="68">
        <f t="shared" si="25"/>
        <v>0</v>
      </c>
      <c r="AY106" s="68">
        <f t="shared" si="25"/>
        <v>1</v>
      </c>
      <c r="AZ106" s="68">
        <f t="shared" si="25"/>
        <v>0</v>
      </c>
      <c r="BA106" s="68">
        <f t="shared" si="25"/>
        <v>0</v>
      </c>
      <c r="BB106" s="68">
        <f t="shared" si="25"/>
        <v>0</v>
      </c>
      <c r="BC106" s="68">
        <f t="shared" si="25"/>
        <v>1</v>
      </c>
      <c r="BD106" s="68">
        <f t="shared" si="25"/>
        <v>0</v>
      </c>
      <c r="BE106" s="68">
        <f t="shared" si="25"/>
        <v>0</v>
      </c>
      <c r="BF106" s="68">
        <f t="shared" si="25"/>
        <v>0</v>
      </c>
      <c r="BG106" s="68">
        <f t="shared" si="25"/>
        <v>1</v>
      </c>
      <c r="BH106" s="68">
        <f t="shared" si="25"/>
        <v>0</v>
      </c>
      <c r="BI106" s="68">
        <f t="shared" si="25"/>
        <v>0</v>
      </c>
      <c r="BJ106" s="68">
        <f t="shared" si="25"/>
        <v>5166.21</v>
      </c>
      <c r="BK106" s="68">
        <f t="shared" si="25"/>
        <v>0</v>
      </c>
      <c r="BL106" s="68">
        <f t="shared" si="25"/>
        <v>0</v>
      </c>
      <c r="BM106" s="68">
        <f t="shared" si="25"/>
        <v>0</v>
      </c>
      <c r="BN106" s="68">
        <f t="shared" si="25"/>
        <v>0</v>
      </c>
      <c r="BO106" s="68">
        <f t="shared" si="25"/>
        <v>0</v>
      </c>
      <c r="BP106" s="68">
        <f t="shared" ref="BP106:BZ106" si="26">BP9</f>
        <v>0</v>
      </c>
      <c r="BQ106" s="68">
        <f t="shared" si="26"/>
        <v>0</v>
      </c>
      <c r="BR106" s="68">
        <f t="shared" si="26"/>
        <v>0</v>
      </c>
      <c r="BS106" s="68">
        <f t="shared" si="26"/>
        <v>9</v>
      </c>
      <c r="BT106" s="68">
        <f t="shared" si="26"/>
        <v>0</v>
      </c>
      <c r="BU106" s="68">
        <f t="shared" si="26"/>
        <v>0</v>
      </c>
      <c r="BV106" s="68">
        <f t="shared" si="26"/>
        <v>31.83</v>
      </c>
      <c r="BW106" s="68">
        <f t="shared" si="26"/>
        <v>31</v>
      </c>
      <c r="BX106" s="68">
        <f t="shared" si="26"/>
        <v>0</v>
      </c>
      <c r="BY106" s="68">
        <f t="shared" si="26"/>
        <v>0</v>
      </c>
      <c r="BZ106" s="68">
        <f t="shared" si="26"/>
        <v>7801.78</v>
      </c>
    </row>
    <row r="107" spans="1:78" ht="18" x14ac:dyDescent="0.25">
      <c r="A107" s="51">
        <v>3</v>
      </c>
      <c r="B107" s="97" t="s">
        <v>45</v>
      </c>
      <c r="C107" s="68">
        <f>C33</f>
        <v>14</v>
      </c>
      <c r="D107" s="68">
        <f t="shared" ref="D107:BO107" si="27">D33</f>
        <v>0</v>
      </c>
      <c r="E107" s="68">
        <f t="shared" si="27"/>
        <v>0</v>
      </c>
      <c r="F107" s="68">
        <f t="shared" si="27"/>
        <v>2720.56</v>
      </c>
      <c r="G107" s="68">
        <f t="shared" si="27"/>
        <v>1</v>
      </c>
      <c r="H107" s="68">
        <f t="shared" si="27"/>
        <v>0</v>
      </c>
      <c r="I107" s="68">
        <f t="shared" si="27"/>
        <v>0</v>
      </c>
      <c r="J107" s="68">
        <f t="shared" si="27"/>
        <v>2346</v>
      </c>
      <c r="K107" s="68">
        <f t="shared" si="27"/>
        <v>0</v>
      </c>
      <c r="L107" s="68">
        <f t="shared" si="27"/>
        <v>0</v>
      </c>
      <c r="M107" s="68">
        <f t="shared" si="27"/>
        <v>0</v>
      </c>
      <c r="N107" s="68">
        <f t="shared" si="27"/>
        <v>0</v>
      </c>
      <c r="O107" s="68">
        <f t="shared" si="27"/>
        <v>0</v>
      </c>
      <c r="P107" s="68">
        <f t="shared" si="27"/>
        <v>0</v>
      </c>
      <c r="Q107" s="68">
        <f t="shared" si="27"/>
        <v>0</v>
      </c>
      <c r="R107" s="68">
        <f t="shared" si="27"/>
        <v>0</v>
      </c>
      <c r="S107" s="68">
        <f t="shared" si="27"/>
        <v>0</v>
      </c>
      <c r="T107" s="68">
        <f t="shared" si="27"/>
        <v>0</v>
      </c>
      <c r="U107" s="68">
        <f t="shared" si="27"/>
        <v>0</v>
      </c>
      <c r="V107" s="68">
        <f t="shared" si="27"/>
        <v>0</v>
      </c>
      <c r="W107" s="68">
        <f t="shared" si="27"/>
        <v>0</v>
      </c>
      <c r="X107" s="68">
        <f t="shared" si="27"/>
        <v>0</v>
      </c>
      <c r="Y107" s="68">
        <f t="shared" si="27"/>
        <v>0</v>
      </c>
      <c r="Z107" s="68">
        <f t="shared" si="27"/>
        <v>0</v>
      </c>
      <c r="AA107" s="68">
        <f t="shared" si="27"/>
        <v>4</v>
      </c>
      <c r="AB107" s="68">
        <f t="shared" si="27"/>
        <v>0</v>
      </c>
      <c r="AC107" s="68">
        <f t="shared" si="27"/>
        <v>0</v>
      </c>
      <c r="AD107" s="68">
        <f t="shared" si="27"/>
        <v>83.56</v>
      </c>
      <c r="AE107" s="68">
        <f t="shared" si="27"/>
        <v>0</v>
      </c>
      <c r="AF107" s="68">
        <f t="shared" si="27"/>
        <v>0</v>
      </c>
      <c r="AG107" s="68">
        <f t="shared" si="27"/>
        <v>0</v>
      </c>
      <c r="AH107" s="68">
        <f t="shared" si="27"/>
        <v>0</v>
      </c>
      <c r="AI107" s="68">
        <f t="shared" si="27"/>
        <v>0</v>
      </c>
      <c r="AJ107" s="68">
        <f t="shared" si="27"/>
        <v>0</v>
      </c>
      <c r="AK107" s="68">
        <f t="shared" si="27"/>
        <v>0</v>
      </c>
      <c r="AL107" s="68">
        <f t="shared" si="27"/>
        <v>0</v>
      </c>
      <c r="AM107" s="68">
        <f t="shared" si="27"/>
        <v>0</v>
      </c>
      <c r="AN107" s="68">
        <f t="shared" si="27"/>
        <v>0</v>
      </c>
      <c r="AO107" s="68">
        <f t="shared" si="27"/>
        <v>0</v>
      </c>
      <c r="AP107" s="68">
        <f t="shared" si="27"/>
        <v>0</v>
      </c>
      <c r="AQ107" s="68">
        <f t="shared" si="27"/>
        <v>0</v>
      </c>
      <c r="AR107" s="68">
        <f t="shared" si="27"/>
        <v>0</v>
      </c>
      <c r="AS107" s="68">
        <f t="shared" si="27"/>
        <v>0</v>
      </c>
      <c r="AT107" s="68">
        <f t="shared" si="27"/>
        <v>0</v>
      </c>
      <c r="AU107" s="68">
        <f t="shared" si="27"/>
        <v>0</v>
      </c>
      <c r="AV107" s="68">
        <f t="shared" si="27"/>
        <v>0</v>
      </c>
      <c r="AW107" s="68">
        <f t="shared" si="27"/>
        <v>0</v>
      </c>
      <c r="AX107" s="68">
        <f t="shared" si="27"/>
        <v>0</v>
      </c>
      <c r="AY107" s="68">
        <f t="shared" si="27"/>
        <v>0</v>
      </c>
      <c r="AZ107" s="68">
        <f t="shared" si="27"/>
        <v>0</v>
      </c>
      <c r="BA107" s="68">
        <f t="shared" si="27"/>
        <v>0</v>
      </c>
      <c r="BB107" s="68">
        <f t="shared" si="27"/>
        <v>0</v>
      </c>
      <c r="BC107" s="68">
        <f t="shared" si="27"/>
        <v>0</v>
      </c>
      <c r="BD107" s="68">
        <f t="shared" si="27"/>
        <v>0</v>
      </c>
      <c r="BE107" s="68">
        <f t="shared" si="27"/>
        <v>0</v>
      </c>
      <c r="BF107" s="68">
        <f t="shared" si="27"/>
        <v>0</v>
      </c>
      <c r="BG107" s="68">
        <f t="shared" si="27"/>
        <v>0</v>
      </c>
      <c r="BH107" s="68">
        <f t="shared" si="27"/>
        <v>0</v>
      </c>
      <c r="BI107" s="68">
        <f t="shared" si="27"/>
        <v>0</v>
      </c>
      <c r="BJ107" s="68">
        <f t="shared" si="27"/>
        <v>0</v>
      </c>
      <c r="BK107" s="68">
        <f t="shared" si="27"/>
        <v>1</v>
      </c>
      <c r="BL107" s="68">
        <f t="shared" si="27"/>
        <v>0</v>
      </c>
      <c r="BM107" s="68">
        <f t="shared" si="27"/>
        <v>0</v>
      </c>
      <c r="BN107" s="68">
        <f t="shared" si="27"/>
        <v>0</v>
      </c>
      <c r="BO107" s="68">
        <f t="shared" si="27"/>
        <v>4</v>
      </c>
      <c r="BP107" s="68">
        <f t="shared" ref="BP107:BZ107" si="28">BP33</f>
        <v>0</v>
      </c>
      <c r="BQ107" s="68">
        <f t="shared" si="28"/>
        <v>0</v>
      </c>
      <c r="BR107" s="68">
        <f t="shared" si="28"/>
        <v>291</v>
      </c>
      <c r="BS107" s="68">
        <f t="shared" si="28"/>
        <v>0</v>
      </c>
      <c r="BT107" s="68">
        <f t="shared" si="28"/>
        <v>0</v>
      </c>
      <c r="BU107" s="68">
        <f t="shared" si="28"/>
        <v>0</v>
      </c>
      <c r="BV107" s="68">
        <f t="shared" si="28"/>
        <v>0</v>
      </c>
      <c r="BW107" s="68">
        <f t="shared" si="28"/>
        <v>4</v>
      </c>
      <c r="BX107" s="68">
        <f t="shared" si="28"/>
        <v>0</v>
      </c>
      <c r="BY107" s="68">
        <f t="shared" si="28"/>
        <v>0</v>
      </c>
      <c r="BZ107" s="68">
        <f t="shared" si="28"/>
        <v>0</v>
      </c>
    </row>
    <row r="108" spans="1:78" ht="18" x14ac:dyDescent="0.25">
      <c r="A108" s="51">
        <v>4</v>
      </c>
      <c r="B108" s="97" t="s">
        <v>95</v>
      </c>
      <c r="C108" s="68">
        <f>C25</f>
        <v>11</v>
      </c>
      <c r="D108" s="68">
        <f t="shared" ref="D108:BO108" si="29">D25</f>
        <v>0</v>
      </c>
      <c r="E108" s="68">
        <f t="shared" si="29"/>
        <v>0</v>
      </c>
      <c r="F108" s="68">
        <f t="shared" si="29"/>
        <v>126352.93000000001</v>
      </c>
      <c r="G108" s="68">
        <f t="shared" si="29"/>
        <v>2</v>
      </c>
      <c r="H108" s="68">
        <f t="shared" si="29"/>
        <v>0</v>
      </c>
      <c r="I108" s="68">
        <f t="shared" si="29"/>
        <v>0</v>
      </c>
      <c r="J108" s="68">
        <f t="shared" si="29"/>
        <v>0</v>
      </c>
      <c r="K108" s="68">
        <f t="shared" si="29"/>
        <v>1</v>
      </c>
      <c r="L108" s="68">
        <f t="shared" si="29"/>
        <v>0</v>
      </c>
      <c r="M108" s="68">
        <f t="shared" si="29"/>
        <v>0</v>
      </c>
      <c r="N108" s="68">
        <f t="shared" si="29"/>
        <v>125431.17</v>
      </c>
      <c r="O108" s="68">
        <f t="shared" si="29"/>
        <v>0</v>
      </c>
      <c r="P108" s="68">
        <f t="shared" si="29"/>
        <v>0</v>
      </c>
      <c r="Q108" s="68">
        <f t="shared" si="29"/>
        <v>0</v>
      </c>
      <c r="R108" s="68">
        <f t="shared" si="29"/>
        <v>0</v>
      </c>
      <c r="S108" s="68">
        <f t="shared" si="29"/>
        <v>1</v>
      </c>
      <c r="T108" s="68">
        <f t="shared" si="29"/>
        <v>0</v>
      </c>
      <c r="U108" s="68">
        <f t="shared" si="29"/>
        <v>0</v>
      </c>
      <c r="V108" s="68">
        <f t="shared" si="29"/>
        <v>745.33</v>
      </c>
      <c r="W108" s="68">
        <f t="shared" si="29"/>
        <v>1</v>
      </c>
      <c r="X108" s="68">
        <f t="shared" si="29"/>
        <v>0</v>
      </c>
      <c r="Y108" s="68">
        <f t="shared" si="29"/>
        <v>0</v>
      </c>
      <c r="Z108" s="68">
        <f t="shared" si="29"/>
        <v>0</v>
      </c>
      <c r="AA108" s="68">
        <f t="shared" si="29"/>
        <v>0</v>
      </c>
      <c r="AB108" s="68">
        <f t="shared" si="29"/>
        <v>0</v>
      </c>
      <c r="AC108" s="68">
        <f t="shared" si="29"/>
        <v>0</v>
      </c>
      <c r="AD108" s="68">
        <f t="shared" si="29"/>
        <v>0</v>
      </c>
      <c r="AE108" s="68">
        <f t="shared" si="29"/>
        <v>1</v>
      </c>
      <c r="AF108" s="68">
        <f t="shared" si="29"/>
        <v>0</v>
      </c>
      <c r="AG108" s="68">
        <f t="shared" si="29"/>
        <v>0</v>
      </c>
      <c r="AH108" s="68">
        <f t="shared" si="29"/>
        <v>0</v>
      </c>
      <c r="AI108" s="68">
        <f t="shared" si="29"/>
        <v>0</v>
      </c>
      <c r="AJ108" s="68">
        <f t="shared" si="29"/>
        <v>0</v>
      </c>
      <c r="AK108" s="68">
        <f t="shared" si="29"/>
        <v>0</v>
      </c>
      <c r="AL108" s="68">
        <f t="shared" si="29"/>
        <v>0</v>
      </c>
      <c r="AM108" s="68">
        <f t="shared" si="29"/>
        <v>0</v>
      </c>
      <c r="AN108" s="68">
        <f t="shared" si="29"/>
        <v>0</v>
      </c>
      <c r="AO108" s="68">
        <f t="shared" si="29"/>
        <v>0</v>
      </c>
      <c r="AP108" s="68">
        <f t="shared" si="29"/>
        <v>0</v>
      </c>
      <c r="AQ108" s="68">
        <f t="shared" si="29"/>
        <v>1</v>
      </c>
      <c r="AR108" s="68">
        <f t="shared" si="29"/>
        <v>0</v>
      </c>
      <c r="AS108" s="68">
        <f t="shared" si="29"/>
        <v>0</v>
      </c>
      <c r="AT108" s="68">
        <f t="shared" si="29"/>
        <v>0</v>
      </c>
      <c r="AU108" s="68">
        <f t="shared" si="29"/>
        <v>0</v>
      </c>
      <c r="AV108" s="68">
        <f t="shared" si="29"/>
        <v>0</v>
      </c>
      <c r="AW108" s="68">
        <f t="shared" si="29"/>
        <v>0</v>
      </c>
      <c r="AX108" s="68">
        <f t="shared" si="29"/>
        <v>0</v>
      </c>
      <c r="AY108" s="68">
        <f t="shared" si="29"/>
        <v>0</v>
      </c>
      <c r="AZ108" s="68">
        <f t="shared" si="29"/>
        <v>0</v>
      </c>
      <c r="BA108" s="68">
        <f t="shared" si="29"/>
        <v>0</v>
      </c>
      <c r="BB108" s="68">
        <f t="shared" si="29"/>
        <v>0</v>
      </c>
      <c r="BC108" s="68">
        <f t="shared" si="29"/>
        <v>0</v>
      </c>
      <c r="BD108" s="68">
        <f t="shared" si="29"/>
        <v>0</v>
      </c>
      <c r="BE108" s="68">
        <f t="shared" si="29"/>
        <v>0</v>
      </c>
      <c r="BF108" s="68">
        <f t="shared" si="29"/>
        <v>0</v>
      </c>
      <c r="BG108" s="68">
        <f t="shared" si="29"/>
        <v>0</v>
      </c>
      <c r="BH108" s="68">
        <f t="shared" si="29"/>
        <v>0</v>
      </c>
      <c r="BI108" s="68">
        <f t="shared" si="29"/>
        <v>0</v>
      </c>
      <c r="BJ108" s="68">
        <f t="shared" si="29"/>
        <v>0</v>
      </c>
      <c r="BK108" s="68">
        <f t="shared" si="29"/>
        <v>1</v>
      </c>
      <c r="BL108" s="68">
        <f t="shared" si="29"/>
        <v>0</v>
      </c>
      <c r="BM108" s="68">
        <f t="shared" si="29"/>
        <v>0</v>
      </c>
      <c r="BN108" s="68">
        <f t="shared" si="29"/>
        <v>0</v>
      </c>
      <c r="BO108" s="68">
        <f t="shared" si="29"/>
        <v>2</v>
      </c>
      <c r="BP108" s="68">
        <f t="shared" ref="BP108:BZ108" si="30">BP25</f>
        <v>0</v>
      </c>
      <c r="BQ108" s="68">
        <f t="shared" si="30"/>
        <v>0</v>
      </c>
      <c r="BR108" s="68">
        <f t="shared" si="30"/>
        <v>0</v>
      </c>
      <c r="BS108" s="68">
        <f t="shared" si="30"/>
        <v>0</v>
      </c>
      <c r="BT108" s="68">
        <f t="shared" si="30"/>
        <v>0</v>
      </c>
      <c r="BU108" s="68">
        <f t="shared" si="30"/>
        <v>0</v>
      </c>
      <c r="BV108" s="68">
        <f t="shared" si="30"/>
        <v>3.63</v>
      </c>
      <c r="BW108" s="68">
        <f t="shared" si="30"/>
        <v>1</v>
      </c>
      <c r="BX108" s="68">
        <f t="shared" si="30"/>
        <v>0</v>
      </c>
      <c r="BY108" s="68">
        <f t="shared" si="30"/>
        <v>0</v>
      </c>
      <c r="BZ108" s="68">
        <f t="shared" si="30"/>
        <v>172.8</v>
      </c>
    </row>
    <row r="109" spans="1:78" ht="18" x14ac:dyDescent="0.25">
      <c r="A109" s="51">
        <v>5</v>
      </c>
      <c r="B109" s="97" t="s">
        <v>55</v>
      </c>
      <c r="C109" s="68">
        <f>C52</f>
        <v>43</v>
      </c>
      <c r="D109" s="68">
        <f t="shared" ref="D109:BO109" si="31">D52</f>
        <v>7</v>
      </c>
      <c r="E109" s="68">
        <f t="shared" si="31"/>
        <v>0</v>
      </c>
      <c r="F109" s="68">
        <f t="shared" si="31"/>
        <v>112208.7</v>
      </c>
      <c r="G109" s="68">
        <f t="shared" si="31"/>
        <v>2</v>
      </c>
      <c r="H109" s="68">
        <f t="shared" si="31"/>
        <v>0</v>
      </c>
      <c r="I109" s="68">
        <f t="shared" si="31"/>
        <v>0</v>
      </c>
      <c r="J109" s="68">
        <f t="shared" si="31"/>
        <v>128.66999999999999</v>
      </c>
      <c r="K109" s="68">
        <f t="shared" si="31"/>
        <v>3</v>
      </c>
      <c r="L109" s="68">
        <f t="shared" si="31"/>
        <v>0</v>
      </c>
      <c r="M109" s="68">
        <f t="shared" si="31"/>
        <v>0</v>
      </c>
      <c r="N109" s="68">
        <f t="shared" si="31"/>
        <v>36708.5</v>
      </c>
      <c r="O109" s="68">
        <f t="shared" si="31"/>
        <v>8</v>
      </c>
      <c r="P109" s="68">
        <f t="shared" si="31"/>
        <v>0</v>
      </c>
      <c r="Q109" s="68">
        <f t="shared" si="31"/>
        <v>0</v>
      </c>
      <c r="R109" s="68">
        <f t="shared" si="31"/>
        <v>1.86</v>
      </c>
      <c r="S109" s="68">
        <f t="shared" si="31"/>
        <v>1</v>
      </c>
      <c r="T109" s="68">
        <f t="shared" si="31"/>
        <v>0</v>
      </c>
      <c r="U109" s="68">
        <f t="shared" si="31"/>
        <v>0</v>
      </c>
      <c r="V109" s="68">
        <f t="shared" si="31"/>
        <v>72595.3</v>
      </c>
      <c r="W109" s="68">
        <f t="shared" si="31"/>
        <v>2</v>
      </c>
      <c r="X109" s="68">
        <f t="shared" si="31"/>
        <v>3</v>
      </c>
      <c r="Y109" s="68">
        <f t="shared" si="31"/>
        <v>0</v>
      </c>
      <c r="Z109" s="68">
        <f t="shared" si="31"/>
        <v>0</v>
      </c>
      <c r="AA109" s="68">
        <f t="shared" si="31"/>
        <v>0</v>
      </c>
      <c r="AB109" s="68">
        <f t="shared" si="31"/>
        <v>0</v>
      </c>
      <c r="AC109" s="68">
        <f t="shared" si="31"/>
        <v>0</v>
      </c>
      <c r="AD109" s="68">
        <f t="shared" si="31"/>
        <v>0</v>
      </c>
      <c r="AE109" s="68">
        <f t="shared" si="31"/>
        <v>2</v>
      </c>
      <c r="AF109" s="68">
        <f t="shared" si="31"/>
        <v>0</v>
      </c>
      <c r="AG109" s="68">
        <f t="shared" si="31"/>
        <v>0</v>
      </c>
      <c r="AH109" s="68">
        <f t="shared" si="31"/>
        <v>225.81</v>
      </c>
      <c r="AI109" s="68">
        <f t="shared" si="31"/>
        <v>1</v>
      </c>
      <c r="AJ109" s="68">
        <f t="shared" si="31"/>
        <v>0</v>
      </c>
      <c r="AK109" s="68">
        <f t="shared" si="31"/>
        <v>0</v>
      </c>
      <c r="AL109" s="68">
        <f t="shared" si="31"/>
        <v>22.5</v>
      </c>
      <c r="AM109" s="68">
        <f t="shared" si="31"/>
        <v>1</v>
      </c>
      <c r="AN109" s="68">
        <f t="shared" si="31"/>
        <v>0</v>
      </c>
      <c r="AO109" s="68">
        <f t="shared" si="31"/>
        <v>0</v>
      </c>
      <c r="AP109" s="68">
        <f t="shared" si="31"/>
        <v>0</v>
      </c>
      <c r="AQ109" s="68">
        <f t="shared" si="31"/>
        <v>0</v>
      </c>
      <c r="AR109" s="68">
        <f t="shared" si="31"/>
        <v>0</v>
      </c>
      <c r="AS109" s="68">
        <f t="shared" si="31"/>
        <v>0</v>
      </c>
      <c r="AT109" s="68">
        <f t="shared" si="31"/>
        <v>0</v>
      </c>
      <c r="AU109" s="68">
        <f t="shared" si="31"/>
        <v>0</v>
      </c>
      <c r="AV109" s="68">
        <f t="shared" si="31"/>
        <v>0</v>
      </c>
      <c r="AW109" s="68">
        <f t="shared" si="31"/>
        <v>0</v>
      </c>
      <c r="AX109" s="68">
        <f t="shared" si="31"/>
        <v>0</v>
      </c>
      <c r="AY109" s="68">
        <f t="shared" si="31"/>
        <v>0</v>
      </c>
      <c r="AZ109" s="68">
        <f t="shared" si="31"/>
        <v>0</v>
      </c>
      <c r="BA109" s="68">
        <f t="shared" si="31"/>
        <v>0</v>
      </c>
      <c r="BB109" s="68">
        <f t="shared" si="31"/>
        <v>0</v>
      </c>
      <c r="BC109" s="68">
        <f t="shared" si="31"/>
        <v>0</v>
      </c>
      <c r="BD109" s="68">
        <f t="shared" si="31"/>
        <v>0</v>
      </c>
      <c r="BE109" s="68">
        <f t="shared" si="31"/>
        <v>0</v>
      </c>
      <c r="BF109" s="68">
        <f t="shared" si="31"/>
        <v>0</v>
      </c>
      <c r="BG109" s="68">
        <f t="shared" si="31"/>
        <v>0</v>
      </c>
      <c r="BH109" s="68">
        <f t="shared" si="31"/>
        <v>0</v>
      </c>
      <c r="BI109" s="68">
        <f t="shared" si="31"/>
        <v>0</v>
      </c>
      <c r="BJ109" s="68">
        <f t="shared" si="31"/>
        <v>0</v>
      </c>
      <c r="BK109" s="68">
        <f t="shared" si="31"/>
        <v>1</v>
      </c>
      <c r="BL109" s="68">
        <f t="shared" si="31"/>
        <v>0</v>
      </c>
      <c r="BM109" s="68">
        <f t="shared" si="31"/>
        <v>0</v>
      </c>
      <c r="BN109" s="68">
        <f t="shared" si="31"/>
        <v>0</v>
      </c>
      <c r="BO109" s="68">
        <f t="shared" si="31"/>
        <v>14</v>
      </c>
      <c r="BP109" s="68">
        <f t="shared" ref="BP109:BZ109" si="32">BP52</f>
        <v>4</v>
      </c>
      <c r="BQ109" s="68">
        <f t="shared" si="32"/>
        <v>0</v>
      </c>
      <c r="BR109" s="68">
        <f t="shared" si="32"/>
        <v>2500</v>
      </c>
      <c r="BS109" s="68">
        <f t="shared" si="32"/>
        <v>0</v>
      </c>
      <c r="BT109" s="68">
        <f t="shared" si="32"/>
        <v>0</v>
      </c>
      <c r="BU109" s="68">
        <f t="shared" si="32"/>
        <v>0</v>
      </c>
      <c r="BV109" s="68">
        <f t="shared" si="32"/>
        <v>0</v>
      </c>
      <c r="BW109" s="68">
        <f t="shared" si="32"/>
        <v>8</v>
      </c>
      <c r="BX109" s="68">
        <f t="shared" si="32"/>
        <v>0</v>
      </c>
      <c r="BY109" s="68">
        <f t="shared" si="32"/>
        <v>0</v>
      </c>
      <c r="BZ109" s="68">
        <f t="shared" si="32"/>
        <v>26.06</v>
      </c>
    </row>
    <row r="110" spans="1:78" ht="18" x14ac:dyDescent="0.25">
      <c r="A110" s="51">
        <v>6</v>
      </c>
      <c r="B110" s="97" t="s">
        <v>68</v>
      </c>
      <c r="C110" s="68">
        <f>C65</f>
        <v>45</v>
      </c>
      <c r="D110" s="68">
        <f t="shared" ref="D110:BO110" si="33">D65</f>
        <v>0</v>
      </c>
      <c r="E110" s="68">
        <f t="shared" si="33"/>
        <v>6</v>
      </c>
      <c r="F110" s="68">
        <f t="shared" si="33"/>
        <v>1224.3340000000001</v>
      </c>
      <c r="G110" s="68">
        <f t="shared" si="33"/>
        <v>1</v>
      </c>
      <c r="H110" s="68">
        <f t="shared" si="33"/>
        <v>0</v>
      </c>
      <c r="I110" s="68">
        <f t="shared" si="33"/>
        <v>0</v>
      </c>
      <c r="J110" s="68">
        <f t="shared" si="33"/>
        <v>0</v>
      </c>
      <c r="K110" s="68">
        <f t="shared" si="33"/>
        <v>0</v>
      </c>
      <c r="L110" s="68">
        <f t="shared" si="33"/>
        <v>0</v>
      </c>
      <c r="M110" s="68">
        <f t="shared" si="33"/>
        <v>0</v>
      </c>
      <c r="N110" s="68">
        <f t="shared" si="33"/>
        <v>0</v>
      </c>
      <c r="O110" s="68">
        <f t="shared" si="33"/>
        <v>1</v>
      </c>
      <c r="P110" s="68">
        <f t="shared" si="33"/>
        <v>0</v>
      </c>
      <c r="Q110" s="68">
        <f t="shared" si="33"/>
        <v>0</v>
      </c>
      <c r="R110" s="68">
        <f t="shared" si="33"/>
        <v>0</v>
      </c>
      <c r="S110" s="68">
        <f t="shared" si="33"/>
        <v>0</v>
      </c>
      <c r="T110" s="68">
        <f t="shared" si="33"/>
        <v>0</v>
      </c>
      <c r="U110" s="68">
        <f t="shared" si="33"/>
        <v>0</v>
      </c>
      <c r="V110" s="68">
        <f t="shared" si="33"/>
        <v>0</v>
      </c>
      <c r="W110" s="68">
        <f t="shared" si="33"/>
        <v>0</v>
      </c>
      <c r="X110" s="68">
        <f t="shared" si="33"/>
        <v>0</v>
      </c>
      <c r="Y110" s="68">
        <f t="shared" si="33"/>
        <v>0</v>
      </c>
      <c r="Z110" s="68">
        <f t="shared" si="33"/>
        <v>0</v>
      </c>
      <c r="AA110" s="68">
        <f t="shared" si="33"/>
        <v>1</v>
      </c>
      <c r="AB110" s="68">
        <f t="shared" si="33"/>
        <v>0</v>
      </c>
      <c r="AC110" s="68">
        <f t="shared" si="33"/>
        <v>0</v>
      </c>
      <c r="AD110" s="68">
        <f t="shared" si="33"/>
        <v>3.2</v>
      </c>
      <c r="AE110" s="68">
        <f t="shared" si="33"/>
        <v>4</v>
      </c>
      <c r="AF110" s="68">
        <f t="shared" si="33"/>
        <v>0</v>
      </c>
      <c r="AG110" s="68">
        <f t="shared" si="33"/>
        <v>2</v>
      </c>
      <c r="AH110" s="68">
        <f t="shared" si="33"/>
        <v>803.27</v>
      </c>
      <c r="AI110" s="68">
        <f t="shared" si="33"/>
        <v>14</v>
      </c>
      <c r="AJ110" s="68">
        <f t="shared" si="33"/>
        <v>0</v>
      </c>
      <c r="AK110" s="68">
        <f t="shared" si="33"/>
        <v>0</v>
      </c>
      <c r="AL110" s="68">
        <f t="shared" si="33"/>
        <v>59.66</v>
      </c>
      <c r="AM110" s="68">
        <f t="shared" si="33"/>
        <v>0</v>
      </c>
      <c r="AN110" s="68">
        <f t="shared" si="33"/>
        <v>0</v>
      </c>
      <c r="AO110" s="68">
        <f t="shared" si="33"/>
        <v>0</v>
      </c>
      <c r="AP110" s="68">
        <f t="shared" si="33"/>
        <v>213.38</v>
      </c>
      <c r="AQ110" s="68">
        <f t="shared" si="33"/>
        <v>0</v>
      </c>
      <c r="AR110" s="68">
        <f t="shared" si="33"/>
        <v>0</v>
      </c>
      <c r="AS110" s="68">
        <f t="shared" si="33"/>
        <v>0</v>
      </c>
      <c r="AT110" s="68">
        <f t="shared" si="33"/>
        <v>0</v>
      </c>
      <c r="AU110" s="68">
        <f t="shared" si="33"/>
        <v>0</v>
      </c>
      <c r="AV110" s="68">
        <f t="shared" si="33"/>
        <v>0</v>
      </c>
      <c r="AW110" s="68">
        <f t="shared" si="33"/>
        <v>0</v>
      </c>
      <c r="AX110" s="68">
        <f t="shared" si="33"/>
        <v>0</v>
      </c>
      <c r="AY110" s="68">
        <f t="shared" si="33"/>
        <v>0</v>
      </c>
      <c r="AZ110" s="68">
        <f t="shared" si="33"/>
        <v>0</v>
      </c>
      <c r="BA110" s="68">
        <f t="shared" si="33"/>
        <v>0</v>
      </c>
      <c r="BB110" s="68">
        <f t="shared" si="33"/>
        <v>0</v>
      </c>
      <c r="BC110" s="68">
        <f t="shared" si="33"/>
        <v>0</v>
      </c>
      <c r="BD110" s="68">
        <f t="shared" si="33"/>
        <v>0</v>
      </c>
      <c r="BE110" s="68">
        <f t="shared" si="33"/>
        <v>0</v>
      </c>
      <c r="BF110" s="68">
        <f t="shared" si="33"/>
        <v>0</v>
      </c>
      <c r="BG110" s="68">
        <f t="shared" si="33"/>
        <v>0</v>
      </c>
      <c r="BH110" s="68">
        <f t="shared" si="33"/>
        <v>0</v>
      </c>
      <c r="BI110" s="68">
        <f t="shared" si="33"/>
        <v>0</v>
      </c>
      <c r="BJ110" s="68">
        <f t="shared" si="33"/>
        <v>0</v>
      </c>
      <c r="BK110" s="68">
        <f t="shared" si="33"/>
        <v>6</v>
      </c>
      <c r="BL110" s="68">
        <f t="shared" si="33"/>
        <v>0</v>
      </c>
      <c r="BM110" s="68">
        <f t="shared" si="33"/>
        <v>0</v>
      </c>
      <c r="BN110" s="68">
        <f t="shared" si="33"/>
        <v>40.1</v>
      </c>
      <c r="BO110" s="68">
        <f t="shared" si="33"/>
        <v>11</v>
      </c>
      <c r="BP110" s="68">
        <f t="shared" ref="BP110:BZ110" si="34">BP65</f>
        <v>0</v>
      </c>
      <c r="BQ110" s="68">
        <f t="shared" si="34"/>
        <v>4</v>
      </c>
      <c r="BR110" s="68">
        <f t="shared" si="34"/>
        <v>18.934000000000001</v>
      </c>
      <c r="BS110" s="68">
        <f t="shared" si="34"/>
        <v>0</v>
      </c>
      <c r="BT110" s="68">
        <f t="shared" si="34"/>
        <v>0</v>
      </c>
      <c r="BU110" s="68">
        <f t="shared" si="34"/>
        <v>0</v>
      </c>
      <c r="BV110" s="68">
        <f t="shared" si="34"/>
        <v>0</v>
      </c>
      <c r="BW110" s="68">
        <f t="shared" si="34"/>
        <v>7</v>
      </c>
      <c r="BX110" s="68">
        <f t="shared" si="34"/>
        <v>0</v>
      </c>
      <c r="BY110" s="68">
        <f t="shared" si="34"/>
        <v>0</v>
      </c>
      <c r="BZ110" s="68">
        <f t="shared" si="34"/>
        <v>85.789999999999992</v>
      </c>
    </row>
    <row r="111" spans="1:78" ht="18" x14ac:dyDescent="0.25">
      <c r="A111" s="51">
        <v>7</v>
      </c>
      <c r="B111" s="97" t="s">
        <v>76</v>
      </c>
      <c r="C111" s="68">
        <f>C77</f>
        <v>16</v>
      </c>
      <c r="D111" s="68">
        <f t="shared" ref="D111:BO111" si="35">D77</f>
        <v>0</v>
      </c>
      <c r="E111" s="68">
        <f t="shared" si="35"/>
        <v>0</v>
      </c>
      <c r="F111" s="68">
        <f t="shared" si="35"/>
        <v>3003.12</v>
      </c>
      <c r="G111" s="68">
        <f t="shared" si="35"/>
        <v>0</v>
      </c>
      <c r="H111" s="68">
        <f t="shared" si="35"/>
        <v>0</v>
      </c>
      <c r="I111" s="68">
        <f t="shared" si="35"/>
        <v>0</v>
      </c>
      <c r="J111" s="68">
        <f t="shared" si="35"/>
        <v>0</v>
      </c>
      <c r="K111" s="68">
        <f t="shared" si="35"/>
        <v>0</v>
      </c>
      <c r="L111" s="68">
        <f t="shared" si="35"/>
        <v>0</v>
      </c>
      <c r="M111" s="68">
        <f t="shared" si="35"/>
        <v>0</v>
      </c>
      <c r="N111" s="68">
        <f t="shared" si="35"/>
        <v>0</v>
      </c>
      <c r="O111" s="68">
        <f t="shared" si="35"/>
        <v>1</v>
      </c>
      <c r="P111" s="68">
        <f t="shared" si="35"/>
        <v>0</v>
      </c>
      <c r="Q111" s="68">
        <f t="shared" si="35"/>
        <v>0</v>
      </c>
      <c r="R111" s="68">
        <f t="shared" si="35"/>
        <v>3.12</v>
      </c>
      <c r="S111" s="68">
        <f t="shared" si="35"/>
        <v>0</v>
      </c>
      <c r="T111" s="68">
        <f t="shared" si="35"/>
        <v>0</v>
      </c>
      <c r="U111" s="68">
        <f t="shared" si="35"/>
        <v>0</v>
      </c>
      <c r="V111" s="68">
        <f t="shared" si="35"/>
        <v>0</v>
      </c>
      <c r="W111" s="68">
        <f t="shared" si="35"/>
        <v>1</v>
      </c>
      <c r="X111" s="68">
        <f t="shared" si="35"/>
        <v>0</v>
      </c>
      <c r="Y111" s="68">
        <f t="shared" si="35"/>
        <v>0</v>
      </c>
      <c r="Z111" s="68">
        <f t="shared" si="35"/>
        <v>0</v>
      </c>
      <c r="AA111" s="68">
        <f t="shared" si="35"/>
        <v>4</v>
      </c>
      <c r="AB111" s="68">
        <f t="shared" si="35"/>
        <v>0</v>
      </c>
      <c r="AC111" s="68">
        <f t="shared" si="35"/>
        <v>0</v>
      </c>
      <c r="AD111" s="68">
        <f t="shared" si="35"/>
        <v>0</v>
      </c>
      <c r="AE111" s="68">
        <f t="shared" si="35"/>
        <v>0</v>
      </c>
      <c r="AF111" s="68">
        <f t="shared" si="35"/>
        <v>0</v>
      </c>
      <c r="AG111" s="68">
        <f t="shared" si="35"/>
        <v>0</v>
      </c>
      <c r="AH111" s="68">
        <f t="shared" si="35"/>
        <v>0</v>
      </c>
      <c r="AI111" s="68">
        <f t="shared" si="35"/>
        <v>0</v>
      </c>
      <c r="AJ111" s="68">
        <f t="shared" si="35"/>
        <v>0</v>
      </c>
      <c r="AK111" s="68">
        <f t="shared" si="35"/>
        <v>0</v>
      </c>
      <c r="AL111" s="68">
        <f t="shared" si="35"/>
        <v>0</v>
      </c>
      <c r="AM111" s="68">
        <f t="shared" si="35"/>
        <v>0</v>
      </c>
      <c r="AN111" s="68">
        <f t="shared" si="35"/>
        <v>0</v>
      </c>
      <c r="AO111" s="68">
        <f t="shared" si="35"/>
        <v>0</v>
      </c>
      <c r="AP111" s="68">
        <f t="shared" si="35"/>
        <v>0</v>
      </c>
      <c r="AQ111" s="68">
        <f t="shared" si="35"/>
        <v>0</v>
      </c>
      <c r="AR111" s="68">
        <f t="shared" si="35"/>
        <v>0</v>
      </c>
      <c r="AS111" s="68">
        <f t="shared" si="35"/>
        <v>0</v>
      </c>
      <c r="AT111" s="68">
        <f t="shared" si="35"/>
        <v>0</v>
      </c>
      <c r="AU111" s="68">
        <f t="shared" si="35"/>
        <v>0</v>
      </c>
      <c r="AV111" s="68">
        <f t="shared" si="35"/>
        <v>0</v>
      </c>
      <c r="AW111" s="68">
        <f t="shared" si="35"/>
        <v>0</v>
      </c>
      <c r="AX111" s="68">
        <f t="shared" si="35"/>
        <v>0</v>
      </c>
      <c r="AY111" s="68">
        <f t="shared" si="35"/>
        <v>0</v>
      </c>
      <c r="AZ111" s="68">
        <f t="shared" si="35"/>
        <v>0</v>
      </c>
      <c r="BA111" s="68">
        <f t="shared" si="35"/>
        <v>0</v>
      </c>
      <c r="BB111" s="68">
        <f t="shared" si="35"/>
        <v>0</v>
      </c>
      <c r="BC111" s="68">
        <f t="shared" si="35"/>
        <v>0</v>
      </c>
      <c r="BD111" s="68">
        <f t="shared" si="35"/>
        <v>0</v>
      </c>
      <c r="BE111" s="68">
        <f t="shared" si="35"/>
        <v>0</v>
      </c>
      <c r="BF111" s="68">
        <f t="shared" si="35"/>
        <v>0</v>
      </c>
      <c r="BG111" s="68">
        <f t="shared" si="35"/>
        <v>0</v>
      </c>
      <c r="BH111" s="68">
        <f t="shared" si="35"/>
        <v>0</v>
      </c>
      <c r="BI111" s="68">
        <f t="shared" si="35"/>
        <v>0</v>
      </c>
      <c r="BJ111" s="68">
        <f t="shared" si="35"/>
        <v>0</v>
      </c>
      <c r="BK111" s="68">
        <f t="shared" si="35"/>
        <v>0</v>
      </c>
      <c r="BL111" s="68">
        <f t="shared" si="35"/>
        <v>0</v>
      </c>
      <c r="BM111" s="68">
        <f t="shared" si="35"/>
        <v>0</v>
      </c>
      <c r="BN111" s="68">
        <f t="shared" si="35"/>
        <v>0</v>
      </c>
      <c r="BO111" s="68">
        <f t="shared" si="35"/>
        <v>10</v>
      </c>
      <c r="BP111" s="68">
        <f t="shared" ref="BP111:BZ111" si="36">BP77</f>
        <v>0</v>
      </c>
      <c r="BQ111" s="68">
        <f t="shared" si="36"/>
        <v>0</v>
      </c>
      <c r="BR111" s="68">
        <f t="shared" si="36"/>
        <v>3000</v>
      </c>
      <c r="BS111" s="68">
        <f t="shared" si="36"/>
        <v>0</v>
      </c>
      <c r="BT111" s="68">
        <f t="shared" si="36"/>
        <v>0</v>
      </c>
      <c r="BU111" s="68">
        <f t="shared" si="36"/>
        <v>0</v>
      </c>
      <c r="BV111" s="68">
        <f t="shared" si="36"/>
        <v>0</v>
      </c>
      <c r="BW111" s="68">
        <f t="shared" si="36"/>
        <v>0</v>
      </c>
      <c r="BX111" s="68">
        <f t="shared" si="36"/>
        <v>0</v>
      </c>
      <c r="BY111" s="68">
        <f t="shared" si="36"/>
        <v>0</v>
      </c>
      <c r="BZ111" s="68">
        <f t="shared" si="36"/>
        <v>0</v>
      </c>
    </row>
    <row r="112" spans="1:78" ht="18" x14ac:dyDescent="0.25">
      <c r="A112" s="51">
        <v>8</v>
      </c>
      <c r="B112" s="99" t="s">
        <v>82</v>
      </c>
      <c r="C112" s="68">
        <f>C89</f>
        <v>19</v>
      </c>
      <c r="D112" s="68">
        <f t="shared" ref="D112:BO112" si="37">D89</f>
        <v>0</v>
      </c>
      <c r="E112" s="68">
        <f t="shared" si="37"/>
        <v>0</v>
      </c>
      <c r="F112" s="68">
        <f t="shared" si="37"/>
        <v>4424.88</v>
      </c>
      <c r="G112" s="68">
        <f t="shared" si="37"/>
        <v>0</v>
      </c>
      <c r="H112" s="68">
        <f t="shared" si="37"/>
        <v>0</v>
      </c>
      <c r="I112" s="68">
        <f t="shared" si="37"/>
        <v>0</v>
      </c>
      <c r="J112" s="68">
        <f t="shared" si="37"/>
        <v>0</v>
      </c>
      <c r="K112" s="68">
        <f t="shared" si="37"/>
        <v>0</v>
      </c>
      <c r="L112" s="68">
        <f t="shared" si="37"/>
        <v>0</v>
      </c>
      <c r="M112" s="68">
        <f t="shared" si="37"/>
        <v>0</v>
      </c>
      <c r="N112" s="68">
        <f t="shared" si="37"/>
        <v>0</v>
      </c>
      <c r="O112" s="68">
        <f t="shared" si="37"/>
        <v>0</v>
      </c>
      <c r="P112" s="68">
        <f t="shared" si="37"/>
        <v>0</v>
      </c>
      <c r="Q112" s="68">
        <f t="shared" si="37"/>
        <v>0</v>
      </c>
      <c r="R112" s="68">
        <f t="shared" si="37"/>
        <v>0</v>
      </c>
      <c r="S112" s="68">
        <f t="shared" si="37"/>
        <v>0</v>
      </c>
      <c r="T112" s="68">
        <f t="shared" si="37"/>
        <v>0</v>
      </c>
      <c r="U112" s="68">
        <f t="shared" si="37"/>
        <v>0</v>
      </c>
      <c r="V112" s="68">
        <f t="shared" si="37"/>
        <v>0</v>
      </c>
      <c r="W112" s="68">
        <f t="shared" si="37"/>
        <v>2</v>
      </c>
      <c r="X112" s="68">
        <f t="shared" si="37"/>
        <v>0</v>
      </c>
      <c r="Y112" s="68">
        <f t="shared" si="37"/>
        <v>0</v>
      </c>
      <c r="Z112" s="68">
        <f t="shared" si="37"/>
        <v>40</v>
      </c>
      <c r="AA112" s="68">
        <f t="shared" si="37"/>
        <v>1</v>
      </c>
      <c r="AB112" s="68">
        <f t="shared" si="37"/>
        <v>0</v>
      </c>
      <c r="AC112" s="68">
        <f t="shared" si="37"/>
        <v>0</v>
      </c>
      <c r="AD112" s="68">
        <f t="shared" si="37"/>
        <v>0</v>
      </c>
      <c r="AE112" s="68">
        <f t="shared" si="37"/>
        <v>0</v>
      </c>
      <c r="AF112" s="68">
        <f t="shared" si="37"/>
        <v>0</v>
      </c>
      <c r="AG112" s="68">
        <f t="shared" si="37"/>
        <v>0</v>
      </c>
      <c r="AH112" s="68">
        <f t="shared" si="37"/>
        <v>0</v>
      </c>
      <c r="AI112" s="68">
        <f t="shared" si="37"/>
        <v>0</v>
      </c>
      <c r="AJ112" s="68">
        <f t="shared" si="37"/>
        <v>0</v>
      </c>
      <c r="AK112" s="68">
        <f t="shared" si="37"/>
        <v>0</v>
      </c>
      <c r="AL112" s="68">
        <f t="shared" si="37"/>
        <v>480</v>
      </c>
      <c r="AM112" s="68">
        <f t="shared" si="37"/>
        <v>1</v>
      </c>
      <c r="AN112" s="68">
        <f t="shared" si="37"/>
        <v>0</v>
      </c>
      <c r="AO112" s="68">
        <f t="shared" si="37"/>
        <v>0</v>
      </c>
      <c r="AP112" s="68">
        <f t="shared" si="37"/>
        <v>0</v>
      </c>
      <c r="AQ112" s="68">
        <f t="shared" si="37"/>
        <v>1</v>
      </c>
      <c r="AR112" s="68">
        <f t="shared" si="37"/>
        <v>0</v>
      </c>
      <c r="AS112" s="68">
        <f t="shared" si="37"/>
        <v>0</v>
      </c>
      <c r="AT112" s="68">
        <f t="shared" si="37"/>
        <v>0</v>
      </c>
      <c r="AU112" s="68">
        <f t="shared" si="37"/>
        <v>0</v>
      </c>
      <c r="AV112" s="68">
        <f t="shared" si="37"/>
        <v>0</v>
      </c>
      <c r="AW112" s="68">
        <f t="shared" si="37"/>
        <v>0</v>
      </c>
      <c r="AX112" s="68">
        <f t="shared" si="37"/>
        <v>0</v>
      </c>
      <c r="AY112" s="68">
        <f t="shared" si="37"/>
        <v>0</v>
      </c>
      <c r="AZ112" s="68">
        <f t="shared" si="37"/>
        <v>0</v>
      </c>
      <c r="BA112" s="68">
        <f t="shared" si="37"/>
        <v>0</v>
      </c>
      <c r="BB112" s="68">
        <f t="shared" si="37"/>
        <v>0</v>
      </c>
      <c r="BC112" s="68">
        <f t="shared" si="37"/>
        <v>0</v>
      </c>
      <c r="BD112" s="68">
        <f t="shared" si="37"/>
        <v>0</v>
      </c>
      <c r="BE112" s="68">
        <f t="shared" si="37"/>
        <v>0</v>
      </c>
      <c r="BF112" s="68">
        <f t="shared" si="37"/>
        <v>0</v>
      </c>
      <c r="BG112" s="68">
        <f t="shared" si="37"/>
        <v>0</v>
      </c>
      <c r="BH112" s="68">
        <f t="shared" si="37"/>
        <v>0</v>
      </c>
      <c r="BI112" s="68">
        <f t="shared" si="37"/>
        <v>0</v>
      </c>
      <c r="BJ112" s="68">
        <f t="shared" si="37"/>
        <v>0</v>
      </c>
      <c r="BK112" s="68">
        <f t="shared" si="37"/>
        <v>0</v>
      </c>
      <c r="BL112" s="68">
        <f t="shared" si="37"/>
        <v>0</v>
      </c>
      <c r="BM112" s="68">
        <f t="shared" si="37"/>
        <v>0</v>
      </c>
      <c r="BN112" s="68">
        <f t="shared" si="37"/>
        <v>0</v>
      </c>
      <c r="BO112" s="68">
        <f t="shared" si="37"/>
        <v>11</v>
      </c>
      <c r="BP112" s="68">
        <f t="shared" ref="BP112:BZ112" si="38">BP89</f>
        <v>0</v>
      </c>
      <c r="BQ112" s="68">
        <f t="shared" si="38"/>
        <v>0</v>
      </c>
      <c r="BR112" s="68">
        <f t="shared" si="38"/>
        <v>3885.76</v>
      </c>
      <c r="BS112" s="68">
        <f t="shared" si="38"/>
        <v>1</v>
      </c>
      <c r="BT112" s="68">
        <f t="shared" si="38"/>
        <v>0</v>
      </c>
      <c r="BU112" s="68">
        <f t="shared" si="38"/>
        <v>0</v>
      </c>
      <c r="BV112" s="68">
        <f t="shared" si="38"/>
        <v>0</v>
      </c>
      <c r="BW112" s="68">
        <f t="shared" si="38"/>
        <v>2</v>
      </c>
      <c r="BX112" s="68">
        <f t="shared" si="38"/>
        <v>0</v>
      </c>
      <c r="BY112" s="68">
        <f t="shared" si="38"/>
        <v>0</v>
      </c>
      <c r="BZ112" s="68">
        <f t="shared" si="38"/>
        <v>19.12</v>
      </c>
    </row>
    <row r="113" spans="1:78" ht="18" x14ac:dyDescent="0.25">
      <c r="A113" s="51">
        <v>9</v>
      </c>
      <c r="B113" s="97" t="s">
        <v>87</v>
      </c>
      <c r="C113" s="68">
        <f>C103</f>
        <v>24</v>
      </c>
      <c r="D113" s="68">
        <f t="shared" ref="D113:BO113" si="39">D103</f>
        <v>0</v>
      </c>
      <c r="E113" s="68">
        <f t="shared" si="39"/>
        <v>0</v>
      </c>
      <c r="F113" s="68">
        <f t="shared" si="39"/>
        <v>2916.12</v>
      </c>
      <c r="G113" s="68">
        <f t="shared" si="39"/>
        <v>0</v>
      </c>
      <c r="H113" s="68">
        <f t="shared" si="39"/>
        <v>0</v>
      </c>
      <c r="I113" s="68">
        <f t="shared" si="39"/>
        <v>0</v>
      </c>
      <c r="J113" s="68">
        <f t="shared" si="39"/>
        <v>0</v>
      </c>
      <c r="K113" s="68">
        <f t="shared" si="39"/>
        <v>0</v>
      </c>
      <c r="L113" s="68">
        <f t="shared" si="39"/>
        <v>0</v>
      </c>
      <c r="M113" s="68">
        <f t="shared" si="39"/>
        <v>0</v>
      </c>
      <c r="N113" s="68">
        <f t="shared" si="39"/>
        <v>0</v>
      </c>
      <c r="O113" s="68">
        <f t="shared" si="39"/>
        <v>0</v>
      </c>
      <c r="P113" s="68">
        <f t="shared" si="39"/>
        <v>0</v>
      </c>
      <c r="Q113" s="68">
        <f t="shared" si="39"/>
        <v>0</v>
      </c>
      <c r="R113" s="68">
        <f t="shared" si="39"/>
        <v>0</v>
      </c>
      <c r="S113" s="68">
        <f t="shared" si="39"/>
        <v>0</v>
      </c>
      <c r="T113" s="68">
        <f t="shared" si="39"/>
        <v>0</v>
      </c>
      <c r="U113" s="68">
        <f t="shared" si="39"/>
        <v>0</v>
      </c>
      <c r="V113" s="68">
        <f t="shared" si="39"/>
        <v>0</v>
      </c>
      <c r="W113" s="68">
        <f t="shared" si="39"/>
        <v>0</v>
      </c>
      <c r="X113" s="68">
        <f t="shared" si="39"/>
        <v>0</v>
      </c>
      <c r="Y113" s="68">
        <f t="shared" si="39"/>
        <v>0</v>
      </c>
      <c r="Z113" s="68">
        <f t="shared" si="39"/>
        <v>0</v>
      </c>
      <c r="AA113" s="68">
        <f t="shared" si="39"/>
        <v>6</v>
      </c>
      <c r="AB113" s="68">
        <f t="shared" si="39"/>
        <v>0</v>
      </c>
      <c r="AC113" s="68">
        <f t="shared" si="39"/>
        <v>0</v>
      </c>
      <c r="AD113" s="68">
        <f t="shared" si="39"/>
        <v>727.3</v>
      </c>
      <c r="AE113" s="68">
        <f t="shared" si="39"/>
        <v>2</v>
      </c>
      <c r="AF113" s="68">
        <f t="shared" si="39"/>
        <v>0</v>
      </c>
      <c r="AG113" s="68">
        <f t="shared" si="39"/>
        <v>0</v>
      </c>
      <c r="AH113" s="68">
        <f t="shared" si="39"/>
        <v>57.93</v>
      </c>
      <c r="AI113" s="68">
        <f t="shared" si="39"/>
        <v>1</v>
      </c>
      <c r="AJ113" s="68">
        <f t="shared" si="39"/>
        <v>0</v>
      </c>
      <c r="AK113" s="68">
        <f t="shared" si="39"/>
        <v>0</v>
      </c>
      <c r="AL113" s="68">
        <f t="shared" si="39"/>
        <v>33</v>
      </c>
      <c r="AM113" s="68">
        <f t="shared" si="39"/>
        <v>0</v>
      </c>
      <c r="AN113" s="68">
        <f t="shared" si="39"/>
        <v>0</v>
      </c>
      <c r="AO113" s="68">
        <f t="shared" si="39"/>
        <v>0</v>
      </c>
      <c r="AP113" s="68">
        <f t="shared" si="39"/>
        <v>0</v>
      </c>
      <c r="AQ113" s="68">
        <f t="shared" si="39"/>
        <v>0</v>
      </c>
      <c r="AR113" s="68">
        <f t="shared" si="39"/>
        <v>0</v>
      </c>
      <c r="AS113" s="68">
        <f t="shared" si="39"/>
        <v>0</v>
      </c>
      <c r="AT113" s="68">
        <f t="shared" si="39"/>
        <v>0</v>
      </c>
      <c r="AU113" s="68">
        <f t="shared" si="39"/>
        <v>0</v>
      </c>
      <c r="AV113" s="68">
        <f t="shared" si="39"/>
        <v>0</v>
      </c>
      <c r="AW113" s="68">
        <f t="shared" si="39"/>
        <v>0</v>
      </c>
      <c r="AX113" s="68">
        <f t="shared" si="39"/>
        <v>0</v>
      </c>
      <c r="AY113" s="68">
        <f t="shared" si="39"/>
        <v>0</v>
      </c>
      <c r="AZ113" s="68">
        <f t="shared" si="39"/>
        <v>0</v>
      </c>
      <c r="BA113" s="68">
        <f t="shared" si="39"/>
        <v>0</v>
      </c>
      <c r="BB113" s="68">
        <f t="shared" si="39"/>
        <v>0</v>
      </c>
      <c r="BC113" s="68">
        <f t="shared" si="39"/>
        <v>0</v>
      </c>
      <c r="BD113" s="68">
        <f t="shared" si="39"/>
        <v>0</v>
      </c>
      <c r="BE113" s="68">
        <f t="shared" si="39"/>
        <v>0</v>
      </c>
      <c r="BF113" s="68">
        <f t="shared" si="39"/>
        <v>0</v>
      </c>
      <c r="BG113" s="68">
        <f t="shared" si="39"/>
        <v>0</v>
      </c>
      <c r="BH113" s="68">
        <f t="shared" si="39"/>
        <v>0</v>
      </c>
      <c r="BI113" s="68">
        <f t="shared" si="39"/>
        <v>0</v>
      </c>
      <c r="BJ113" s="68">
        <f t="shared" si="39"/>
        <v>0</v>
      </c>
      <c r="BK113" s="68">
        <f t="shared" si="39"/>
        <v>0</v>
      </c>
      <c r="BL113" s="68">
        <f t="shared" si="39"/>
        <v>0</v>
      </c>
      <c r="BM113" s="68">
        <f t="shared" si="39"/>
        <v>0</v>
      </c>
      <c r="BN113" s="68">
        <f t="shared" si="39"/>
        <v>0</v>
      </c>
      <c r="BO113" s="68">
        <f t="shared" si="39"/>
        <v>11</v>
      </c>
      <c r="BP113" s="68">
        <f t="shared" ref="BP113:BZ113" si="40">BP103</f>
        <v>0</v>
      </c>
      <c r="BQ113" s="68">
        <f t="shared" si="40"/>
        <v>0</v>
      </c>
      <c r="BR113" s="68">
        <f t="shared" si="40"/>
        <v>2008.5</v>
      </c>
      <c r="BS113" s="68">
        <f t="shared" si="40"/>
        <v>0</v>
      </c>
      <c r="BT113" s="68">
        <f t="shared" si="40"/>
        <v>0</v>
      </c>
      <c r="BU113" s="68">
        <f t="shared" si="40"/>
        <v>0</v>
      </c>
      <c r="BV113" s="68">
        <f t="shared" si="40"/>
        <v>0</v>
      </c>
      <c r="BW113" s="68">
        <f t="shared" si="40"/>
        <v>4</v>
      </c>
      <c r="BX113" s="68">
        <f t="shared" si="40"/>
        <v>0</v>
      </c>
      <c r="BY113" s="68">
        <f t="shared" si="40"/>
        <v>0</v>
      </c>
      <c r="BZ113" s="68">
        <f t="shared" si="40"/>
        <v>89.39</v>
      </c>
    </row>
    <row r="114" spans="1:78" ht="18" x14ac:dyDescent="0.25">
      <c r="A114" s="51">
        <v>10</v>
      </c>
      <c r="B114" s="97" t="s">
        <v>96</v>
      </c>
      <c r="C114" s="68">
        <f>C113+C112+C111+C110+C109+C108+C107+C106+C105</f>
        <v>309</v>
      </c>
      <c r="D114" s="100">
        <f t="shared" ref="D114:BO114" si="41">D113+D112+D111+D110+D109+D108+D107+D106+D105</f>
        <v>9</v>
      </c>
      <c r="E114" s="100">
        <f t="shared" si="41"/>
        <v>33910.28</v>
      </c>
      <c r="F114" s="68">
        <f t="shared" si="41"/>
        <v>504008.46399999998</v>
      </c>
      <c r="G114" s="68">
        <f t="shared" si="41"/>
        <v>22</v>
      </c>
      <c r="H114" s="68">
        <f t="shared" si="41"/>
        <v>0</v>
      </c>
      <c r="I114" s="68">
        <f t="shared" si="41"/>
        <v>0</v>
      </c>
      <c r="J114" s="68">
        <f t="shared" si="41"/>
        <v>215176.46000000002</v>
      </c>
      <c r="K114" s="68">
        <f t="shared" si="41"/>
        <v>7</v>
      </c>
      <c r="L114" s="68">
        <f t="shared" si="41"/>
        <v>0</v>
      </c>
      <c r="M114" s="68">
        <f t="shared" si="41"/>
        <v>0</v>
      </c>
      <c r="N114" s="68">
        <f t="shared" si="41"/>
        <v>162379.81999999998</v>
      </c>
      <c r="O114" s="68">
        <f t="shared" si="41"/>
        <v>22</v>
      </c>
      <c r="P114" s="68">
        <f t="shared" si="41"/>
        <v>0</v>
      </c>
      <c r="Q114" s="68">
        <f t="shared" si="41"/>
        <v>0</v>
      </c>
      <c r="R114" s="68">
        <f t="shared" si="41"/>
        <v>2151.8900000000003</v>
      </c>
      <c r="S114" s="68">
        <f t="shared" si="41"/>
        <v>3</v>
      </c>
      <c r="T114" s="68">
        <f t="shared" si="41"/>
        <v>0</v>
      </c>
      <c r="U114" s="68">
        <f t="shared" si="41"/>
        <v>0</v>
      </c>
      <c r="V114" s="68">
        <f t="shared" si="41"/>
        <v>73340.63</v>
      </c>
      <c r="W114" s="68">
        <f t="shared" si="41"/>
        <v>7</v>
      </c>
      <c r="X114" s="68">
        <f t="shared" si="41"/>
        <v>3</v>
      </c>
      <c r="Y114" s="68">
        <f t="shared" si="41"/>
        <v>0</v>
      </c>
      <c r="Z114" s="68">
        <f t="shared" si="41"/>
        <v>40</v>
      </c>
      <c r="AA114" s="68">
        <f t="shared" si="41"/>
        <v>20</v>
      </c>
      <c r="AB114" s="68">
        <f t="shared" si="41"/>
        <v>0</v>
      </c>
      <c r="AC114" s="68">
        <f t="shared" si="41"/>
        <v>0</v>
      </c>
      <c r="AD114" s="68">
        <f t="shared" si="41"/>
        <v>814.95999999999992</v>
      </c>
      <c r="AE114" s="68">
        <f t="shared" si="41"/>
        <v>23</v>
      </c>
      <c r="AF114" s="68">
        <f t="shared" si="41"/>
        <v>0</v>
      </c>
      <c r="AG114" s="68">
        <f t="shared" si="41"/>
        <v>2</v>
      </c>
      <c r="AH114" s="68">
        <f t="shared" si="41"/>
        <v>19994.71</v>
      </c>
      <c r="AI114" s="68">
        <f t="shared" si="41"/>
        <v>28</v>
      </c>
      <c r="AJ114" s="68">
        <f t="shared" si="41"/>
        <v>0</v>
      </c>
      <c r="AK114" s="68">
        <f t="shared" si="41"/>
        <v>0</v>
      </c>
      <c r="AL114" s="68">
        <f t="shared" si="41"/>
        <v>3893.9700000000003</v>
      </c>
      <c r="AM114" s="68">
        <f t="shared" si="41"/>
        <v>4</v>
      </c>
      <c r="AN114" s="68">
        <f t="shared" si="41"/>
        <v>0</v>
      </c>
      <c r="AO114" s="68">
        <f t="shared" si="41"/>
        <v>0</v>
      </c>
      <c r="AP114" s="68">
        <f t="shared" si="41"/>
        <v>217.16</v>
      </c>
      <c r="AQ114" s="68">
        <f t="shared" si="41"/>
        <v>2</v>
      </c>
      <c r="AR114" s="68">
        <f t="shared" si="41"/>
        <v>0</v>
      </c>
      <c r="AS114" s="68">
        <f t="shared" si="41"/>
        <v>0</v>
      </c>
      <c r="AT114" s="68">
        <f t="shared" si="41"/>
        <v>0</v>
      </c>
      <c r="AU114" s="68">
        <f t="shared" si="41"/>
        <v>1</v>
      </c>
      <c r="AV114" s="68">
        <f t="shared" si="41"/>
        <v>0</v>
      </c>
      <c r="AW114" s="68">
        <f t="shared" si="41"/>
        <v>0</v>
      </c>
      <c r="AX114" s="68">
        <f t="shared" si="41"/>
        <v>0</v>
      </c>
      <c r="AY114" s="68">
        <f t="shared" si="41"/>
        <v>2</v>
      </c>
      <c r="AZ114" s="68">
        <f t="shared" si="41"/>
        <v>0</v>
      </c>
      <c r="BA114" s="68">
        <f t="shared" si="41"/>
        <v>0</v>
      </c>
      <c r="BB114" s="68">
        <f t="shared" si="41"/>
        <v>51.74</v>
      </c>
      <c r="BC114" s="68">
        <f t="shared" si="41"/>
        <v>1</v>
      </c>
      <c r="BD114" s="68">
        <f t="shared" si="41"/>
        <v>0</v>
      </c>
      <c r="BE114" s="68">
        <f t="shared" si="41"/>
        <v>0</v>
      </c>
      <c r="BF114" s="68">
        <f t="shared" si="41"/>
        <v>0</v>
      </c>
      <c r="BG114" s="68">
        <f t="shared" si="41"/>
        <v>1</v>
      </c>
      <c r="BH114" s="68">
        <f t="shared" si="41"/>
        <v>0</v>
      </c>
      <c r="BI114" s="68">
        <f t="shared" si="41"/>
        <v>0</v>
      </c>
      <c r="BJ114" s="68">
        <f t="shared" si="41"/>
        <v>5166.21</v>
      </c>
      <c r="BK114" s="68">
        <f t="shared" si="41"/>
        <v>22</v>
      </c>
      <c r="BL114" s="68">
        <f t="shared" si="41"/>
        <v>0</v>
      </c>
      <c r="BM114" s="68">
        <f t="shared" si="41"/>
        <v>0</v>
      </c>
      <c r="BN114" s="68">
        <f t="shared" si="41"/>
        <v>40.1</v>
      </c>
      <c r="BO114" s="68">
        <f t="shared" si="41"/>
        <v>65</v>
      </c>
      <c r="BP114" s="68">
        <f t="shared" ref="BP114:BZ114" si="42">BP113+BP112+BP111+BP110+BP109+BP108+BP107+BP106+BP105</f>
        <v>4</v>
      </c>
      <c r="BQ114" s="68">
        <f t="shared" si="42"/>
        <v>4</v>
      </c>
      <c r="BR114" s="68">
        <f t="shared" si="42"/>
        <v>11704.194</v>
      </c>
      <c r="BS114" s="68">
        <f t="shared" si="42"/>
        <v>13</v>
      </c>
      <c r="BT114" s="68">
        <f t="shared" si="42"/>
        <v>0</v>
      </c>
      <c r="BU114" s="68">
        <f t="shared" si="42"/>
        <v>0</v>
      </c>
      <c r="BV114" s="68">
        <f t="shared" si="42"/>
        <v>35.46</v>
      </c>
      <c r="BW114" s="68">
        <f t="shared" si="42"/>
        <v>66</v>
      </c>
      <c r="BX114" s="68">
        <f t="shared" si="42"/>
        <v>2</v>
      </c>
      <c r="BY114" s="68">
        <f t="shared" si="42"/>
        <v>33904.28</v>
      </c>
      <c r="BZ114" s="68">
        <f t="shared" si="42"/>
        <v>9001.16</v>
      </c>
    </row>
    <row r="117" spans="1:78" x14ac:dyDescent="0.25">
      <c r="B117" s="101"/>
      <c r="C117" s="101"/>
    </row>
  </sheetData>
  <mergeCells count="610">
    <mergeCell ref="BV93:BV94"/>
    <mergeCell ref="BW93:BW94"/>
    <mergeCell ref="BX93:BY93"/>
    <mergeCell ref="BZ93:BZ94"/>
    <mergeCell ref="BN93:BN94"/>
    <mergeCell ref="BO93:BO94"/>
    <mergeCell ref="BP93:BQ93"/>
    <mergeCell ref="BR93:BR94"/>
    <mergeCell ref="BS93:BS94"/>
    <mergeCell ref="BT93:BU93"/>
    <mergeCell ref="BF93:BF94"/>
    <mergeCell ref="BG93:BG94"/>
    <mergeCell ref="BH93:BI93"/>
    <mergeCell ref="BJ93:BJ94"/>
    <mergeCell ref="BK93:BK94"/>
    <mergeCell ref="BL93:BM93"/>
    <mergeCell ref="AX93:AX94"/>
    <mergeCell ref="AY93:AY94"/>
    <mergeCell ref="AZ93:BA93"/>
    <mergeCell ref="BB93:BB94"/>
    <mergeCell ref="BC93:BC94"/>
    <mergeCell ref="BD93:BE93"/>
    <mergeCell ref="AP93:AP94"/>
    <mergeCell ref="AQ93:AQ94"/>
    <mergeCell ref="AR93:AS93"/>
    <mergeCell ref="AT93:AT94"/>
    <mergeCell ref="AU93:AU94"/>
    <mergeCell ref="AV93:AW93"/>
    <mergeCell ref="AH93:AH94"/>
    <mergeCell ref="AI93:AI94"/>
    <mergeCell ref="AJ93:AK93"/>
    <mergeCell ref="AL93:AL94"/>
    <mergeCell ref="AM93:AM94"/>
    <mergeCell ref="AN93:AO93"/>
    <mergeCell ref="Z93:Z94"/>
    <mergeCell ref="AA93:AA94"/>
    <mergeCell ref="AB93:AC93"/>
    <mergeCell ref="AD93:AD94"/>
    <mergeCell ref="AE93:AE94"/>
    <mergeCell ref="AF93:AG93"/>
    <mergeCell ref="R93:R94"/>
    <mergeCell ref="S93:S94"/>
    <mergeCell ref="T93:U93"/>
    <mergeCell ref="V93:V94"/>
    <mergeCell ref="W93:W94"/>
    <mergeCell ref="X93:Y93"/>
    <mergeCell ref="J93:J94"/>
    <mergeCell ref="K93:K94"/>
    <mergeCell ref="L93:M93"/>
    <mergeCell ref="N93:N94"/>
    <mergeCell ref="O93:O94"/>
    <mergeCell ref="P93:Q93"/>
    <mergeCell ref="BG92:BJ92"/>
    <mergeCell ref="BK92:BN92"/>
    <mergeCell ref="BO92:BR92"/>
    <mergeCell ref="BS92:BV92"/>
    <mergeCell ref="BW92:BZ92"/>
    <mergeCell ref="C93:C94"/>
    <mergeCell ref="D93:E93"/>
    <mergeCell ref="F93:F94"/>
    <mergeCell ref="G93:G94"/>
    <mergeCell ref="H93:I93"/>
    <mergeCell ref="AI92:AL92"/>
    <mergeCell ref="AM92:AP92"/>
    <mergeCell ref="AQ92:AT92"/>
    <mergeCell ref="AU92:AX92"/>
    <mergeCell ref="AY92:BB92"/>
    <mergeCell ref="BC92:BF92"/>
    <mergeCell ref="BC91:BJ91"/>
    <mergeCell ref="BK91:BR91"/>
    <mergeCell ref="BS91:BZ91"/>
    <mergeCell ref="G92:J92"/>
    <mergeCell ref="K92:N92"/>
    <mergeCell ref="O92:R92"/>
    <mergeCell ref="S92:V92"/>
    <mergeCell ref="W92:Z92"/>
    <mergeCell ref="AA92:AD92"/>
    <mergeCell ref="AE92:AH92"/>
    <mergeCell ref="BX81:BY81"/>
    <mergeCell ref="BZ81:BZ82"/>
    <mergeCell ref="A91:A94"/>
    <mergeCell ref="B91:B94"/>
    <mergeCell ref="C91:F92"/>
    <mergeCell ref="G91:V91"/>
    <mergeCell ref="W91:AD91"/>
    <mergeCell ref="AE91:AL91"/>
    <mergeCell ref="AM91:AT91"/>
    <mergeCell ref="AU91:BB91"/>
    <mergeCell ref="BP81:BQ81"/>
    <mergeCell ref="BR81:BR82"/>
    <mergeCell ref="BS81:BS82"/>
    <mergeCell ref="BT81:BU81"/>
    <mergeCell ref="BV81:BV82"/>
    <mergeCell ref="BW81:BW82"/>
    <mergeCell ref="BH81:BI81"/>
    <mergeCell ref="BJ81:BJ82"/>
    <mergeCell ref="BK81:BK82"/>
    <mergeCell ref="BL81:BM81"/>
    <mergeCell ref="BN81:BN82"/>
    <mergeCell ref="BO81:BO82"/>
    <mergeCell ref="AZ81:BA81"/>
    <mergeCell ref="BB81:BB82"/>
    <mergeCell ref="BC81:BC82"/>
    <mergeCell ref="BD81:BE81"/>
    <mergeCell ref="BF81:BF82"/>
    <mergeCell ref="BG81:BG82"/>
    <mergeCell ref="AR81:AS81"/>
    <mergeCell ref="AT81:AT82"/>
    <mergeCell ref="AU81:AU82"/>
    <mergeCell ref="AV81:AW81"/>
    <mergeCell ref="AX81:AX82"/>
    <mergeCell ref="AY81:AY82"/>
    <mergeCell ref="AJ81:AK81"/>
    <mergeCell ref="AL81:AL82"/>
    <mergeCell ref="AM81:AM82"/>
    <mergeCell ref="AN81:AO81"/>
    <mergeCell ref="AP81:AP82"/>
    <mergeCell ref="AQ81:AQ82"/>
    <mergeCell ref="AB81:AC81"/>
    <mergeCell ref="AD81:AD82"/>
    <mergeCell ref="AE81:AE82"/>
    <mergeCell ref="AF81:AG81"/>
    <mergeCell ref="AH81:AH82"/>
    <mergeCell ref="AI81:AI82"/>
    <mergeCell ref="T81:U81"/>
    <mergeCell ref="V81:V82"/>
    <mergeCell ref="W81:W82"/>
    <mergeCell ref="X81:Y81"/>
    <mergeCell ref="Z81:Z82"/>
    <mergeCell ref="AA81:AA82"/>
    <mergeCell ref="L81:M81"/>
    <mergeCell ref="N81:N82"/>
    <mergeCell ref="O81:O82"/>
    <mergeCell ref="P81:Q81"/>
    <mergeCell ref="R81:R82"/>
    <mergeCell ref="S81:S82"/>
    <mergeCell ref="BK80:BN80"/>
    <mergeCell ref="BO80:BR80"/>
    <mergeCell ref="BS80:BV80"/>
    <mergeCell ref="BW80:BZ80"/>
    <mergeCell ref="C81:C82"/>
    <mergeCell ref="D81:E81"/>
    <mergeCell ref="F81:F82"/>
    <mergeCell ref="G81:G82"/>
    <mergeCell ref="H81:I81"/>
    <mergeCell ref="J81:J82"/>
    <mergeCell ref="AM80:AP80"/>
    <mergeCell ref="AQ80:AT80"/>
    <mergeCell ref="AU80:AX80"/>
    <mergeCell ref="AY80:BB80"/>
    <mergeCell ref="BC80:BF80"/>
    <mergeCell ref="BG80:BJ80"/>
    <mergeCell ref="AM79:AT79"/>
    <mergeCell ref="AU79:BB79"/>
    <mergeCell ref="BC79:BJ79"/>
    <mergeCell ref="BK79:BR79"/>
    <mergeCell ref="BS79:BZ79"/>
    <mergeCell ref="G80:J80"/>
    <mergeCell ref="K80:N80"/>
    <mergeCell ref="O80:R80"/>
    <mergeCell ref="S80:V80"/>
    <mergeCell ref="W80:Z80"/>
    <mergeCell ref="A79:A82"/>
    <mergeCell ref="B79:B82"/>
    <mergeCell ref="C79:F80"/>
    <mergeCell ref="G79:V79"/>
    <mergeCell ref="W79:AD79"/>
    <mergeCell ref="AE79:AL79"/>
    <mergeCell ref="AA80:AD80"/>
    <mergeCell ref="AE80:AH80"/>
    <mergeCell ref="AI80:AL80"/>
    <mergeCell ref="K81:K82"/>
    <mergeCell ref="BV69:BV70"/>
    <mergeCell ref="BW69:BW70"/>
    <mergeCell ref="BX69:BY69"/>
    <mergeCell ref="BZ69:BZ70"/>
    <mergeCell ref="CB78:CC78"/>
    <mergeCell ref="CD78:CE78"/>
    <mergeCell ref="BN69:BN70"/>
    <mergeCell ref="BO69:BO70"/>
    <mergeCell ref="BP69:BQ69"/>
    <mergeCell ref="BR69:BR70"/>
    <mergeCell ref="BS69:BS70"/>
    <mergeCell ref="BT69:BU69"/>
    <mergeCell ref="BF69:BF70"/>
    <mergeCell ref="BG69:BG70"/>
    <mergeCell ref="BH69:BI69"/>
    <mergeCell ref="BJ69:BJ70"/>
    <mergeCell ref="BK69:BK70"/>
    <mergeCell ref="BL69:BM69"/>
    <mergeCell ref="AX69:AX70"/>
    <mergeCell ref="AY69:AY70"/>
    <mergeCell ref="AZ69:BA69"/>
    <mergeCell ref="BB69:BB70"/>
    <mergeCell ref="BC69:BC70"/>
    <mergeCell ref="BD69:BE69"/>
    <mergeCell ref="AP69:AP70"/>
    <mergeCell ref="AQ69:AQ70"/>
    <mergeCell ref="AR69:AS69"/>
    <mergeCell ref="AT69:AT70"/>
    <mergeCell ref="AU69:AU70"/>
    <mergeCell ref="AV69:AW69"/>
    <mergeCell ref="AH69:AH70"/>
    <mergeCell ref="AI69:AI70"/>
    <mergeCell ref="AJ69:AK69"/>
    <mergeCell ref="AL69:AL70"/>
    <mergeCell ref="AM69:AM70"/>
    <mergeCell ref="AN69:AO69"/>
    <mergeCell ref="Z69:Z70"/>
    <mergeCell ref="AA69:AA70"/>
    <mergeCell ref="AB69:AC69"/>
    <mergeCell ref="AD69:AD70"/>
    <mergeCell ref="AE69:AE70"/>
    <mergeCell ref="AF69:AG69"/>
    <mergeCell ref="R69:R70"/>
    <mergeCell ref="S69:S70"/>
    <mergeCell ref="T69:U69"/>
    <mergeCell ref="V69:V70"/>
    <mergeCell ref="W69:W70"/>
    <mergeCell ref="X69:Y69"/>
    <mergeCell ref="J69:J70"/>
    <mergeCell ref="K69:K70"/>
    <mergeCell ref="L69:M69"/>
    <mergeCell ref="N69:N70"/>
    <mergeCell ref="O69:O70"/>
    <mergeCell ref="P69:Q69"/>
    <mergeCell ref="BG68:BJ68"/>
    <mergeCell ref="BK68:BN68"/>
    <mergeCell ref="BO68:BR68"/>
    <mergeCell ref="BS68:BV68"/>
    <mergeCell ref="BW68:BZ68"/>
    <mergeCell ref="C69:C70"/>
    <mergeCell ref="D69:E69"/>
    <mergeCell ref="F69:F70"/>
    <mergeCell ref="G69:G70"/>
    <mergeCell ref="H69:I69"/>
    <mergeCell ref="AI68:AL68"/>
    <mergeCell ref="AM68:AP68"/>
    <mergeCell ref="AQ68:AT68"/>
    <mergeCell ref="AU68:AX68"/>
    <mergeCell ref="AY68:BB68"/>
    <mergeCell ref="BC68:BF68"/>
    <mergeCell ref="BC67:BJ67"/>
    <mergeCell ref="BK67:BR67"/>
    <mergeCell ref="BS67:BZ67"/>
    <mergeCell ref="G68:J68"/>
    <mergeCell ref="K68:N68"/>
    <mergeCell ref="O68:R68"/>
    <mergeCell ref="S68:V68"/>
    <mergeCell ref="W68:Z68"/>
    <mergeCell ref="AA68:AD68"/>
    <mergeCell ref="AE68:AH68"/>
    <mergeCell ref="CB66:CC66"/>
    <mergeCell ref="CD66:CE66"/>
    <mergeCell ref="A67:A70"/>
    <mergeCell ref="B67:B70"/>
    <mergeCell ref="C67:F68"/>
    <mergeCell ref="G67:V67"/>
    <mergeCell ref="W67:AD67"/>
    <mergeCell ref="AE67:AL67"/>
    <mergeCell ref="AM67:AT67"/>
    <mergeCell ref="AU67:BB67"/>
    <mergeCell ref="BV56:BV57"/>
    <mergeCell ref="BW56:BW57"/>
    <mergeCell ref="BX56:BY56"/>
    <mergeCell ref="BZ56:BZ57"/>
    <mergeCell ref="CB56:CC56"/>
    <mergeCell ref="CD56:CE56"/>
    <mergeCell ref="BN56:BN57"/>
    <mergeCell ref="BO56:BO57"/>
    <mergeCell ref="BP56:BQ56"/>
    <mergeCell ref="BR56:BR57"/>
    <mergeCell ref="BS56:BS57"/>
    <mergeCell ref="BT56:BU56"/>
    <mergeCell ref="BF56:BF57"/>
    <mergeCell ref="BG56:BG57"/>
    <mergeCell ref="BH56:BI56"/>
    <mergeCell ref="BJ56:BJ57"/>
    <mergeCell ref="BK56:BK57"/>
    <mergeCell ref="BL56:BM56"/>
    <mergeCell ref="AX56:AX57"/>
    <mergeCell ref="AY56:AY57"/>
    <mergeCell ref="AZ56:BA56"/>
    <mergeCell ref="BB56:BB57"/>
    <mergeCell ref="BC56:BC57"/>
    <mergeCell ref="BD56:BE56"/>
    <mergeCell ref="AP56:AP57"/>
    <mergeCell ref="AQ56:AQ57"/>
    <mergeCell ref="AR56:AS56"/>
    <mergeCell ref="AT56:AT57"/>
    <mergeCell ref="AU56:AU57"/>
    <mergeCell ref="AV56:AW56"/>
    <mergeCell ref="AH56:AH57"/>
    <mergeCell ref="AI56:AI57"/>
    <mergeCell ref="AJ56:AK56"/>
    <mergeCell ref="AL56:AL57"/>
    <mergeCell ref="AM56:AM57"/>
    <mergeCell ref="AN56:AO56"/>
    <mergeCell ref="Z56:Z57"/>
    <mergeCell ref="AA56:AA57"/>
    <mergeCell ref="AB56:AC56"/>
    <mergeCell ref="AD56:AD57"/>
    <mergeCell ref="AE56:AE57"/>
    <mergeCell ref="AF56:AG56"/>
    <mergeCell ref="R56:R57"/>
    <mergeCell ref="S56:S57"/>
    <mergeCell ref="T56:U56"/>
    <mergeCell ref="V56:V57"/>
    <mergeCell ref="W56:W57"/>
    <mergeCell ref="X56:Y56"/>
    <mergeCell ref="J56:J57"/>
    <mergeCell ref="K56:K57"/>
    <mergeCell ref="L56:M56"/>
    <mergeCell ref="N56:N57"/>
    <mergeCell ref="O56:O57"/>
    <mergeCell ref="P56:Q56"/>
    <mergeCell ref="BG55:BJ55"/>
    <mergeCell ref="BK55:BN55"/>
    <mergeCell ref="BO55:BR55"/>
    <mergeCell ref="BS55:BV55"/>
    <mergeCell ref="BW55:BZ55"/>
    <mergeCell ref="C56:C57"/>
    <mergeCell ref="D56:E56"/>
    <mergeCell ref="F56:F57"/>
    <mergeCell ref="G56:G57"/>
    <mergeCell ref="H56:I56"/>
    <mergeCell ref="AI55:AL55"/>
    <mergeCell ref="AM55:AP55"/>
    <mergeCell ref="AQ55:AT55"/>
    <mergeCell ref="AU55:AX55"/>
    <mergeCell ref="AY55:BB55"/>
    <mergeCell ref="BC55:BF55"/>
    <mergeCell ref="BC54:BJ54"/>
    <mergeCell ref="BK54:BR54"/>
    <mergeCell ref="BS54:BZ54"/>
    <mergeCell ref="G55:J55"/>
    <mergeCell ref="K55:N55"/>
    <mergeCell ref="O55:R55"/>
    <mergeCell ref="S55:V55"/>
    <mergeCell ref="W55:Z55"/>
    <mergeCell ref="AA55:AD55"/>
    <mergeCell ref="AE55:AH55"/>
    <mergeCell ref="CB42:CC42"/>
    <mergeCell ref="CD42:CE42"/>
    <mergeCell ref="A54:A57"/>
    <mergeCell ref="B54:B57"/>
    <mergeCell ref="C54:F55"/>
    <mergeCell ref="G54:V54"/>
    <mergeCell ref="W54:AD54"/>
    <mergeCell ref="AE54:AL54"/>
    <mergeCell ref="AM54:AT54"/>
    <mergeCell ref="AU54:BB54"/>
    <mergeCell ref="BS37:BS38"/>
    <mergeCell ref="BT37:BU37"/>
    <mergeCell ref="BV37:BV38"/>
    <mergeCell ref="BW37:BW38"/>
    <mergeCell ref="BX37:BY37"/>
    <mergeCell ref="BZ37:BZ38"/>
    <mergeCell ref="BK37:BK38"/>
    <mergeCell ref="BL37:BM37"/>
    <mergeCell ref="BN37:BN38"/>
    <mergeCell ref="BO37:BO38"/>
    <mergeCell ref="BP37:BQ37"/>
    <mergeCell ref="BR37:BR38"/>
    <mergeCell ref="BC37:BC38"/>
    <mergeCell ref="BD37:BE37"/>
    <mergeCell ref="BF37:BF38"/>
    <mergeCell ref="BG37:BG38"/>
    <mergeCell ref="BH37:BI37"/>
    <mergeCell ref="BJ37:BJ38"/>
    <mergeCell ref="AU37:AU38"/>
    <mergeCell ref="AV37:AW37"/>
    <mergeCell ref="AX37:AX38"/>
    <mergeCell ref="AY37:AY38"/>
    <mergeCell ref="AZ37:BA37"/>
    <mergeCell ref="BB37:BB38"/>
    <mergeCell ref="AM37:AM38"/>
    <mergeCell ref="AN37:AO37"/>
    <mergeCell ref="AP37:AP38"/>
    <mergeCell ref="AQ37:AQ38"/>
    <mergeCell ref="AR37:AS37"/>
    <mergeCell ref="AT37:AT38"/>
    <mergeCell ref="AE37:AE38"/>
    <mergeCell ref="AF37:AG37"/>
    <mergeCell ref="AH37:AH38"/>
    <mergeCell ref="AI37:AI38"/>
    <mergeCell ref="AJ37:AK37"/>
    <mergeCell ref="AL37:AL38"/>
    <mergeCell ref="W37:W38"/>
    <mergeCell ref="X37:Y37"/>
    <mergeCell ref="Z37:Z38"/>
    <mergeCell ref="AA37:AA38"/>
    <mergeCell ref="AB37:AC37"/>
    <mergeCell ref="AD37:AD38"/>
    <mergeCell ref="O37:O38"/>
    <mergeCell ref="P37:Q37"/>
    <mergeCell ref="R37:R38"/>
    <mergeCell ref="S37:S38"/>
    <mergeCell ref="T37:U37"/>
    <mergeCell ref="V37:V38"/>
    <mergeCell ref="BW36:BZ36"/>
    <mergeCell ref="C37:C38"/>
    <mergeCell ref="D37:E37"/>
    <mergeCell ref="F37:F38"/>
    <mergeCell ref="G37:G38"/>
    <mergeCell ref="H37:I37"/>
    <mergeCell ref="J37:J38"/>
    <mergeCell ref="K37:K38"/>
    <mergeCell ref="L37:M37"/>
    <mergeCell ref="N37:N38"/>
    <mergeCell ref="AY36:BB36"/>
    <mergeCell ref="BC36:BF36"/>
    <mergeCell ref="BG36:BJ36"/>
    <mergeCell ref="BK36:BN36"/>
    <mergeCell ref="BO36:BR36"/>
    <mergeCell ref="BS36:BV36"/>
    <mergeCell ref="AA36:AD36"/>
    <mergeCell ref="AE36:AH36"/>
    <mergeCell ref="AI36:AL36"/>
    <mergeCell ref="AM36:AP36"/>
    <mergeCell ref="AQ36:AT36"/>
    <mergeCell ref="AU36:AX36"/>
    <mergeCell ref="AM35:AT35"/>
    <mergeCell ref="AU35:BB35"/>
    <mergeCell ref="BC35:BJ35"/>
    <mergeCell ref="BK35:BR35"/>
    <mergeCell ref="BS35:BZ35"/>
    <mergeCell ref="G36:J36"/>
    <mergeCell ref="K36:N36"/>
    <mergeCell ref="O36:R36"/>
    <mergeCell ref="S36:V36"/>
    <mergeCell ref="W36:Z36"/>
    <mergeCell ref="BV22:BV23"/>
    <mergeCell ref="BW22:BW23"/>
    <mergeCell ref="BX22:BY22"/>
    <mergeCell ref="BZ22:BZ23"/>
    <mergeCell ref="A35:A38"/>
    <mergeCell ref="B35:B38"/>
    <mergeCell ref="C35:F36"/>
    <mergeCell ref="G35:V35"/>
    <mergeCell ref="W35:AD35"/>
    <mergeCell ref="AE35:AL35"/>
    <mergeCell ref="BN22:BN23"/>
    <mergeCell ref="BO22:BO23"/>
    <mergeCell ref="BP22:BQ22"/>
    <mergeCell ref="BR22:BR23"/>
    <mergeCell ref="BS22:BS23"/>
    <mergeCell ref="BT22:BU22"/>
    <mergeCell ref="BF22:BF23"/>
    <mergeCell ref="BG22:BG23"/>
    <mergeCell ref="BH22:BI22"/>
    <mergeCell ref="BJ22:BJ23"/>
    <mergeCell ref="BK22:BK23"/>
    <mergeCell ref="BL22:BM22"/>
    <mergeCell ref="AX22:AX23"/>
    <mergeCell ref="AY22:AY23"/>
    <mergeCell ref="AZ22:BA22"/>
    <mergeCell ref="BB22:BB23"/>
    <mergeCell ref="BC22:BC23"/>
    <mergeCell ref="BD22:BE22"/>
    <mergeCell ref="AP22:AP23"/>
    <mergeCell ref="AQ22:AQ23"/>
    <mergeCell ref="AR22:AS22"/>
    <mergeCell ref="AT22:AT23"/>
    <mergeCell ref="AU22:AU23"/>
    <mergeCell ref="AV22:AW22"/>
    <mergeCell ref="AH22:AH23"/>
    <mergeCell ref="AI22:AI23"/>
    <mergeCell ref="AJ22:AK22"/>
    <mergeCell ref="AL22:AL23"/>
    <mergeCell ref="AM22:AM23"/>
    <mergeCell ref="AN22:AO22"/>
    <mergeCell ref="Z22:Z23"/>
    <mergeCell ref="AA22:AA23"/>
    <mergeCell ref="AB22:AC22"/>
    <mergeCell ref="AD22:AD23"/>
    <mergeCell ref="AE22:AE23"/>
    <mergeCell ref="AF22:AG22"/>
    <mergeCell ref="R22:R23"/>
    <mergeCell ref="S22:S23"/>
    <mergeCell ref="T22:U22"/>
    <mergeCell ref="V22:V23"/>
    <mergeCell ref="W22:W23"/>
    <mergeCell ref="X22:Y22"/>
    <mergeCell ref="J22:J23"/>
    <mergeCell ref="K22:K23"/>
    <mergeCell ref="L22:M22"/>
    <mergeCell ref="N22:N23"/>
    <mergeCell ref="O22:O23"/>
    <mergeCell ref="P22:Q22"/>
    <mergeCell ref="BG21:BJ21"/>
    <mergeCell ref="BK21:BN21"/>
    <mergeCell ref="BO21:BR21"/>
    <mergeCell ref="BS21:BV21"/>
    <mergeCell ref="BW21:BZ21"/>
    <mergeCell ref="C22:C23"/>
    <mergeCell ref="D22:E22"/>
    <mergeCell ref="F22:F23"/>
    <mergeCell ref="G22:G23"/>
    <mergeCell ref="H22:I22"/>
    <mergeCell ref="AI21:AL21"/>
    <mergeCell ref="AM21:AP21"/>
    <mergeCell ref="AQ21:AT21"/>
    <mergeCell ref="AU21:AX21"/>
    <mergeCell ref="AY21:BB21"/>
    <mergeCell ref="BC21:BF21"/>
    <mergeCell ref="BC20:BJ20"/>
    <mergeCell ref="BK20:BR20"/>
    <mergeCell ref="BS20:BZ20"/>
    <mergeCell ref="G21:J21"/>
    <mergeCell ref="K21:N21"/>
    <mergeCell ref="O21:R21"/>
    <mergeCell ref="S21:V21"/>
    <mergeCell ref="W21:Z21"/>
    <mergeCell ref="AA21:AD21"/>
    <mergeCell ref="AE21:AH21"/>
    <mergeCell ref="BX6:BY6"/>
    <mergeCell ref="BZ6:BZ7"/>
    <mergeCell ref="A20:A23"/>
    <mergeCell ref="B20:B23"/>
    <mergeCell ref="C20:F21"/>
    <mergeCell ref="G20:V20"/>
    <mergeCell ref="W20:AD20"/>
    <mergeCell ref="AE20:AL20"/>
    <mergeCell ref="AM20:AT20"/>
    <mergeCell ref="AU20:BB20"/>
    <mergeCell ref="BP6:BQ6"/>
    <mergeCell ref="BR6:BR7"/>
    <mergeCell ref="BS6:BS7"/>
    <mergeCell ref="BT6:BU6"/>
    <mergeCell ref="BV6:BV7"/>
    <mergeCell ref="BW6:BW7"/>
    <mergeCell ref="BH6:BI6"/>
    <mergeCell ref="BJ6:BJ7"/>
    <mergeCell ref="BK6:BK7"/>
    <mergeCell ref="BL6:BM6"/>
    <mergeCell ref="BN6:BN7"/>
    <mergeCell ref="BO6:BO7"/>
    <mergeCell ref="AZ6:BA6"/>
    <mergeCell ref="BB6:BB7"/>
    <mergeCell ref="BC6:BC7"/>
    <mergeCell ref="BD6:BE6"/>
    <mergeCell ref="BF6:BF7"/>
    <mergeCell ref="BG6:BG7"/>
    <mergeCell ref="AR6:AS6"/>
    <mergeCell ref="AT6:AT7"/>
    <mergeCell ref="AU6:AU7"/>
    <mergeCell ref="AV6:AW6"/>
    <mergeCell ref="AX6:AX7"/>
    <mergeCell ref="AY6:AY7"/>
    <mergeCell ref="AJ6:AK6"/>
    <mergeCell ref="AL6:AL7"/>
    <mergeCell ref="AM6:AM7"/>
    <mergeCell ref="AN6:AO6"/>
    <mergeCell ref="AP6:AP7"/>
    <mergeCell ref="AQ6:AQ7"/>
    <mergeCell ref="AB6:AC6"/>
    <mergeCell ref="AD6:AD7"/>
    <mergeCell ref="AE6:AE7"/>
    <mergeCell ref="AF6:AG6"/>
    <mergeCell ref="AH6:AH7"/>
    <mergeCell ref="AI6:AI7"/>
    <mergeCell ref="T6:U6"/>
    <mergeCell ref="V6:V7"/>
    <mergeCell ref="W6:W7"/>
    <mergeCell ref="X6:Y6"/>
    <mergeCell ref="Z6:Z7"/>
    <mergeCell ref="AA6:AA7"/>
    <mergeCell ref="L6:M6"/>
    <mergeCell ref="N6:N7"/>
    <mergeCell ref="O6:O7"/>
    <mergeCell ref="P6:Q6"/>
    <mergeCell ref="R6:R7"/>
    <mergeCell ref="S6:S7"/>
    <mergeCell ref="BK5:BN5"/>
    <mergeCell ref="BO5:BR5"/>
    <mergeCell ref="BS5:BV5"/>
    <mergeCell ref="BW5:BZ5"/>
    <mergeCell ref="C6:C7"/>
    <mergeCell ref="D6:E6"/>
    <mergeCell ref="F6:F7"/>
    <mergeCell ref="G6:G7"/>
    <mergeCell ref="H6:I6"/>
    <mergeCell ref="J6:J7"/>
    <mergeCell ref="AM5:AP5"/>
    <mergeCell ref="AQ5:AT5"/>
    <mergeCell ref="AU5:AX5"/>
    <mergeCell ref="AY5:BB5"/>
    <mergeCell ref="BC5:BF5"/>
    <mergeCell ref="BG5:BJ5"/>
    <mergeCell ref="AM4:AT4"/>
    <mergeCell ref="AU4:BB4"/>
    <mergeCell ref="BC4:BJ4"/>
    <mergeCell ref="BK4:BR4"/>
    <mergeCell ref="BS4:BZ4"/>
    <mergeCell ref="G5:J5"/>
    <mergeCell ref="K5:N5"/>
    <mergeCell ref="O5:R5"/>
    <mergeCell ref="S5:V5"/>
    <mergeCell ref="W5:Z5"/>
    <mergeCell ref="A4:A7"/>
    <mergeCell ref="B4:B7"/>
    <mergeCell ref="C4:F5"/>
    <mergeCell ref="G4:V4"/>
    <mergeCell ref="W4:AD4"/>
    <mergeCell ref="AE4:AL4"/>
    <mergeCell ref="AA5:AD5"/>
    <mergeCell ref="AE5:AH5"/>
    <mergeCell ref="AI5:AL5"/>
    <mergeCell ref="K6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Tilek</dc:creator>
  <cp:lastModifiedBy>Tilek</cp:lastModifiedBy>
  <dcterms:created xsi:type="dcterms:W3CDTF">2025-04-04T05:45:35Z</dcterms:created>
  <dcterms:modified xsi:type="dcterms:W3CDTF">2025-04-04T05:46:06Z</dcterms:modified>
</cp:coreProperties>
</file>