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A69C0CAC-6C04-4BC5-A57B-5C1725F10F36}" xr6:coauthVersionLast="45" xr6:coauthVersionMax="45" xr10:uidLastSave="{00000000-0000-0000-0000-000000000000}"/>
  <bookViews>
    <workbookView xWindow="-120" yWindow="-120" windowWidth="29040" windowHeight="15840" xr2:uid="{185D1334-A66D-4480-8012-206E808F1E72}"/>
  </bookViews>
  <sheets>
    <sheet name="Лист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10" i="1" l="1"/>
  <c r="N110" i="1" s="1"/>
  <c r="K110" i="1"/>
  <c r="M110" i="1" s="1"/>
  <c r="J110" i="1"/>
  <c r="I110" i="1"/>
  <c r="G110" i="1"/>
  <c r="F110" i="1"/>
  <c r="H110" i="1" s="1"/>
  <c r="E110" i="1"/>
  <c r="D110" i="1"/>
  <c r="C110" i="1"/>
  <c r="L109" i="1"/>
  <c r="K109" i="1"/>
  <c r="M109" i="1" s="1"/>
  <c r="J109" i="1"/>
  <c r="N109" i="1" s="1"/>
  <c r="I109" i="1"/>
  <c r="F109" i="1"/>
  <c r="H109" i="1" s="1"/>
  <c r="E109" i="1"/>
  <c r="G109" i="1" s="1"/>
  <c r="D109" i="1"/>
  <c r="C109" i="1"/>
  <c r="L108" i="1"/>
  <c r="N108" i="1" s="1"/>
  <c r="K108" i="1"/>
  <c r="M108" i="1" s="1"/>
  <c r="J108" i="1"/>
  <c r="I108" i="1"/>
  <c r="G108" i="1"/>
  <c r="F108" i="1"/>
  <c r="H108" i="1" s="1"/>
  <c r="E108" i="1"/>
  <c r="D108" i="1"/>
  <c r="C108" i="1"/>
  <c r="L107" i="1"/>
  <c r="K107" i="1"/>
  <c r="M107" i="1" s="1"/>
  <c r="J107" i="1"/>
  <c r="N107" i="1" s="1"/>
  <c r="I107" i="1"/>
  <c r="F107" i="1"/>
  <c r="H107" i="1" s="1"/>
  <c r="E107" i="1"/>
  <c r="G107" i="1" s="1"/>
  <c r="D107" i="1"/>
  <c r="C107" i="1"/>
  <c r="L106" i="1"/>
  <c r="N106" i="1" s="1"/>
  <c r="K106" i="1"/>
  <c r="M106" i="1" s="1"/>
  <c r="J106" i="1"/>
  <c r="I106" i="1"/>
  <c r="G106" i="1"/>
  <c r="F106" i="1"/>
  <c r="H106" i="1" s="1"/>
  <c r="E106" i="1"/>
  <c r="D106" i="1"/>
  <c r="C106" i="1"/>
  <c r="L105" i="1"/>
  <c r="N105" i="1" s="1"/>
  <c r="K105" i="1"/>
  <c r="M105" i="1" s="1"/>
  <c r="J105" i="1"/>
  <c r="I105" i="1"/>
  <c r="F105" i="1"/>
  <c r="H105" i="1" s="1"/>
  <c r="E105" i="1"/>
  <c r="G105" i="1" s="1"/>
  <c r="D105" i="1"/>
  <c r="C105" i="1"/>
  <c r="L104" i="1"/>
  <c r="N104" i="1" s="1"/>
  <c r="K104" i="1"/>
  <c r="M104" i="1" s="1"/>
  <c r="J104" i="1"/>
  <c r="I104" i="1"/>
  <c r="G104" i="1"/>
  <c r="F104" i="1"/>
  <c r="H104" i="1" s="1"/>
  <c r="E104" i="1"/>
  <c r="D104" i="1"/>
  <c r="C104" i="1"/>
  <c r="L103" i="1"/>
  <c r="N103" i="1" s="1"/>
  <c r="K103" i="1"/>
  <c r="M103" i="1" s="1"/>
  <c r="J103" i="1"/>
  <c r="I103" i="1"/>
  <c r="F103" i="1"/>
  <c r="H103" i="1" s="1"/>
  <c r="E103" i="1"/>
  <c r="G103" i="1" s="1"/>
  <c r="D103" i="1"/>
  <c r="C103" i="1"/>
  <c r="L102" i="1"/>
  <c r="N102" i="1" s="1"/>
  <c r="K102" i="1"/>
  <c r="M102" i="1" s="1"/>
  <c r="J102" i="1"/>
  <c r="I102" i="1"/>
  <c r="G102" i="1"/>
  <c r="F102" i="1"/>
  <c r="H102" i="1" s="1"/>
  <c r="E102" i="1"/>
  <c r="D102" i="1"/>
  <c r="C102" i="1"/>
  <c r="L101" i="1"/>
  <c r="N101" i="1" s="1"/>
  <c r="K101" i="1"/>
  <c r="M101" i="1" s="1"/>
  <c r="J101" i="1"/>
  <c r="I101" i="1"/>
  <c r="F101" i="1"/>
  <c r="H101" i="1" s="1"/>
  <c r="E101" i="1"/>
  <c r="G101" i="1" s="1"/>
  <c r="D101" i="1"/>
  <c r="C101" i="1"/>
  <c r="C99" i="1" s="1"/>
  <c r="G99" i="1" s="1"/>
  <c r="L100" i="1"/>
  <c r="N100" i="1" s="1"/>
  <c r="K100" i="1"/>
  <c r="M100" i="1" s="1"/>
  <c r="J100" i="1"/>
  <c r="I100" i="1"/>
  <c r="G100" i="1"/>
  <c r="F100" i="1"/>
  <c r="H100" i="1" s="1"/>
  <c r="E100" i="1"/>
  <c r="D100" i="1"/>
  <c r="C100" i="1"/>
  <c r="L99" i="1"/>
  <c r="N99" i="1" s="1"/>
  <c r="K99" i="1"/>
  <c r="M99" i="1" s="1"/>
  <c r="J99" i="1"/>
  <c r="I99" i="1"/>
  <c r="F99" i="1"/>
  <c r="H99" i="1" s="1"/>
  <c r="E99" i="1"/>
  <c r="D99" i="1"/>
  <c r="L97" i="1"/>
  <c r="K97" i="1"/>
  <c r="J97" i="1"/>
  <c r="N97" i="1" s="1"/>
  <c r="I97" i="1"/>
  <c r="M97" i="1" s="1"/>
  <c r="G97" i="1"/>
  <c r="F97" i="1"/>
  <c r="H97" i="1" s="1"/>
  <c r="E97" i="1"/>
  <c r="D97" i="1"/>
  <c r="C97" i="1"/>
  <c r="L96" i="1"/>
  <c r="N96" i="1" s="1"/>
  <c r="K96" i="1"/>
  <c r="M96" i="1" s="1"/>
  <c r="J96" i="1"/>
  <c r="I96" i="1"/>
  <c r="F96" i="1"/>
  <c r="H96" i="1" s="1"/>
  <c r="E96" i="1"/>
  <c r="G96" i="1" s="1"/>
  <c r="D96" i="1"/>
  <c r="C96" i="1"/>
  <c r="C94" i="1" s="1"/>
  <c r="L95" i="1"/>
  <c r="K95" i="1"/>
  <c r="J95" i="1"/>
  <c r="N95" i="1" s="1"/>
  <c r="I95" i="1"/>
  <c r="M95" i="1" s="1"/>
  <c r="G95" i="1"/>
  <c r="F95" i="1"/>
  <c r="H95" i="1" s="1"/>
  <c r="E95" i="1"/>
  <c r="D95" i="1"/>
  <c r="C95" i="1"/>
  <c r="L94" i="1"/>
  <c r="N94" i="1" s="1"/>
  <c r="K94" i="1"/>
  <c r="M94" i="1" s="1"/>
  <c r="J94" i="1"/>
  <c r="I94" i="1"/>
  <c r="F94" i="1"/>
  <c r="H94" i="1" s="1"/>
  <c r="E94" i="1"/>
  <c r="G94" i="1" s="1"/>
  <c r="D94" i="1"/>
  <c r="L93" i="1"/>
  <c r="N93" i="1" s="1"/>
  <c r="K93" i="1"/>
  <c r="M93" i="1" s="1"/>
  <c r="J93" i="1"/>
  <c r="I93" i="1"/>
  <c r="G93" i="1"/>
  <c r="F93" i="1"/>
  <c r="E93" i="1"/>
  <c r="D93" i="1"/>
  <c r="H93" i="1" s="1"/>
  <c r="L91" i="1"/>
  <c r="N91" i="1" s="1"/>
  <c r="K91" i="1"/>
  <c r="M91" i="1" s="1"/>
  <c r="J91" i="1"/>
  <c r="J7" i="1" s="1"/>
  <c r="N7" i="1" s="1"/>
  <c r="I91" i="1"/>
  <c r="F91" i="1"/>
  <c r="H91" i="1" s="1"/>
  <c r="E91" i="1"/>
  <c r="G91" i="1" s="1"/>
  <c r="D91" i="1"/>
  <c r="C91" i="1"/>
  <c r="M90" i="1"/>
  <c r="K90" i="1"/>
  <c r="I90" i="1"/>
  <c r="E90" i="1"/>
  <c r="G90" i="1" s="1"/>
  <c r="C90" i="1"/>
  <c r="K89" i="1"/>
  <c r="M89" i="1" s="1"/>
  <c r="I89" i="1"/>
  <c r="E89" i="1"/>
  <c r="G89" i="1" s="1"/>
  <c r="C89" i="1"/>
  <c r="K88" i="1"/>
  <c r="M88" i="1" s="1"/>
  <c r="I88" i="1"/>
  <c r="E88" i="1"/>
  <c r="G88" i="1" s="1"/>
  <c r="C88" i="1"/>
  <c r="K87" i="1"/>
  <c r="M87" i="1" s="1"/>
  <c r="I87" i="1"/>
  <c r="E87" i="1"/>
  <c r="E86" i="1" s="1"/>
  <c r="G86" i="1" s="1"/>
  <c r="C87" i="1"/>
  <c r="M86" i="1"/>
  <c r="K86" i="1"/>
  <c r="I86" i="1"/>
  <c r="C86" i="1"/>
  <c r="L85" i="1"/>
  <c r="N85" i="1" s="1"/>
  <c r="K85" i="1"/>
  <c r="M85" i="1" s="1"/>
  <c r="J85" i="1"/>
  <c r="I85" i="1"/>
  <c r="F85" i="1"/>
  <c r="H85" i="1" s="1"/>
  <c r="E85" i="1"/>
  <c r="G85" i="1" s="1"/>
  <c r="D85" i="1"/>
  <c r="C85" i="1"/>
  <c r="L84" i="1"/>
  <c r="K84" i="1"/>
  <c r="J84" i="1"/>
  <c r="N84" i="1" s="1"/>
  <c r="I84" i="1"/>
  <c r="M84" i="1" s="1"/>
  <c r="H84" i="1"/>
  <c r="G84" i="1"/>
  <c r="F84" i="1"/>
  <c r="E84" i="1"/>
  <c r="D84" i="1"/>
  <c r="C84" i="1"/>
  <c r="L83" i="1"/>
  <c r="L73" i="1" s="1"/>
  <c r="N73" i="1" s="1"/>
  <c r="K83" i="1"/>
  <c r="M83" i="1" s="1"/>
  <c r="J83" i="1"/>
  <c r="I83" i="1"/>
  <c r="F83" i="1"/>
  <c r="H83" i="1" s="1"/>
  <c r="E83" i="1"/>
  <c r="G83" i="1" s="1"/>
  <c r="D83" i="1"/>
  <c r="C83" i="1"/>
  <c r="L82" i="1"/>
  <c r="N82" i="1" s="1"/>
  <c r="K82" i="1"/>
  <c r="M82" i="1" s="1"/>
  <c r="J82" i="1"/>
  <c r="I82" i="1"/>
  <c r="H82" i="1"/>
  <c r="G82" i="1"/>
  <c r="F82" i="1"/>
  <c r="E82" i="1"/>
  <c r="D82" i="1"/>
  <c r="C82" i="1"/>
  <c r="L81" i="1"/>
  <c r="L80" i="1" s="1"/>
  <c r="K81" i="1"/>
  <c r="K80" i="1" s="1"/>
  <c r="J81" i="1"/>
  <c r="I81" i="1"/>
  <c r="F81" i="1"/>
  <c r="H81" i="1" s="1"/>
  <c r="E81" i="1"/>
  <c r="G81" i="1" s="1"/>
  <c r="D81" i="1"/>
  <c r="D71" i="1" s="1"/>
  <c r="C81" i="1"/>
  <c r="J80" i="1"/>
  <c r="I80" i="1"/>
  <c r="H80" i="1"/>
  <c r="F80" i="1"/>
  <c r="E80" i="1"/>
  <c r="D80" i="1"/>
  <c r="C80" i="1"/>
  <c r="G80" i="1" s="1"/>
  <c r="L79" i="1"/>
  <c r="N79" i="1" s="1"/>
  <c r="K79" i="1"/>
  <c r="M79" i="1" s="1"/>
  <c r="J79" i="1"/>
  <c r="I79" i="1"/>
  <c r="F79" i="1"/>
  <c r="E79" i="1"/>
  <c r="D79" i="1"/>
  <c r="H79" i="1" s="1"/>
  <c r="C79" i="1"/>
  <c r="G79" i="1" s="1"/>
  <c r="L77" i="1"/>
  <c r="N77" i="1" s="1"/>
  <c r="K77" i="1"/>
  <c r="M77" i="1" s="1"/>
  <c r="J77" i="1"/>
  <c r="I77" i="1"/>
  <c r="H77" i="1"/>
  <c r="F77" i="1"/>
  <c r="E77" i="1"/>
  <c r="G77" i="1" s="1"/>
  <c r="D77" i="1"/>
  <c r="C77" i="1"/>
  <c r="L76" i="1"/>
  <c r="N76" i="1" s="1"/>
  <c r="K76" i="1"/>
  <c r="M76" i="1" s="1"/>
  <c r="J76" i="1"/>
  <c r="I76" i="1"/>
  <c r="F76" i="1"/>
  <c r="H76" i="1" s="1"/>
  <c r="E76" i="1"/>
  <c r="G76" i="1" s="1"/>
  <c r="D76" i="1"/>
  <c r="D74" i="1" s="1"/>
  <c r="H74" i="1" s="1"/>
  <c r="C76" i="1"/>
  <c r="L75" i="1"/>
  <c r="N75" i="1" s="1"/>
  <c r="K75" i="1"/>
  <c r="M75" i="1" s="1"/>
  <c r="J75" i="1"/>
  <c r="I75" i="1"/>
  <c r="H75" i="1"/>
  <c r="F75" i="1"/>
  <c r="E75" i="1"/>
  <c r="G75" i="1" s="1"/>
  <c r="D75" i="1"/>
  <c r="C75" i="1"/>
  <c r="L74" i="1"/>
  <c r="N74" i="1" s="1"/>
  <c r="K74" i="1"/>
  <c r="M74" i="1" s="1"/>
  <c r="J74" i="1"/>
  <c r="I74" i="1"/>
  <c r="F74" i="1"/>
  <c r="E74" i="1"/>
  <c r="C74" i="1"/>
  <c r="G74" i="1" s="1"/>
  <c r="M73" i="1"/>
  <c r="K73" i="1"/>
  <c r="J73" i="1"/>
  <c r="I73" i="1"/>
  <c r="H73" i="1"/>
  <c r="F73" i="1"/>
  <c r="E73" i="1"/>
  <c r="G73" i="1" s="1"/>
  <c r="D73" i="1"/>
  <c r="C73" i="1"/>
  <c r="K72" i="1"/>
  <c r="M72" i="1" s="1"/>
  <c r="J72" i="1"/>
  <c r="I72" i="1"/>
  <c r="F72" i="1"/>
  <c r="E72" i="1"/>
  <c r="D72" i="1"/>
  <c r="H72" i="1" s="1"/>
  <c r="C72" i="1"/>
  <c r="G72" i="1" s="1"/>
  <c r="M71" i="1"/>
  <c r="K71" i="1"/>
  <c r="J71" i="1"/>
  <c r="I71" i="1"/>
  <c r="F71" i="1"/>
  <c r="E71" i="1"/>
  <c r="C71" i="1"/>
  <c r="G71" i="1" s="1"/>
  <c r="J70" i="1"/>
  <c r="I70" i="1"/>
  <c r="F70" i="1"/>
  <c r="E70" i="1"/>
  <c r="C70" i="1"/>
  <c r="G70" i="1" s="1"/>
  <c r="L69" i="1"/>
  <c r="N69" i="1" s="1"/>
  <c r="K69" i="1"/>
  <c r="M69" i="1" s="1"/>
  <c r="J69" i="1"/>
  <c r="I69" i="1"/>
  <c r="H69" i="1"/>
  <c r="F69" i="1"/>
  <c r="E69" i="1"/>
  <c r="D69" i="1"/>
  <c r="C69" i="1"/>
  <c r="G69" i="1" s="1"/>
  <c r="L68" i="1"/>
  <c r="N68" i="1" s="1"/>
  <c r="K68" i="1"/>
  <c r="M68" i="1" s="1"/>
  <c r="J68" i="1"/>
  <c r="I68" i="1"/>
  <c r="F68" i="1"/>
  <c r="H68" i="1" s="1"/>
  <c r="E68" i="1"/>
  <c r="G68" i="1" s="1"/>
  <c r="D68" i="1"/>
  <c r="C68" i="1"/>
  <c r="L67" i="1"/>
  <c r="N67" i="1" s="1"/>
  <c r="K67" i="1"/>
  <c r="M67" i="1" s="1"/>
  <c r="J67" i="1"/>
  <c r="I67" i="1"/>
  <c r="H67" i="1"/>
  <c r="G67" i="1"/>
  <c r="F67" i="1"/>
  <c r="D67" i="1"/>
  <c r="L66" i="1"/>
  <c r="N66" i="1" s="1"/>
  <c r="K66" i="1"/>
  <c r="M66" i="1" s="1"/>
  <c r="J66" i="1"/>
  <c r="I66" i="1"/>
  <c r="G66" i="1"/>
  <c r="F66" i="1"/>
  <c r="H66" i="1" s="1"/>
  <c r="D66" i="1"/>
  <c r="L65" i="1"/>
  <c r="N65" i="1" s="1"/>
  <c r="K65" i="1"/>
  <c r="M65" i="1" s="1"/>
  <c r="J65" i="1"/>
  <c r="I65" i="1"/>
  <c r="F65" i="1"/>
  <c r="H65" i="1" s="1"/>
  <c r="E65" i="1"/>
  <c r="G65" i="1" s="1"/>
  <c r="D65" i="1"/>
  <c r="C65" i="1"/>
  <c r="L64" i="1"/>
  <c r="N64" i="1" s="1"/>
  <c r="K64" i="1"/>
  <c r="M64" i="1" s="1"/>
  <c r="J64" i="1"/>
  <c r="I64" i="1"/>
  <c r="H64" i="1"/>
  <c r="F64" i="1"/>
  <c r="E64" i="1"/>
  <c r="G64" i="1" s="1"/>
  <c r="D64" i="1"/>
  <c r="C64" i="1"/>
  <c r="L63" i="1"/>
  <c r="N63" i="1" s="1"/>
  <c r="K63" i="1"/>
  <c r="M63" i="1" s="1"/>
  <c r="J63" i="1"/>
  <c r="I63" i="1"/>
  <c r="F63" i="1"/>
  <c r="H63" i="1" s="1"/>
  <c r="E63" i="1"/>
  <c r="G63" i="1" s="1"/>
  <c r="D63" i="1"/>
  <c r="C63" i="1"/>
  <c r="L62" i="1"/>
  <c r="N62" i="1" s="1"/>
  <c r="K62" i="1"/>
  <c r="M62" i="1" s="1"/>
  <c r="J62" i="1"/>
  <c r="I62" i="1"/>
  <c r="H62" i="1"/>
  <c r="G62" i="1"/>
  <c r="F62" i="1"/>
  <c r="E62" i="1"/>
  <c r="D62" i="1"/>
  <c r="C62" i="1"/>
  <c r="L61" i="1"/>
  <c r="L60" i="1" s="1"/>
  <c r="N60" i="1" s="1"/>
  <c r="K61" i="1"/>
  <c r="K60" i="1" s="1"/>
  <c r="M60" i="1" s="1"/>
  <c r="J61" i="1"/>
  <c r="I61" i="1"/>
  <c r="F61" i="1"/>
  <c r="H61" i="1" s="1"/>
  <c r="E61" i="1"/>
  <c r="G61" i="1" s="1"/>
  <c r="D61" i="1"/>
  <c r="C61" i="1"/>
  <c r="J60" i="1"/>
  <c r="I60" i="1"/>
  <c r="H60" i="1"/>
  <c r="G60" i="1"/>
  <c r="F60" i="1"/>
  <c r="E60" i="1"/>
  <c r="D60" i="1"/>
  <c r="C60" i="1"/>
  <c r="L59" i="1"/>
  <c r="N59" i="1" s="1"/>
  <c r="K59" i="1"/>
  <c r="M59" i="1" s="1"/>
  <c r="J59" i="1"/>
  <c r="I59" i="1"/>
  <c r="F59" i="1"/>
  <c r="H59" i="1" s="1"/>
  <c r="E59" i="1"/>
  <c r="G59" i="1" s="1"/>
  <c r="D59" i="1"/>
  <c r="C59" i="1"/>
  <c r="L58" i="1"/>
  <c r="N58" i="1" s="1"/>
  <c r="K58" i="1"/>
  <c r="J58" i="1"/>
  <c r="I58" i="1"/>
  <c r="M58" i="1" s="1"/>
  <c r="H58" i="1"/>
  <c r="G58" i="1"/>
  <c r="F58" i="1"/>
  <c r="E58" i="1"/>
  <c r="D58" i="1"/>
  <c r="C58" i="1"/>
  <c r="L57" i="1"/>
  <c r="N57" i="1" s="1"/>
  <c r="K57" i="1"/>
  <c r="M57" i="1" s="1"/>
  <c r="J57" i="1"/>
  <c r="I57" i="1"/>
  <c r="F57" i="1"/>
  <c r="H57" i="1" s="1"/>
  <c r="E57" i="1"/>
  <c r="G57" i="1" s="1"/>
  <c r="D57" i="1"/>
  <c r="C57" i="1"/>
  <c r="L56" i="1"/>
  <c r="N56" i="1" s="1"/>
  <c r="K56" i="1"/>
  <c r="M56" i="1" s="1"/>
  <c r="J56" i="1"/>
  <c r="I56" i="1"/>
  <c r="H56" i="1"/>
  <c r="G56" i="1"/>
  <c r="F56" i="1"/>
  <c r="E56" i="1"/>
  <c r="D56" i="1"/>
  <c r="C56" i="1"/>
  <c r="L55" i="1"/>
  <c r="N55" i="1" s="1"/>
  <c r="K55" i="1"/>
  <c r="M55" i="1" s="1"/>
  <c r="J55" i="1"/>
  <c r="I55" i="1"/>
  <c r="F55" i="1"/>
  <c r="H55" i="1" s="1"/>
  <c r="E55" i="1"/>
  <c r="G55" i="1" s="1"/>
  <c r="D55" i="1"/>
  <c r="C55" i="1"/>
  <c r="L54" i="1"/>
  <c r="N54" i="1" s="1"/>
  <c r="K54" i="1"/>
  <c r="M54" i="1" s="1"/>
  <c r="J54" i="1"/>
  <c r="I54" i="1"/>
  <c r="H54" i="1"/>
  <c r="G54" i="1"/>
  <c r="F54" i="1"/>
  <c r="E54" i="1"/>
  <c r="D54" i="1"/>
  <c r="C54" i="1"/>
  <c r="L53" i="1"/>
  <c r="N53" i="1" s="1"/>
  <c r="K53" i="1"/>
  <c r="M53" i="1" s="1"/>
  <c r="J53" i="1"/>
  <c r="I53" i="1"/>
  <c r="F53" i="1"/>
  <c r="H53" i="1" s="1"/>
  <c r="E53" i="1"/>
  <c r="G53" i="1" s="1"/>
  <c r="D53" i="1"/>
  <c r="C53" i="1"/>
  <c r="L52" i="1"/>
  <c r="N52" i="1" s="1"/>
  <c r="K52" i="1"/>
  <c r="M52" i="1" s="1"/>
  <c r="J52" i="1"/>
  <c r="I52" i="1"/>
  <c r="H52" i="1"/>
  <c r="G52" i="1"/>
  <c r="F52" i="1"/>
  <c r="E52" i="1"/>
  <c r="D52" i="1"/>
  <c r="C52" i="1"/>
  <c r="L51" i="1"/>
  <c r="N51" i="1" s="1"/>
  <c r="K51" i="1"/>
  <c r="M51" i="1" s="1"/>
  <c r="J51" i="1"/>
  <c r="I51" i="1"/>
  <c r="F51" i="1"/>
  <c r="H51" i="1" s="1"/>
  <c r="E51" i="1"/>
  <c r="G51" i="1" s="1"/>
  <c r="D51" i="1"/>
  <c r="C51" i="1"/>
  <c r="L50" i="1"/>
  <c r="N50" i="1" s="1"/>
  <c r="K50" i="1"/>
  <c r="M50" i="1" s="1"/>
  <c r="J50" i="1"/>
  <c r="I50" i="1"/>
  <c r="H50" i="1"/>
  <c r="G50" i="1"/>
  <c r="F50" i="1"/>
  <c r="E50" i="1"/>
  <c r="D50" i="1"/>
  <c r="C50" i="1"/>
  <c r="L49" i="1"/>
  <c r="N49" i="1" s="1"/>
  <c r="K49" i="1"/>
  <c r="M49" i="1" s="1"/>
  <c r="J49" i="1"/>
  <c r="I49" i="1"/>
  <c r="F49" i="1"/>
  <c r="H49" i="1" s="1"/>
  <c r="E49" i="1"/>
  <c r="G49" i="1" s="1"/>
  <c r="D49" i="1"/>
  <c r="C49" i="1"/>
  <c r="L48" i="1"/>
  <c r="N48" i="1" s="1"/>
  <c r="K48" i="1"/>
  <c r="M48" i="1" s="1"/>
  <c r="J48" i="1"/>
  <c r="I48" i="1"/>
  <c r="H48" i="1"/>
  <c r="G48" i="1"/>
  <c r="F48" i="1"/>
  <c r="E48" i="1"/>
  <c r="D48" i="1"/>
  <c r="C48" i="1"/>
  <c r="L47" i="1"/>
  <c r="N47" i="1" s="1"/>
  <c r="K47" i="1"/>
  <c r="M47" i="1" s="1"/>
  <c r="J47" i="1"/>
  <c r="I47" i="1"/>
  <c r="F47" i="1"/>
  <c r="H47" i="1" s="1"/>
  <c r="E47" i="1"/>
  <c r="G47" i="1" s="1"/>
  <c r="D47" i="1"/>
  <c r="C47" i="1"/>
  <c r="L46" i="1"/>
  <c r="N46" i="1" s="1"/>
  <c r="K46" i="1"/>
  <c r="M46" i="1" s="1"/>
  <c r="J46" i="1"/>
  <c r="I46" i="1"/>
  <c r="H46" i="1"/>
  <c r="G46" i="1"/>
  <c r="F46" i="1"/>
  <c r="E46" i="1"/>
  <c r="D46" i="1"/>
  <c r="C46" i="1"/>
  <c r="L45" i="1"/>
  <c r="L42" i="1" s="1"/>
  <c r="N42" i="1" s="1"/>
  <c r="K45" i="1"/>
  <c r="K42" i="1" s="1"/>
  <c r="M42" i="1" s="1"/>
  <c r="J45" i="1"/>
  <c r="I45" i="1"/>
  <c r="F45" i="1"/>
  <c r="H45" i="1" s="1"/>
  <c r="E45" i="1"/>
  <c r="G45" i="1" s="1"/>
  <c r="D45" i="1"/>
  <c r="C45" i="1"/>
  <c r="L44" i="1"/>
  <c r="N44" i="1" s="1"/>
  <c r="K44" i="1"/>
  <c r="M44" i="1" s="1"/>
  <c r="J44" i="1"/>
  <c r="I44" i="1"/>
  <c r="H44" i="1"/>
  <c r="G44" i="1"/>
  <c r="F44" i="1"/>
  <c r="E44" i="1"/>
  <c r="D44" i="1"/>
  <c r="C44" i="1"/>
  <c r="L43" i="1"/>
  <c r="N43" i="1" s="1"/>
  <c r="K43" i="1"/>
  <c r="M43" i="1" s="1"/>
  <c r="J43" i="1"/>
  <c r="I43" i="1"/>
  <c r="F43" i="1"/>
  <c r="H43" i="1" s="1"/>
  <c r="E43" i="1"/>
  <c r="D43" i="1"/>
  <c r="C43" i="1"/>
  <c r="G43" i="1" s="1"/>
  <c r="J42" i="1"/>
  <c r="I42" i="1"/>
  <c r="H42" i="1"/>
  <c r="G42" i="1"/>
  <c r="F42" i="1"/>
  <c r="E42" i="1"/>
  <c r="D42" i="1"/>
  <c r="C42" i="1"/>
  <c r="L41" i="1"/>
  <c r="N41" i="1" s="1"/>
  <c r="K41" i="1"/>
  <c r="M41" i="1" s="1"/>
  <c r="J41" i="1"/>
  <c r="I41" i="1"/>
  <c r="F41" i="1"/>
  <c r="E41" i="1"/>
  <c r="D41" i="1"/>
  <c r="H41" i="1" s="1"/>
  <c r="C41" i="1"/>
  <c r="G41" i="1" s="1"/>
  <c r="L40" i="1"/>
  <c r="N40" i="1" s="1"/>
  <c r="K40" i="1"/>
  <c r="M40" i="1" s="1"/>
  <c r="J40" i="1"/>
  <c r="I40" i="1"/>
  <c r="H40" i="1"/>
  <c r="G40" i="1"/>
  <c r="F40" i="1"/>
  <c r="E40" i="1"/>
  <c r="D40" i="1"/>
  <c r="C40" i="1"/>
  <c r="L39" i="1"/>
  <c r="N39" i="1" s="1"/>
  <c r="K39" i="1"/>
  <c r="M39" i="1" s="1"/>
  <c r="J39" i="1"/>
  <c r="I39" i="1"/>
  <c r="F39" i="1"/>
  <c r="H39" i="1" s="1"/>
  <c r="E39" i="1"/>
  <c r="D39" i="1"/>
  <c r="C39" i="1"/>
  <c r="G39" i="1" s="1"/>
  <c r="L38" i="1"/>
  <c r="N38" i="1" s="1"/>
  <c r="K38" i="1"/>
  <c r="M38" i="1" s="1"/>
  <c r="J38" i="1"/>
  <c r="I38" i="1"/>
  <c r="H38" i="1"/>
  <c r="G38" i="1"/>
  <c r="F38" i="1"/>
  <c r="E38" i="1"/>
  <c r="D38" i="1"/>
  <c r="C38" i="1"/>
  <c r="L37" i="1"/>
  <c r="N37" i="1" s="1"/>
  <c r="K37" i="1"/>
  <c r="M37" i="1" s="1"/>
  <c r="J37" i="1"/>
  <c r="I37" i="1"/>
  <c r="F37" i="1"/>
  <c r="H37" i="1" s="1"/>
  <c r="E37" i="1"/>
  <c r="G37" i="1" s="1"/>
  <c r="D37" i="1"/>
  <c r="D35" i="1" s="1"/>
  <c r="C37" i="1"/>
  <c r="C35" i="1" s="1"/>
  <c r="G35" i="1" s="1"/>
  <c r="L36" i="1"/>
  <c r="N36" i="1" s="1"/>
  <c r="K36" i="1"/>
  <c r="M36" i="1" s="1"/>
  <c r="J36" i="1"/>
  <c r="I36" i="1"/>
  <c r="H36" i="1"/>
  <c r="G36" i="1"/>
  <c r="F36" i="1"/>
  <c r="E36" i="1"/>
  <c r="D36" i="1"/>
  <c r="C36" i="1"/>
  <c r="K35" i="1"/>
  <c r="M35" i="1" s="1"/>
  <c r="J35" i="1"/>
  <c r="I35" i="1"/>
  <c r="F35" i="1"/>
  <c r="H35" i="1" s="1"/>
  <c r="E35" i="1"/>
  <c r="L33" i="1"/>
  <c r="N33" i="1" s="1"/>
  <c r="K33" i="1"/>
  <c r="M33" i="1" s="1"/>
  <c r="J33" i="1"/>
  <c r="I33" i="1"/>
  <c r="H33" i="1"/>
  <c r="G33" i="1"/>
  <c r="F33" i="1"/>
  <c r="E33" i="1"/>
  <c r="D33" i="1"/>
  <c r="C33" i="1"/>
  <c r="L32" i="1"/>
  <c r="N32" i="1" s="1"/>
  <c r="K32" i="1"/>
  <c r="M32" i="1" s="1"/>
  <c r="J32" i="1"/>
  <c r="I32" i="1"/>
  <c r="F32" i="1"/>
  <c r="H32" i="1" s="1"/>
  <c r="E32" i="1"/>
  <c r="G32" i="1" s="1"/>
  <c r="D32" i="1"/>
  <c r="C32" i="1"/>
  <c r="L31" i="1"/>
  <c r="N31" i="1" s="1"/>
  <c r="K31" i="1"/>
  <c r="M31" i="1" s="1"/>
  <c r="J31" i="1"/>
  <c r="I31" i="1"/>
  <c r="H31" i="1"/>
  <c r="G31" i="1"/>
  <c r="F31" i="1"/>
  <c r="E31" i="1"/>
  <c r="D31" i="1"/>
  <c r="C31" i="1"/>
  <c r="L30" i="1"/>
  <c r="L11" i="1" s="1"/>
  <c r="K30" i="1"/>
  <c r="M30" i="1" s="1"/>
  <c r="J30" i="1"/>
  <c r="I30" i="1"/>
  <c r="F30" i="1"/>
  <c r="H30" i="1" s="1"/>
  <c r="E30" i="1"/>
  <c r="G30" i="1" s="1"/>
  <c r="D30" i="1"/>
  <c r="D11" i="1" s="1"/>
  <c r="C30" i="1"/>
  <c r="C11" i="1" s="1"/>
  <c r="C9" i="1" s="1"/>
  <c r="C6" i="1" s="1"/>
  <c r="L29" i="1"/>
  <c r="N29" i="1" s="1"/>
  <c r="K29" i="1"/>
  <c r="M29" i="1" s="1"/>
  <c r="J29" i="1"/>
  <c r="I29" i="1"/>
  <c r="H29" i="1"/>
  <c r="G29" i="1"/>
  <c r="F29" i="1"/>
  <c r="D29" i="1"/>
  <c r="C29" i="1"/>
  <c r="L28" i="1"/>
  <c r="N28" i="1" s="1"/>
  <c r="K28" i="1"/>
  <c r="K11" i="1" s="1"/>
  <c r="J28" i="1"/>
  <c r="I28" i="1"/>
  <c r="F28" i="1"/>
  <c r="H28" i="1" s="1"/>
  <c r="D28" i="1"/>
  <c r="C28" i="1"/>
  <c r="G28" i="1" s="1"/>
  <c r="N27" i="1"/>
  <c r="M27" i="1"/>
  <c r="L27" i="1"/>
  <c r="K27" i="1"/>
  <c r="J27" i="1"/>
  <c r="I27" i="1"/>
  <c r="F27" i="1"/>
  <c r="H27" i="1" s="1"/>
  <c r="E27" i="1"/>
  <c r="G27" i="1" s="1"/>
  <c r="D27" i="1"/>
  <c r="C27" i="1"/>
  <c r="L26" i="1"/>
  <c r="N26" i="1" s="1"/>
  <c r="K26" i="1"/>
  <c r="M26" i="1" s="1"/>
  <c r="J26" i="1"/>
  <c r="I26" i="1"/>
  <c r="F26" i="1"/>
  <c r="H26" i="1" s="1"/>
  <c r="E26" i="1"/>
  <c r="G26" i="1" s="1"/>
  <c r="D26" i="1"/>
  <c r="C26" i="1"/>
  <c r="N25" i="1"/>
  <c r="M25" i="1"/>
  <c r="L25" i="1"/>
  <c r="K25" i="1"/>
  <c r="J25" i="1"/>
  <c r="I25" i="1"/>
  <c r="F25" i="1"/>
  <c r="H25" i="1" s="1"/>
  <c r="E25" i="1"/>
  <c r="G25" i="1" s="1"/>
  <c r="D25" i="1"/>
  <c r="C25" i="1"/>
  <c r="L24" i="1"/>
  <c r="N24" i="1" s="1"/>
  <c r="K24" i="1"/>
  <c r="M24" i="1" s="1"/>
  <c r="J24" i="1"/>
  <c r="I24" i="1"/>
  <c r="F24" i="1"/>
  <c r="H24" i="1" s="1"/>
  <c r="E24" i="1"/>
  <c r="G24" i="1" s="1"/>
  <c r="D24" i="1"/>
  <c r="C24" i="1"/>
  <c r="N23" i="1"/>
  <c r="M23" i="1"/>
  <c r="L23" i="1"/>
  <c r="K23" i="1"/>
  <c r="J23" i="1"/>
  <c r="I23" i="1"/>
  <c r="F23" i="1"/>
  <c r="H23" i="1" s="1"/>
  <c r="E23" i="1"/>
  <c r="G23" i="1" s="1"/>
  <c r="D23" i="1"/>
  <c r="C23" i="1"/>
  <c r="L22" i="1"/>
  <c r="N22" i="1" s="1"/>
  <c r="K22" i="1"/>
  <c r="M22" i="1" s="1"/>
  <c r="J22" i="1"/>
  <c r="I22" i="1"/>
  <c r="F22" i="1"/>
  <c r="H22" i="1" s="1"/>
  <c r="E22" i="1"/>
  <c r="G22" i="1" s="1"/>
  <c r="D22" i="1"/>
  <c r="C22" i="1"/>
  <c r="N21" i="1"/>
  <c r="M21" i="1"/>
  <c r="L21" i="1"/>
  <c r="K21" i="1"/>
  <c r="J21" i="1"/>
  <c r="I21" i="1"/>
  <c r="F21" i="1"/>
  <c r="H21" i="1" s="1"/>
  <c r="E21" i="1"/>
  <c r="G21" i="1" s="1"/>
  <c r="D21" i="1"/>
  <c r="C21" i="1"/>
  <c r="L20" i="1"/>
  <c r="N20" i="1" s="1"/>
  <c r="K20" i="1"/>
  <c r="M20" i="1" s="1"/>
  <c r="J20" i="1"/>
  <c r="I20" i="1"/>
  <c r="F20" i="1"/>
  <c r="H20" i="1" s="1"/>
  <c r="E20" i="1"/>
  <c r="G20" i="1" s="1"/>
  <c r="D20" i="1"/>
  <c r="C20" i="1"/>
  <c r="N19" i="1"/>
  <c r="M19" i="1"/>
  <c r="L19" i="1"/>
  <c r="K19" i="1"/>
  <c r="J19" i="1"/>
  <c r="I19" i="1"/>
  <c r="F19" i="1"/>
  <c r="H19" i="1" s="1"/>
  <c r="E19" i="1"/>
  <c r="G19" i="1" s="1"/>
  <c r="D19" i="1"/>
  <c r="C19" i="1"/>
  <c r="L18" i="1"/>
  <c r="N18" i="1" s="1"/>
  <c r="K18" i="1"/>
  <c r="M18" i="1" s="1"/>
  <c r="J18" i="1"/>
  <c r="I18" i="1"/>
  <c r="F18" i="1"/>
  <c r="H18" i="1" s="1"/>
  <c r="E18" i="1"/>
  <c r="G18" i="1" s="1"/>
  <c r="D18" i="1"/>
  <c r="C18" i="1"/>
  <c r="N17" i="1"/>
  <c r="M17" i="1"/>
  <c r="L17" i="1"/>
  <c r="K17" i="1"/>
  <c r="J17" i="1"/>
  <c r="I17" i="1"/>
  <c r="F17" i="1"/>
  <c r="H17" i="1" s="1"/>
  <c r="E17" i="1"/>
  <c r="G17" i="1" s="1"/>
  <c r="D17" i="1"/>
  <c r="C17" i="1"/>
  <c r="L16" i="1"/>
  <c r="N16" i="1" s="1"/>
  <c r="K16" i="1"/>
  <c r="M16" i="1" s="1"/>
  <c r="J16" i="1"/>
  <c r="I16" i="1"/>
  <c r="F16" i="1"/>
  <c r="H16" i="1" s="1"/>
  <c r="E16" i="1"/>
  <c r="G16" i="1" s="1"/>
  <c r="D16" i="1"/>
  <c r="C16" i="1"/>
  <c r="N15" i="1"/>
  <c r="M15" i="1"/>
  <c r="L15" i="1"/>
  <c r="K15" i="1"/>
  <c r="J15" i="1"/>
  <c r="I15" i="1"/>
  <c r="F15" i="1"/>
  <c r="H15" i="1" s="1"/>
  <c r="E15" i="1"/>
  <c r="G15" i="1" s="1"/>
  <c r="D15" i="1"/>
  <c r="C15" i="1"/>
  <c r="L14" i="1"/>
  <c r="N14" i="1" s="1"/>
  <c r="K14" i="1"/>
  <c r="M14" i="1" s="1"/>
  <c r="J14" i="1"/>
  <c r="I14" i="1"/>
  <c r="F14" i="1"/>
  <c r="H14" i="1" s="1"/>
  <c r="E14" i="1"/>
  <c r="G14" i="1" s="1"/>
  <c r="D14" i="1"/>
  <c r="C14" i="1"/>
  <c r="N13" i="1"/>
  <c r="M13" i="1"/>
  <c r="L13" i="1"/>
  <c r="K13" i="1"/>
  <c r="J13" i="1"/>
  <c r="I13" i="1"/>
  <c r="F13" i="1"/>
  <c r="H13" i="1" s="1"/>
  <c r="E13" i="1"/>
  <c r="G13" i="1" s="1"/>
  <c r="D13" i="1"/>
  <c r="C13" i="1"/>
  <c r="L12" i="1"/>
  <c r="N12" i="1" s="1"/>
  <c r="K12" i="1"/>
  <c r="M12" i="1" s="1"/>
  <c r="J12" i="1"/>
  <c r="J11" i="1" s="1"/>
  <c r="J9" i="1" s="1"/>
  <c r="J6" i="1" s="1"/>
  <c r="I12" i="1"/>
  <c r="I11" i="1" s="1"/>
  <c r="I9" i="1" s="1"/>
  <c r="I6" i="1" s="1"/>
  <c r="F12" i="1"/>
  <c r="H12" i="1" s="1"/>
  <c r="E12" i="1"/>
  <c r="G12" i="1" s="1"/>
  <c r="D12" i="1"/>
  <c r="C12" i="1"/>
  <c r="F11" i="1"/>
  <c r="F9" i="1" s="1"/>
  <c r="E11" i="1"/>
  <c r="E9" i="1" s="1"/>
  <c r="M7" i="1"/>
  <c r="L7" i="1"/>
  <c r="K7" i="1"/>
  <c r="I7" i="1"/>
  <c r="F7" i="1"/>
  <c r="H7" i="1" s="1"/>
  <c r="E7" i="1"/>
  <c r="G7" i="1" s="1"/>
  <c r="D7" i="1"/>
  <c r="C7" i="1"/>
  <c r="K9" i="1" l="1"/>
  <c r="M11" i="1"/>
  <c r="N80" i="1"/>
  <c r="L70" i="1"/>
  <c r="N70" i="1" s="1"/>
  <c r="G9" i="1"/>
  <c r="E6" i="1"/>
  <c r="G6" i="1" s="1"/>
  <c r="F6" i="1"/>
  <c r="N11" i="1"/>
  <c r="L9" i="1"/>
  <c r="D70" i="1"/>
  <c r="H70" i="1" s="1"/>
  <c r="H71" i="1"/>
  <c r="D9" i="1"/>
  <c r="D6" i="1" s="1"/>
  <c r="K70" i="1"/>
  <c r="M70" i="1" s="1"/>
  <c r="M80" i="1"/>
  <c r="L35" i="1"/>
  <c r="N35" i="1" s="1"/>
  <c r="L72" i="1"/>
  <c r="N72" i="1" s="1"/>
  <c r="G11" i="1"/>
  <c r="M45" i="1"/>
  <c r="M61" i="1"/>
  <c r="M81" i="1"/>
  <c r="H11" i="1"/>
  <c r="M28" i="1"/>
  <c r="N30" i="1"/>
  <c r="N45" i="1"/>
  <c r="N61" i="1"/>
  <c r="N81" i="1"/>
  <c r="N83" i="1"/>
  <c r="G87" i="1"/>
  <c r="L71" i="1"/>
  <c r="N71" i="1" s="1"/>
  <c r="N9" i="1" l="1"/>
  <c r="L6" i="1"/>
  <c r="N6" i="1" s="1"/>
  <c r="M9" i="1"/>
  <c r="K6" i="1"/>
  <c r="M6" i="1" s="1"/>
  <c r="H6" i="1"/>
  <c r="H9" i="1"/>
</calcChain>
</file>

<file path=xl/sharedStrings.xml><?xml version="1.0" encoding="utf-8"?>
<sst xmlns="http://schemas.openxmlformats.org/spreadsheetml/2006/main" count="205" uniqueCount="182">
  <si>
    <t>Сведения о получателях пенсии на 31 декабря 2020  года</t>
  </si>
  <si>
    <t>Код стро-ки</t>
  </si>
  <si>
    <t>Численность пен-сионеров, состоя-щих на учете в органах Социаль-ного Фонда (чел.)</t>
  </si>
  <si>
    <t>Общая сумма назначенных месячных пенсий всем пенсионерам  (по гр. 1 в сомах)</t>
  </si>
  <si>
    <t>Средний размер назначенных месячных пенсий (сом) (гр.3/гр.1)</t>
  </si>
  <si>
    <t>Пенсионеры, пенсия которым назначена в отчетном году</t>
  </si>
  <si>
    <t>Численность пенсионеров (человек)</t>
  </si>
  <si>
    <t>Сумма назначенных месячных пенсий (сом)</t>
  </si>
  <si>
    <t>Средний размер месячных пенсий (сом) (гр.9/гр.7)</t>
  </si>
  <si>
    <t>всего</t>
  </si>
  <si>
    <t>в т.ч.                   женщин</t>
  </si>
  <si>
    <t>в т.ч. женщин</t>
  </si>
  <si>
    <t>в т.ч. жен-щин</t>
  </si>
  <si>
    <t>А</t>
  </si>
  <si>
    <t>Б</t>
  </si>
  <si>
    <t>Всего пенсионеров (строки 02 + 40)</t>
  </si>
  <si>
    <t>01</t>
  </si>
  <si>
    <t>из строки 01 проживающие в сельской местности (строки 31+36+39+50)</t>
  </si>
  <si>
    <t>1-1</t>
  </si>
  <si>
    <t>1.  ПО ЗАКОНУ О ГОСУДАРСТВЕННОМ ПЕНСИОННОМ СОЦИАЛЬНОМ СТРАХОВАНИИ</t>
  </si>
  <si>
    <t>Всего пенсионеров     (строки 03+32+37)</t>
  </si>
  <si>
    <t>02</t>
  </si>
  <si>
    <t xml:space="preserve">            в том числе :</t>
  </si>
  <si>
    <t>1. Всего по возрасту (сумма строк 04+ 05+ 06+ 07+ 08+ 09+10+11+ 12+-13+14)</t>
  </si>
  <si>
    <t>03</t>
  </si>
  <si>
    <t xml:space="preserve">           до 1500 сомов</t>
  </si>
  <si>
    <t>04</t>
  </si>
  <si>
    <t>в том числе, прожив. в сельск. мест.</t>
  </si>
  <si>
    <t>04-1</t>
  </si>
  <si>
    <t xml:space="preserve">          от 1501 до 2000 сомов </t>
  </si>
  <si>
    <t>05</t>
  </si>
  <si>
    <t>05-1</t>
  </si>
  <si>
    <t xml:space="preserve">          от 2001 до 3000 сомов</t>
  </si>
  <si>
    <t>06</t>
  </si>
  <si>
    <t>06-1</t>
  </si>
  <si>
    <t xml:space="preserve">          от 3001 до 4000 сомов</t>
  </si>
  <si>
    <t>07</t>
  </si>
  <si>
    <t>07-1</t>
  </si>
  <si>
    <t xml:space="preserve">          от 4001 до 5000 сомов</t>
  </si>
  <si>
    <t>08</t>
  </si>
  <si>
    <t>08-1</t>
  </si>
  <si>
    <t xml:space="preserve">          от 5001 до 10000 сомов</t>
  </si>
  <si>
    <t>09</t>
  </si>
  <si>
    <t>09-1</t>
  </si>
  <si>
    <t xml:space="preserve">          от 10001 до 15000 сомов</t>
  </si>
  <si>
    <t>10</t>
  </si>
  <si>
    <t>10-1</t>
  </si>
  <si>
    <t xml:space="preserve">          от 15001 до 20000 сомов</t>
  </si>
  <si>
    <t>11</t>
  </si>
  <si>
    <t>11-1</t>
  </si>
  <si>
    <t xml:space="preserve">          от 20001 до 30000 сомов</t>
  </si>
  <si>
    <t>12</t>
  </si>
  <si>
    <t>12-1</t>
  </si>
  <si>
    <t xml:space="preserve">          от 30001 до 50000 сомов</t>
  </si>
  <si>
    <t>13</t>
  </si>
  <si>
    <t>13-1</t>
  </si>
  <si>
    <t xml:space="preserve">          свыше 50001  сомов</t>
  </si>
  <si>
    <t>14-1</t>
  </si>
  <si>
    <t xml:space="preserve">                 из строки 03:</t>
  </si>
  <si>
    <t xml:space="preserve">    Досрочная пенсия: (строки 15-1+15-2)</t>
  </si>
  <si>
    <t>15</t>
  </si>
  <si>
    <t>в том числе:   без снижения размера пенсии</t>
  </si>
  <si>
    <t>15-1</t>
  </si>
  <si>
    <t xml:space="preserve">                       со снижением размера пенсии</t>
  </si>
  <si>
    <t>15-2</t>
  </si>
  <si>
    <t xml:space="preserve"> Всего лиц, проживающие в домах интернатах для престарелых и отбывающих наказание в исправительных учреждениях  </t>
  </si>
  <si>
    <t>16</t>
  </si>
  <si>
    <t xml:space="preserve">     в том числе,  проживающие в домах интернатах для престарелых и отбывающих наказание в исправительных учреждениях, у которых размеры пенсии менее 2000 сомов  из строк 04 и 05</t>
  </si>
  <si>
    <t>16-1</t>
  </si>
  <si>
    <t>Получателей пенсии при неполном                                           страховом стаже</t>
  </si>
  <si>
    <t>17</t>
  </si>
  <si>
    <t>1). Получатели пенсий на льготных условиях -всего (строки 19+ 20+21+ 22+23+24+25+26+27+28+29)</t>
  </si>
  <si>
    <t>18</t>
  </si>
  <si>
    <t>в том числе : Досрочная пенсия без снижения размера (строки 19-1+20-1+24-1)</t>
  </si>
  <si>
    <t>18-1</t>
  </si>
  <si>
    <t>Досрочная пенсия со снижением размера пенсии (строки 19-2+20-2+24-2)</t>
  </si>
  <si>
    <t>18-2</t>
  </si>
  <si>
    <t xml:space="preserve"> по Списку № 1 (строки 19-1+19-2)</t>
  </si>
  <si>
    <t>19</t>
  </si>
  <si>
    <t>в том числе :   досрочная пенсия без снижения размера пенсии</t>
  </si>
  <si>
    <t>19-1</t>
  </si>
  <si>
    <t>досрочная пенсия со снижением размера пенсии</t>
  </si>
  <si>
    <t>19-2</t>
  </si>
  <si>
    <t xml:space="preserve"> участники ликвидации катастрофы на ЧАЭС (строки 20-1+20-2)</t>
  </si>
  <si>
    <t>20</t>
  </si>
  <si>
    <t>20-1</t>
  </si>
  <si>
    <t xml:space="preserve">                     досрочная пенсия со снижением размера пенсии</t>
  </si>
  <si>
    <t>20-2</t>
  </si>
  <si>
    <t>лилипуты и диспропорциональные карлики</t>
  </si>
  <si>
    <t>21</t>
  </si>
  <si>
    <t xml:space="preserve">работающие в высокогорных районах </t>
  </si>
  <si>
    <t>22</t>
  </si>
  <si>
    <t>в том числе матери, имеющие 3-х и более детей</t>
  </si>
  <si>
    <t>22-1</t>
  </si>
  <si>
    <t xml:space="preserve">работающие в отдаленных районах </t>
  </si>
  <si>
    <t>23</t>
  </si>
  <si>
    <t xml:space="preserve">многодетные матери и матери инвалидов с детства </t>
  </si>
  <si>
    <t>24</t>
  </si>
  <si>
    <t>24-1</t>
  </si>
  <si>
    <t>24-2</t>
  </si>
  <si>
    <t xml:space="preserve">лица, высвобождаемые по сокращению численности штата в связи с реорганизацией предприятия </t>
  </si>
  <si>
    <t xml:space="preserve">Получатели пенсий по Списку №2 из капитализированных средств </t>
  </si>
  <si>
    <t>Пенсионеры, по Списку №2 получающие пенсии по программе «ПЕСАК» ( пост Прав. Кыргызской Республики № 827)</t>
  </si>
  <si>
    <t>Пенсионеры, по Списку №2 получающие   вторую страховую часть пенсии (строки 28-1+28-2 + 28-3)</t>
  </si>
  <si>
    <t xml:space="preserve">в том числе:   размеры второй страховой части пенсии до 400 сомов </t>
  </si>
  <si>
    <t>28-1</t>
  </si>
  <si>
    <t xml:space="preserve">                    размеры второй страховой части  пенсии с 401 до 600 сомов </t>
  </si>
  <si>
    <t>28-2</t>
  </si>
  <si>
    <t xml:space="preserve">                    размеры второй страховой части пенсии свыше 601 сомов</t>
  </si>
  <si>
    <t>28-3</t>
  </si>
  <si>
    <t>Пенсионеры, получающие пенсии за особые условия труда (строки 29-1+29-2+29-3)</t>
  </si>
  <si>
    <t xml:space="preserve">       - артисты  </t>
  </si>
  <si>
    <t>29-1</t>
  </si>
  <si>
    <t xml:space="preserve">       - летно-испытательный состав</t>
  </si>
  <si>
    <t>29-2</t>
  </si>
  <si>
    <t xml:space="preserve"> - летно-испытательный состав из числа работников ОАО"Кыргызстан аба жолдору"</t>
  </si>
  <si>
    <t>29-3</t>
  </si>
  <si>
    <t>2) Пенсионеры, получающие пенсии за   особые заслуги перед К Р</t>
  </si>
  <si>
    <t>30</t>
  </si>
  <si>
    <r>
      <t xml:space="preserve"> </t>
    </r>
    <r>
      <rPr>
        <b/>
        <sz val="8"/>
        <rFont val="Kyrghyz Times"/>
      </rPr>
      <t xml:space="preserve"> Из строки 03: </t>
    </r>
    <r>
      <rPr>
        <sz val="8"/>
        <rFont val="Kyrghyz Times"/>
      </rPr>
      <t xml:space="preserve">  проживающие в сельской местности</t>
    </r>
  </si>
  <si>
    <t>31</t>
  </si>
  <si>
    <t>2.  Всего пенсионеров по инвалидности (строки 33+35)</t>
  </si>
  <si>
    <t>32</t>
  </si>
  <si>
    <t>из них получающие пенсии:                                                                                                                                                                                                                                                                       по I группе  (строки 33-1+35-1)</t>
  </si>
  <si>
    <t>32-1</t>
  </si>
  <si>
    <t>по II группе(строки 33-2+35-2)</t>
  </si>
  <si>
    <t>32-2</t>
  </si>
  <si>
    <t>по III группе (строки 33-3+35-3)</t>
  </si>
  <si>
    <t>32-3</t>
  </si>
  <si>
    <t>1).Пенсионеры по инвалидности  вслед-ствие  трудового увечья или профес-сионального   заболевания (строки 34-1+ 34-2+34-3)</t>
  </si>
  <si>
    <t>33</t>
  </si>
  <si>
    <t xml:space="preserve">       в том числе:                    I группы</t>
  </si>
  <si>
    <t>33-1</t>
  </si>
  <si>
    <t>II группы</t>
  </si>
  <si>
    <t>33-2</t>
  </si>
  <si>
    <t>III группы</t>
  </si>
  <si>
    <t>33-3</t>
  </si>
  <si>
    <t>из строки 32:    в том числе:</t>
  </si>
  <si>
    <t xml:space="preserve"> - пенсионеры, ставшие инвалидами вследствие катастрофы на  ЧАЭС </t>
  </si>
  <si>
    <t>34</t>
  </si>
  <si>
    <t>2).Пенсионеры по инвалидности вследствие общего заболевания (строки 35-1+35-2+35-3)</t>
  </si>
  <si>
    <t xml:space="preserve"> в том числе:                    I группы</t>
  </si>
  <si>
    <t>35-1</t>
  </si>
  <si>
    <t xml:space="preserve">                                      II группы</t>
  </si>
  <si>
    <t>35-2</t>
  </si>
  <si>
    <t xml:space="preserve">                                      III группы</t>
  </si>
  <si>
    <t>35-3</t>
  </si>
  <si>
    <r>
      <t>Из строк 32:</t>
    </r>
    <r>
      <rPr>
        <sz val="8"/>
        <rFont val="Kyrghyz Times"/>
      </rPr>
      <t xml:space="preserve">  проживающие в сельской местности</t>
    </r>
  </si>
  <si>
    <t xml:space="preserve">3. Получатели пенсий по случаю потери кормильца (семьи) - всего </t>
  </si>
  <si>
    <t>Число иждивенцев получающих пенсию по потере кормильца  (человек)</t>
  </si>
  <si>
    <t xml:space="preserve"> в том числе:       на 1-го иждивенца  </t>
  </si>
  <si>
    <t>38-1</t>
  </si>
  <si>
    <t xml:space="preserve">                              на 2-х иждивенцев</t>
  </si>
  <si>
    <t>38-2</t>
  </si>
  <si>
    <t xml:space="preserve">                               на 3-х иждивенцев</t>
  </si>
  <si>
    <t>38-3</t>
  </si>
  <si>
    <t xml:space="preserve">                              на 4-х и более  иждивенцев</t>
  </si>
  <si>
    <t>38-4</t>
  </si>
  <si>
    <r>
      <t xml:space="preserve"> </t>
    </r>
    <r>
      <rPr>
        <b/>
        <sz val="8"/>
        <rFont val="Kyrghyz Times"/>
      </rPr>
      <t xml:space="preserve"> Из строки 37:   </t>
    </r>
    <r>
      <rPr>
        <sz val="8"/>
        <rFont val="Kyrghyz Times"/>
      </rPr>
      <t>проживающие в сельской местности</t>
    </r>
  </si>
  <si>
    <t>II.  ПО ЗАКОНУ О ПЕНСИОННОМ ОБЕСПЕЧЕНИИ ВОЕННОСЛУЖАЩИХ</t>
  </si>
  <si>
    <t xml:space="preserve">Пенсионеры военнослужащие и их семьи,  получающие пенсии  в органах Социального фонда   (строки 41+47+48)  </t>
  </si>
  <si>
    <t xml:space="preserve">1. Пенсионеры по инвалидности из числа военнослужащих (строки 42-1+42-2+42-3)  </t>
  </si>
  <si>
    <t xml:space="preserve"> в том числе:              I группы</t>
  </si>
  <si>
    <t>41-1</t>
  </si>
  <si>
    <t xml:space="preserve">                                II группы</t>
  </si>
  <si>
    <t>41-2</t>
  </si>
  <si>
    <t xml:space="preserve">                                III группы</t>
  </si>
  <si>
    <t>41-3</t>
  </si>
  <si>
    <t xml:space="preserve">  Из строки 41:</t>
  </si>
  <si>
    <t xml:space="preserve">  - инвалиды ВОВ (строки 42-1+42-2+42-3)  </t>
  </si>
  <si>
    <t>в том числе :                   I группы</t>
  </si>
  <si>
    <t>42-1</t>
  </si>
  <si>
    <t>42-2</t>
  </si>
  <si>
    <t>42-3</t>
  </si>
  <si>
    <t xml:space="preserve">  афганцы</t>
  </si>
  <si>
    <t>другие военнослужащие из числа солдат и матросов срочной службы, ставщие инвалидами</t>
  </si>
  <si>
    <t xml:space="preserve">  другие приравненные к инвалидам ВОВ</t>
  </si>
  <si>
    <t xml:space="preserve"> военнослужащие, ставшие  инвалидами вследствие катастрофы  на ЧАЭС</t>
  </si>
  <si>
    <t>2.  Пенсионеры, получающие пенсии за особые заслуги</t>
  </si>
  <si>
    <t xml:space="preserve">3. Пенсионеры по случаю потери  кормиль-ца из числа военнослужащих -семьи (всего) </t>
  </si>
  <si>
    <t>Число иждивенцев получающих пенсию по потере кормильца военнослужащих</t>
  </si>
  <si>
    <t xml:space="preserve"> Из строки 40:   проживающие в сельской местности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</si>
</sst>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1"/>
      <color theme="1"/>
      <name val="Calibri"/>
      <family val="2"/>
      <charset val="204"/>
      <scheme val="minor"/>
    </font>
    <font>
      <sz val="8"/>
      <name val="Kyrghyz Times"/>
    </font>
    <font>
      <b/>
      <sz val="8"/>
      <name val="Kyrghyz Times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/>
    </xf>
    <xf numFmtId="0" fontId="2" fillId="0" borderId="11" xfId="0" applyFont="1" applyBorder="1"/>
    <xf numFmtId="0" fontId="1" fillId="0" borderId="11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11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center" wrapText="1"/>
    </xf>
    <xf numFmtId="0" fontId="1" fillId="0" borderId="11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 applyAlignment="1">
      <alignment horizontal="right" vertical="center" wrapText="1"/>
    </xf>
    <xf numFmtId="0" fontId="1" fillId="0" borderId="11" xfId="0" applyFont="1" applyBorder="1" applyAlignment="1">
      <alignment horizontal="right"/>
    </xf>
    <xf numFmtId="0" fontId="1" fillId="0" borderId="1" xfId="0" applyFont="1" applyBorder="1"/>
    <xf numFmtId="0" fontId="1" fillId="2" borderId="11" xfId="0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/>
    </xf>
    <xf numFmtId="1" fontId="1" fillId="2" borderId="1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90;&#1095;&#1077;&#1090;%20&#1057;&#1054;&#1062;-94%20&#1085;&#1072;%202020&#1075;&#1086;&#1076;/06.04.2021%20&#1075;&#1086;&#1076;%2094-&#1057;&#1054;&#1062;%20&#1086;&#1082;&#1086;&#108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г.Бишкек"/>
      <sheetName val="Ж-Абад"/>
      <sheetName val="Нарын"/>
      <sheetName val="ОШ"/>
      <sheetName val="Баткен"/>
      <sheetName val="Ы-куль"/>
      <sheetName val="г.ОШ"/>
      <sheetName val="Талас"/>
      <sheetName val="ЧУЙ"/>
      <sheetName val="РЕСПУБЛИКА"/>
    </sheetNames>
    <sheetDataSet>
      <sheetData sheetId="0">
        <row r="12">
          <cell r="C12">
            <v>537</v>
          </cell>
          <cell r="D12">
            <v>311</v>
          </cell>
          <cell r="E12">
            <v>617968.07303370791</v>
          </cell>
          <cell r="F12">
            <v>374505.1443820225</v>
          </cell>
          <cell r="I12">
            <v>285</v>
          </cell>
          <cell r="J12">
            <v>178</v>
          </cell>
          <cell r="K12">
            <v>314093</v>
          </cell>
          <cell r="L12">
            <v>209018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>
            <v>892</v>
          </cell>
          <cell r="D14">
            <v>617</v>
          </cell>
          <cell r="E14">
            <v>1583132.4505617977</v>
          </cell>
          <cell r="F14">
            <v>1096198.6449438201</v>
          </cell>
          <cell r="I14">
            <v>432</v>
          </cell>
          <cell r="J14">
            <v>302</v>
          </cell>
          <cell r="K14">
            <v>766825</v>
          </cell>
          <cell r="L14">
            <v>527496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>
            <v>4310</v>
          </cell>
          <cell r="D16">
            <v>3112</v>
          </cell>
          <cell r="E16">
            <v>11082710.724044941</v>
          </cell>
          <cell r="F16">
            <v>8021396.9440449439</v>
          </cell>
          <cell r="I16">
            <v>1453</v>
          </cell>
          <cell r="J16">
            <v>1029</v>
          </cell>
          <cell r="K16">
            <v>3678075.58</v>
          </cell>
          <cell r="L16">
            <v>2603945.2000000002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>
            <v>7426</v>
          </cell>
          <cell r="D18">
            <v>5229</v>
          </cell>
          <cell r="E18">
            <v>26056917.195617981</v>
          </cell>
          <cell r="F18">
            <v>18279679.004606742</v>
          </cell>
          <cell r="I18">
            <v>1049</v>
          </cell>
          <cell r="J18">
            <v>668</v>
          </cell>
          <cell r="K18">
            <v>3607709.04</v>
          </cell>
          <cell r="L18">
            <v>2303538.04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>
            <v>6777</v>
          </cell>
          <cell r="D20">
            <v>4637</v>
          </cell>
          <cell r="E20">
            <v>30517514</v>
          </cell>
          <cell r="F20">
            <v>20836056.249550562</v>
          </cell>
          <cell r="I20">
            <v>663</v>
          </cell>
          <cell r="J20">
            <v>420</v>
          </cell>
          <cell r="K20">
            <v>2975406.14</v>
          </cell>
          <cell r="L20">
            <v>1882477.23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>
            <v>36110</v>
          </cell>
          <cell r="D22">
            <v>25787</v>
          </cell>
          <cell r="E22">
            <v>267888459.49929917</v>
          </cell>
          <cell r="F22">
            <v>190498809.84299996</v>
          </cell>
          <cell r="I22">
            <v>1275</v>
          </cell>
          <cell r="J22">
            <v>687</v>
          </cell>
          <cell r="K22">
            <v>8648207.4000000004</v>
          </cell>
          <cell r="L22">
            <v>4618893.67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>
            <v>11857</v>
          </cell>
          <cell r="D24">
            <v>7447</v>
          </cell>
          <cell r="E24">
            <v>139649515.53550002</v>
          </cell>
          <cell r="F24">
            <v>86961313.675500005</v>
          </cell>
          <cell r="I24">
            <v>217</v>
          </cell>
          <cell r="J24">
            <v>96</v>
          </cell>
          <cell r="K24">
            <v>2578293.67</v>
          </cell>
          <cell r="L24">
            <v>1130101.03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>
            <v>2690</v>
          </cell>
          <cell r="D26">
            <v>1344</v>
          </cell>
          <cell r="E26">
            <v>45595031.901999995</v>
          </cell>
          <cell r="F26">
            <v>22633688.445500001</v>
          </cell>
          <cell r="I26">
            <v>56</v>
          </cell>
          <cell r="J26">
            <v>26</v>
          </cell>
          <cell r="K26">
            <v>948166.17999999993</v>
          </cell>
          <cell r="L26">
            <v>426981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1215</v>
          </cell>
          <cell r="D28">
            <v>410</v>
          </cell>
          <cell r="F28">
            <v>9565763</v>
          </cell>
          <cell r="I28">
            <v>19</v>
          </cell>
          <cell r="J28">
            <v>8</v>
          </cell>
          <cell r="K28">
            <v>446840</v>
          </cell>
          <cell r="L28">
            <v>183319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388</v>
          </cell>
          <cell r="D30">
            <v>118</v>
          </cell>
          <cell r="E30">
            <v>14463694.181</v>
          </cell>
          <cell r="F30">
            <v>4426889.8635</v>
          </cell>
          <cell r="I30">
            <v>5</v>
          </cell>
          <cell r="J30">
            <v>2</v>
          </cell>
          <cell r="K30">
            <v>175455</v>
          </cell>
          <cell r="L30">
            <v>64986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91</v>
          </cell>
          <cell r="D32">
            <v>29</v>
          </cell>
          <cell r="E32">
            <v>6314400</v>
          </cell>
          <cell r="F32">
            <v>2170072</v>
          </cell>
          <cell r="I32">
            <v>1</v>
          </cell>
          <cell r="J32">
            <v>0</v>
          </cell>
          <cell r="K32">
            <v>77823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1955</v>
          </cell>
          <cell r="D36">
            <v>1471</v>
          </cell>
          <cell r="E36">
            <v>12131028</v>
          </cell>
          <cell r="F36">
            <v>8595333</v>
          </cell>
          <cell r="I36">
            <v>972</v>
          </cell>
          <cell r="J36">
            <v>694</v>
          </cell>
          <cell r="K36">
            <v>6024560</v>
          </cell>
          <cell r="L36">
            <v>3889697</v>
          </cell>
        </row>
        <row r="37">
          <cell r="C37">
            <v>210</v>
          </cell>
          <cell r="D37">
            <v>137</v>
          </cell>
          <cell r="E37">
            <v>1480685</v>
          </cell>
          <cell r="F37">
            <v>422082</v>
          </cell>
          <cell r="I37">
            <v>102</v>
          </cell>
          <cell r="J37">
            <v>60</v>
          </cell>
          <cell r="K37">
            <v>328009</v>
          </cell>
          <cell r="L37">
            <v>188193</v>
          </cell>
        </row>
        <row r="38">
          <cell r="C38">
            <v>125</v>
          </cell>
          <cell r="D38">
            <v>62</v>
          </cell>
          <cell r="E38">
            <v>645034</v>
          </cell>
          <cell r="F38">
            <v>370075</v>
          </cell>
          <cell r="I38">
            <v>14</v>
          </cell>
          <cell r="J38">
            <v>8</v>
          </cell>
          <cell r="K38">
            <v>69423</v>
          </cell>
          <cell r="L38">
            <v>44250</v>
          </cell>
        </row>
        <row r="39">
          <cell r="C39">
            <v>12</v>
          </cell>
          <cell r="D39">
            <v>2</v>
          </cell>
          <cell r="E39">
            <v>13899</v>
          </cell>
          <cell r="F39">
            <v>1575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5083</v>
          </cell>
          <cell r="D40">
            <v>3347</v>
          </cell>
          <cell r="E40">
            <v>21947147</v>
          </cell>
          <cell r="F40">
            <v>10877586</v>
          </cell>
          <cell r="I40">
            <v>1271</v>
          </cell>
          <cell r="J40">
            <v>815</v>
          </cell>
          <cell r="K40">
            <v>2920725</v>
          </cell>
          <cell r="L40">
            <v>1807699</v>
          </cell>
        </row>
        <row r="41">
          <cell r="C41">
            <v>1428</v>
          </cell>
          <cell r="D41">
            <v>1010</v>
          </cell>
          <cell r="E41">
            <v>6558691</v>
          </cell>
          <cell r="F41">
            <v>4212429</v>
          </cell>
          <cell r="J41">
            <v>131</v>
          </cell>
          <cell r="K41">
            <v>671660</v>
          </cell>
          <cell r="L41">
            <v>403742</v>
          </cell>
        </row>
        <row r="42">
          <cell r="C42">
            <v>379</v>
          </cell>
          <cell r="D42">
            <v>276</v>
          </cell>
        </row>
        <row r="43">
          <cell r="C43">
            <v>29</v>
          </cell>
          <cell r="D43">
            <v>29</v>
          </cell>
        </row>
        <row r="44">
          <cell r="C44">
            <v>318</v>
          </cell>
          <cell r="D44">
            <v>129</v>
          </cell>
          <cell r="E44">
            <v>2208102</v>
          </cell>
          <cell r="F44">
            <v>712556</v>
          </cell>
          <cell r="I44">
            <v>19</v>
          </cell>
          <cell r="J44">
            <v>9</v>
          </cell>
          <cell r="K44">
            <v>96127</v>
          </cell>
          <cell r="L44">
            <v>49840</v>
          </cell>
        </row>
        <row r="45">
          <cell r="C45">
            <v>174</v>
          </cell>
          <cell r="D45">
            <v>71</v>
          </cell>
          <cell r="E45">
            <v>1228503</v>
          </cell>
          <cell r="F45">
            <v>369774</v>
          </cell>
          <cell r="I45">
            <v>5</v>
          </cell>
          <cell r="J45">
            <v>4</v>
          </cell>
          <cell r="K45">
            <v>35926</v>
          </cell>
          <cell r="L45">
            <v>25503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12</v>
          </cell>
          <cell r="D47">
            <v>0</v>
          </cell>
          <cell r="E47">
            <v>133593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1</v>
          </cell>
          <cell r="D50">
            <v>1</v>
          </cell>
          <cell r="E50">
            <v>10129</v>
          </cell>
          <cell r="F50">
            <v>10129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150</v>
          </cell>
          <cell r="D51">
            <v>112</v>
          </cell>
          <cell r="E51">
            <v>876738</v>
          </cell>
          <cell r="F51">
            <v>659867</v>
          </cell>
          <cell r="I51">
            <v>3</v>
          </cell>
          <cell r="J51">
            <v>3</v>
          </cell>
          <cell r="K51">
            <v>10800</v>
          </cell>
          <cell r="L51">
            <v>10800</v>
          </cell>
        </row>
        <row r="52">
          <cell r="C52">
            <v>105</v>
          </cell>
          <cell r="D52">
            <v>105</v>
          </cell>
          <cell r="E52">
            <v>630004</v>
          </cell>
          <cell r="F52">
            <v>630004</v>
          </cell>
          <cell r="I52">
            <v>1</v>
          </cell>
          <cell r="J52">
            <v>1</v>
          </cell>
          <cell r="K52">
            <v>4444</v>
          </cell>
          <cell r="L52">
            <v>4444</v>
          </cell>
        </row>
        <row r="53">
          <cell r="C53">
            <v>5</v>
          </cell>
          <cell r="D53">
            <v>2</v>
          </cell>
          <cell r="E53">
            <v>18102</v>
          </cell>
          <cell r="F53">
            <v>6874</v>
          </cell>
          <cell r="I53">
            <v>2</v>
          </cell>
          <cell r="J53">
            <v>0</v>
          </cell>
          <cell r="K53">
            <v>7393</v>
          </cell>
          <cell r="L53">
            <v>0</v>
          </cell>
        </row>
        <row r="54">
          <cell r="C54">
            <v>712</v>
          </cell>
          <cell r="D54">
            <v>712</v>
          </cell>
          <cell r="E54">
            <v>2642535</v>
          </cell>
          <cell r="F54">
            <v>2642535</v>
          </cell>
          <cell r="I54">
            <v>112</v>
          </cell>
          <cell r="J54">
            <v>112</v>
          </cell>
          <cell r="K54">
            <v>329697</v>
          </cell>
          <cell r="L54">
            <v>329697</v>
          </cell>
        </row>
        <row r="55">
          <cell r="C55">
            <v>205</v>
          </cell>
          <cell r="D55">
            <v>205</v>
          </cell>
          <cell r="E55">
            <v>773668</v>
          </cell>
          <cell r="F55">
            <v>773668</v>
          </cell>
          <cell r="I55">
            <v>41</v>
          </cell>
          <cell r="J55">
            <v>41</v>
          </cell>
          <cell r="K55">
            <v>123256</v>
          </cell>
          <cell r="L55">
            <v>123256</v>
          </cell>
        </row>
        <row r="56">
          <cell r="C56">
            <v>29</v>
          </cell>
          <cell r="D56">
            <v>29</v>
          </cell>
          <cell r="E56">
            <v>98918</v>
          </cell>
          <cell r="F56">
            <v>98918</v>
          </cell>
          <cell r="I56">
            <v>2</v>
          </cell>
          <cell r="J56">
            <v>2</v>
          </cell>
          <cell r="K56">
            <v>4185</v>
          </cell>
          <cell r="L56">
            <v>4185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9</v>
          </cell>
          <cell r="D58">
            <v>6</v>
          </cell>
          <cell r="E58">
            <v>42355</v>
          </cell>
          <cell r="F58">
            <v>29172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13</v>
          </cell>
          <cell r="D59">
            <v>5</v>
          </cell>
          <cell r="E59">
            <v>103269</v>
          </cell>
          <cell r="F59">
            <v>39481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>
            <v>162</v>
          </cell>
          <cell r="D60">
            <v>42</v>
          </cell>
          <cell r="E60">
            <v>959516</v>
          </cell>
          <cell r="F60">
            <v>109402</v>
          </cell>
        </row>
        <row r="61">
          <cell r="C61">
            <v>1</v>
          </cell>
          <cell r="D61">
            <v>1</v>
          </cell>
          <cell r="E61">
            <v>335</v>
          </cell>
          <cell r="F61">
            <v>335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1</v>
          </cell>
          <cell r="D62">
            <v>1</v>
          </cell>
          <cell r="E62">
            <v>525</v>
          </cell>
          <cell r="F62">
            <v>525</v>
          </cell>
          <cell r="I62">
            <v>1</v>
          </cell>
          <cell r="J62">
            <v>1</v>
          </cell>
          <cell r="K62">
            <v>525</v>
          </cell>
          <cell r="L62">
            <v>525</v>
          </cell>
        </row>
        <row r="63">
          <cell r="C63">
            <v>160</v>
          </cell>
          <cell r="D63">
            <v>40</v>
          </cell>
          <cell r="E63">
            <v>958656</v>
          </cell>
          <cell r="F63">
            <v>108542</v>
          </cell>
          <cell r="I63">
            <v>29</v>
          </cell>
          <cell r="J63">
            <v>5</v>
          </cell>
          <cell r="K63">
            <v>196451</v>
          </cell>
          <cell r="L63">
            <v>10467</v>
          </cell>
        </row>
        <row r="64">
          <cell r="C64">
            <v>46</v>
          </cell>
          <cell r="D64">
            <v>1</v>
          </cell>
          <cell r="E64">
            <v>663670</v>
          </cell>
          <cell r="F64">
            <v>2413</v>
          </cell>
          <cell r="I64">
            <v>2</v>
          </cell>
          <cell r="J64">
            <v>1</v>
          </cell>
          <cell r="K64">
            <v>30667</v>
          </cell>
          <cell r="L64">
            <v>2413</v>
          </cell>
        </row>
        <row r="65">
          <cell r="C65">
            <v>1</v>
          </cell>
          <cell r="D65">
            <v>1</v>
          </cell>
          <cell r="E65">
            <v>2413</v>
          </cell>
          <cell r="F65">
            <v>2413</v>
          </cell>
          <cell r="I65">
            <v>1</v>
          </cell>
          <cell r="J65">
            <v>1</v>
          </cell>
          <cell r="K65">
            <v>2413</v>
          </cell>
          <cell r="L65">
            <v>2413</v>
          </cell>
        </row>
        <row r="66">
          <cell r="D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F67">
            <v>0</v>
          </cell>
          <cell r="I67">
            <v>1</v>
          </cell>
          <cell r="J67">
            <v>0</v>
          </cell>
          <cell r="K67">
            <v>28254</v>
          </cell>
          <cell r="L67">
            <v>0</v>
          </cell>
        </row>
        <row r="68">
          <cell r="C68">
            <v>1040</v>
          </cell>
          <cell r="D68">
            <v>484</v>
          </cell>
          <cell r="E68">
            <v>28320651</v>
          </cell>
          <cell r="F68">
            <v>9936635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C70">
            <v>10411</v>
          </cell>
        </row>
        <row r="71">
          <cell r="C71">
            <v>1476</v>
          </cell>
        </row>
        <row r="72">
          <cell r="C72">
            <v>7171</v>
          </cell>
          <cell r="D72">
            <v>3739</v>
          </cell>
        </row>
        <row r="73">
          <cell r="C73">
            <v>1764</v>
          </cell>
          <cell r="D73">
            <v>824</v>
          </cell>
        </row>
        <row r="74">
          <cell r="C74">
            <v>77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>
            <v>8</v>
          </cell>
          <cell r="D75">
            <v>3</v>
          </cell>
          <cell r="E75">
            <v>57593</v>
          </cell>
          <cell r="F75">
            <v>21664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26</v>
          </cell>
          <cell r="D76">
            <v>9</v>
          </cell>
          <cell r="E76">
            <v>187580</v>
          </cell>
          <cell r="F76">
            <v>62176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43</v>
          </cell>
          <cell r="D77">
            <v>10</v>
          </cell>
          <cell r="E77">
            <v>182066</v>
          </cell>
          <cell r="F77">
            <v>43212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8</v>
          </cell>
          <cell r="D79">
            <v>0</v>
          </cell>
          <cell r="E79">
            <v>45251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C80">
            <v>10334</v>
          </cell>
          <cell r="D80">
            <v>5230</v>
          </cell>
        </row>
        <row r="81">
          <cell r="C81">
            <v>1468</v>
          </cell>
          <cell r="D81">
            <v>686</v>
          </cell>
          <cell r="E81">
            <v>9838197</v>
          </cell>
          <cell r="F81">
            <v>4635010</v>
          </cell>
          <cell r="I81">
            <v>98</v>
          </cell>
          <cell r="J81">
            <v>31</v>
          </cell>
          <cell r="K81">
            <v>483516</v>
          </cell>
          <cell r="L81">
            <v>149702</v>
          </cell>
        </row>
        <row r="82">
          <cell r="C82">
            <v>7145</v>
          </cell>
          <cell r="D82">
            <v>3730</v>
          </cell>
          <cell r="E82">
            <v>38780304</v>
          </cell>
          <cell r="F82">
            <v>20735953</v>
          </cell>
          <cell r="I82">
            <v>538</v>
          </cell>
          <cell r="J82">
            <v>243</v>
          </cell>
          <cell r="K82">
            <v>1145639</v>
          </cell>
          <cell r="L82">
            <v>760349</v>
          </cell>
        </row>
        <row r="83">
          <cell r="C83">
            <v>1721</v>
          </cell>
          <cell r="D83">
            <v>814</v>
          </cell>
          <cell r="E83">
            <v>5455344</v>
          </cell>
          <cell r="F83">
            <v>2533747</v>
          </cell>
          <cell r="I83">
            <v>104</v>
          </cell>
          <cell r="J83">
            <v>51</v>
          </cell>
          <cell r="K83">
            <v>171284</v>
          </cell>
          <cell r="L83">
            <v>61704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>
            <v>3411</v>
          </cell>
          <cell r="D85">
            <v>2352</v>
          </cell>
          <cell r="E85">
            <v>11974871</v>
          </cell>
          <cell r="F85">
            <v>9199068</v>
          </cell>
          <cell r="I85">
            <v>391</v>
          </cell>
          <cell r="J85">
            <v>152</v>
          </cell>
          <cell r="K85">
            <v>1034612</v>
          </cell>
          <cell r="L85">
            <v>507322</v>
          </cell>
        </row>
        <row r="86">
          <cell r="C86">
            <v>4408</v>
          </cell>
          <cell r="I86">
            <v>518</v>
          </cell>
          <cell r="K86">
            <v>1034612</v>
          </cell>
        </row>
        <row r="87">
          <cell r="C87">
            <v>2193</v>
          </cell>
          <cell r="E87">
            <v>7792401</v>
          </cell>
          <cell r="I87">
            <v>194</v>
          </cell>
          <cell r="K87">
            <v>512620</v>
          </cell>
        </row>
        <row r="88">
          <cell r="C88">
            <v>1236</v>
          </cell>
          <cell r="E88">
            <v>2585243</v>
          </cell>
          <cell r="I88">
            <v>130</v>
          </cell>
          <cell r="K88">
            <v>210254</v>
          </cell>
        </row>
        <row r="89">
          <cell r="C89">
            <v>663</v>
          </cell>
          <cell r="E89">
            <v>1139401</v>
          </cell>
          <cell r="I89">
            <v>105</v>
          </cell>
          <cell r="K89">
            <v>170601</v>
          </cell>
        </row>
        <row r="90">
          <cell r="C90">
            <v>316</v>
          </cell>
          <cell r="E90">
            <v>457831</v>
          </cell>
          <cell r="I90">
            <v>89</v>
          </cell>
          <cell r="K90">
            <v>141137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3">
          <cell r="D93">
            <v>1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D94">
            <v>0</v>
          </cell>
          <cell r="F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>
            <v>5</v>
          </cell>
          <cell r="D95">
            <v>0</v>
          </cell>
          <cell r="E95">
            <v>24663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73</v>
          </cell>
          <cell r="D96">
            <v>0</v>
          </cell>
          <cell r="E96">
            <v>514084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111</v>
          </cell>
          <cell r="D97">
            <v>0</v>
          </cell>
          <cell r="E97">
            <v>623541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9">
          <cell r="D99">
            <v>0</v>
          </cell>
          <cell r="F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1</v>
          </cell>
          <cell r="D103">
            <v>0</v>
          </cell>
          <cell r="E103">
            <v>4070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22</v>
          </cell>
          <cell r="D104">
            <v>0</v>
          </cell>
          <cell r="E104">
            <v>79415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7</v>
          </cell>
          <cell r="D105">
            <v>0</v>
          </cell>
          <cell r="E105">
            <v>33037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109</v>
          </cell>
          <cell r="D106">
            <v>0</v>
          </cell>
          <cell r="E106">
            <v>772325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49</v>
          </cell>
          <cell r="D107">
            <v>0</v>
          </cell>
          <cell r="E107">
            <v>2159270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1</v>
          </cell>
          <cell r="D108">
            <v>1</v>
          </cell>
          <cell r="E108">
            <v>800</v>
          </cell>
          <cell r="F108">
            <v>800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1">
        <row r="12">
          <cell r="C12">
            <v>1022</v>
          </cell>
          <cell r="D12">
            <v>583</v>
          </cell>
          <cell r="E12">
            <v>1267802.9699999997</v>
          </cell>
          <cell r="F12">
            <v>738460.76</v>
          </cell>
          <cell r="I12">
            <v>571</v>
          </cell>
          <cell r="J12">
            <v>330</v>
          </cell>
          <cell r="K12">
            <v>693020.95</v>
          </cell>
          <cell r="L12">
            <v>408921.28999999992</v>
          </cell>
        </row>
        <row r="13">
          <cell r="C13">
            <v>766</v>
          </cell>
          <cell r="D13">
            <v>411</v>
          </cell>
          <cell r="E13">
            <v>968394.75999999978</v>
          </cell>
          <cell r="F13">
            <v>528274.54999999993</v>
          </cell>
          <cell r="I13">
            <v>451</v>
          </cell>
          <cell r="J13">
            <v>247</v>
          </cell>
          <cell r="K13">
            <v>552170.94999999995</v>
          </cell>
          <cell r="L13">
            <v>307790.28999999992</v>
          </cell>
        </row>
        <row r="14">
          <cell r="C14">
            <v>1256</v>
          </cell>
          <cell r="D14">
            <v>713</v>
          </cell>
          <cell r="E14">
            <v>2211634.27</v>
          </cell>
          <cell r="F14">
            <v>1260150.6299999999</v>
          </cell>
          <cell r="I14">
            <v>495</v>
          </cell>
          <cell r="J14">
            <v>278</v>
          </cell>
          <cell r="K14">
            <v>881317.39</v>
          </cell>
          <cell r="L14">
            <v>492946.77</v>
          </cell>
        </row>
        <row r="15">
          <cell r="C15">
            <v>848</v>
          </cell>
          <cell r="D15">
            <v>405</v>
          </cell>
          <cell r="E15">
            <v>1482498.63</v>
          </cell>
          <cell r="F15">
            <v>706722.03999999992</v>
          </cell>
          <cell r="I15">
            <v>350</v>
          </cell>
          <cell r="J15">
            <v>168</v>
          </cell>
          <cell r="K15">
            <v>621426.80000000005</v>
          </cell>
          <cell r="L15">
            <v>295874.18000000005</v>
          </cell>
        </row>
        <row r="16">
          <cell r="C16">
            <v>9232</v>
          </cell>
          <cell r="D16">
            <v>6554</v>
          </cell>
          <cell r="E16">
            <v>24083957.209999997</v>
          </cell>
          <cell r="F16">
            <v>17101717.860000003</v>
          </cell>
          <cell r="I16">
            <v>3816</v>
          </cell>
          <cell r="J16">
            <v>2468</v>
          </cell>
          <cell r="K16">
            <v>9547037.709999999</v>
          </cell>
          <cell r="L16">
            <v>6066940</v>
          </cell>
        </row>
        <row r="17">
          <cell r="C17">
            <v>7574</v>
          </cell>
          <cell r="D17">
            <v>5308</v>
          </cell>
          <cell r="E17">
            <v>19816267.969999999</v>
          </cell>
          <cell r="F17">
            <v>13887010.110000003</v>
          </cell>
          <cell r="I17">
            <v>3343</v>
          </cell>
          <cell r="J17">
            <v>2124</v>
          </cell>
          <cell r="K17">
            <v>16740345.02</v>
          </cell>
          <cell r="L17">
            <v>5200689.12</v>
          </cell>
        </row>
        <row r="18">
          <cell r="C18">
            <v>15671</v>
          </cell>
          <cell r="D18">
            <v>10225</v>
          </cell>
          <cell r="E18">
            <v>54634088.770000003</v>
          </cell>
          <cell r="F18">
            <v>35599338.279999994</v>
          </cell>
          <cell r="I18">
            <v>1123</v>
          </cell>
          <cell r="J18">
            <v>543</v>
          </cell>
          <cell r="K18">
            <v>3831464.3899999997</v>
          </cell>
          <cell r="L18">
            <v>1871917.09</v>
          </cell>
        </row>
        <row r="19">
          <cell r="C19">
            <v>12974</v>
          </cell>
          <cell r="D19">
            <v>8236</v>
          </cell>
          <cell r="E19">
            <v>45165710.359999999</v>
          </cell>
          <cell r="F19">
            <v>28635490.809999995</v>
          </cell>
          <cell r="I19">
            <v>882</v>
          </cell>
          <cell r="J19">
            <v>403</v>
          </cell>
          <cell r="K19">
            <v>3005648.96</v>
          </cell>
          <cell r="L19">
            <v>1393501.09</v>
          </cell>
        </row>
        <row r="20">
          <cell r="C20">
            <v>12449</v>
          </cell>
          <cell r="D20">
            <v>8833</v>
          </cell>
          <cell r="E20">
            <v>56001288.350000009</v>
          </cell>
          <cell r="F20">
            <v>39799104.290000007</v>
          </cell>
          <cell r="I20">
            <v>513</v>
          </cell>
          <cell r="J20">
            <v>308</v>
          </cell>
          <cell r="K20">
            <v>2261195.66</v>
          </cell>
          <cell r="L20">
            <v>1347552.83</v>
          </cell>
        </row>
        <row r="21">
          <cell r="C21">
            <v>10094</v>
          </cell>
          <cell r="D21">
            <v>7165</v>
          </cell>
          <cell r="E21">
            <v>45464198.120000005</v>
          </cell>
          <cell r="F21">
            <v>29196135.460000008</v>
          </cell>
          <cell r="I21">
            <v>355</v>
          </cell>
          <cell r="J21">
            <v>214</v>
          </cell>
          <cell r="K21">
            <v>1603460.97</v>
          </cell>
          <cell r="L21">
            <v>928886.83</v>
          </cell>
        </row>
        <row r="22">
          <cell r="C22">
            <v>51208</v>
          </cell>
          <cell r="D22">
            <v>38306</v>
          </cell>
          <cell r="E22">
            <v>347695118.66824847</v>
          </cell>
          <cell r="F22">
            <v>251975127.22357816</v>
          </cell>
          <cell r="I22">
            <v>442</v>
          </cell>
          <cell r="J22">
            <v>151</v>
          </cell>
          <cell r="K22">
            <v>2759868.95</v>
          </cell>
          <cell r="L22">
            <v>893099.92999999993</v>
          </cell>
        </row>
        <row r="23">
          <cell r="C23">
            <v>39814</v>
          </cell>
          <cell r="D23">
            <v>29739</v>
          </cell>
          <cell r="E23">
            <v>268904432.78824848</v>
          </cell>
          <cell r="F23">
            <v>193559363.62357819</v>
          </cell>
          <cell r="I23">
            <v>279</v>
          </cell>
          <cell r="J23">
            <v>84</v>
          </cell>
          <cell r="K23">
            <v>1684952.65</v>
          </cell>
          <cell r="L23">
            <v>476502.63</v>
          </cell>
        </row>
        <row r="24">
          <cell r="C24">
            <v>1892</v>
          </cell>
          <cell r="D24">
            <v>876</v>
          </cell>
          <cell r="E24">
            <v>21658765.461693499</v>
          </cell>
          <cell r="F24">
            <v>9945395.8445087504</v>
          </cell>
          <cell r="I24">
            <v>31</v>
          </cell>
          <cell r="J24">
            <v>6</v>
          </cell>
          <cell r="K24">
            <v>357180.39</v>
          </cell>
          <cell r="L24">
            <v>67059</v>
          </cell>
        </row>
        <row r="25">
          <cell r="C25">
            <v>854</v>
          </cell>
          <cell r="D25">
            <v>376</v>
          </cell>
          <cell r="E25">
            <v>9546895.9916935004</v>
          </cell>
          <cell r="F25">
            <v>4145419.0545087503</v>
          </cell>
          <cell r="I25">
            <v>10</v>
          </cell>
          <cell r="J25">
            <v>1</v>
          </cell>
          <cell r="K25">
            <v>112254.39</v>
          </cell>
          <cell r="L25">
            <v>10594</v>
          </cell>
        </row>
        <row r="26">
          <cell r="C26">
            <v>172</v>
          </cell>
          <cell r="D26">
            <v>45</v>
          </cell>
          <cell r="E26">
            <v>2907483.95</v>
          </cell>
          <cell r="F26">
            <v>760715.87</v>
          </cell>
          <cell r="I26">
            <v>4</v>
          </cell>
          <cell r="J26">
            <v>1</v>
          </cell>
          <cell r="K26">
            <v>66672</v>
          </cell>
          <cell r="L26">
            <v>15144</v>
          </cell>
        </row>
        <row r="27">
          <cell r="C27">
            <v>36</v>
          </cell>
          <cell r="D27">
            <v>9</v>
          </cell>
          <cell r="E27">
            <v>603841</v>
          </cell>
          <cell r="F27">
            <v>146763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47</v>
          </cell>
          <cell r="D28">
            <v>9</v>
          </cell>
          <cell r="F28">
            <v>208875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10</v>
          </cell>
          <cell r="D29">
            <v>3</v>
          </cell>
          <cell r="F29">
            <v>71221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9</v>
          </cell>
          <cell r="D30">
            <v>1</v>
          </cell>
          <cell r="E30">
            <v>308500</v>
          </cell>
          <cell r="F30">
            <v>36622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1</v>
          </cell>
          <cell r="D32">
            <v>0</v>
          </cell>
          <cell r="E32">
            <v>81018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10926</v>
          </cell>
          <cell r="D36">
            <v>7773</v>
          </cell>
          <cell r="E36">
            <v>38811493.600000001</v>
          </cell>
          <cell r="F36">
            <v>28330546.189999998</v>
          </cell>
          <cell r="I36">
            <v>3309</v>
          </cell>
          <cell r="J36">
            <v>1981</v>
          </cell>
          <cell r="K36">
            <v>10782299.91</v>
          </cell>
          <cell r="L36">
            <v>5378494.9699999997</v>
          </cell>
        </row>
        <row r="37">
          <cell r="C37">
            <v>1311</v>
          </cell>
          <cell r="D37">
            <v>695</v>
          </cell>
          <cell r="E37">
            <v>2434647.7800000003</v>
          </cell>
          <cell r="F37">
            <v>1284280</v>
          </cell>
          <cell r="I37">
            <v>601</v>
          </cell>
          <cell r="J37">
            <v>293</v>
          </cell>
          <cell r="K37">
            <v>1000759.0199999999</v>
          </cell>
          <cell r="L37">
            <v>451689.92999999993</v>
          </cell>
        </row>
        <row r="38">
          <cell r="C38">
            <v>73</v>
          </cell>
          <cell r="D38">
            <v>31</v>
          </cell>
          <cell r="E38">
            <v>295417</v>
          </cell>
          <cell r="F38">
            <v>131787</v>
          </cell>
          <cell r="I38">
            <v>11</v>
          </cell>
          <cell r="J38">
            <v>6</v>
          </cell>
          <cell r="K38">
            <v>44188</v>
          </cell>
          <cell r="L38">
            <v>26471</v>
          </cell>
        </row>
        <row r="39">
          <cell r="C39">
            <v>12</v>
          </cell>
          <cell r="D39">
            <v>5</v>
          </cell>
          <cell r="E39">
            <v>16168</v>
          </cell>
          <cell r="F39">
            <v>6564</v>
          </cell>
          <cell r="I39">
            <v>2</v>
          </cell>
          <cell r="J39">
            <v>0</v>
          </cell>
          <cell r="K39">
            <v>2723</v>
          </cell>
          <cell r="L39">
            <v>0</v>
          </cell>
        </row>
        <row r="40">
          <cell r="C40">
            <v>3620</v>
          </cell>
          <cell r="D40">
            <v>2163</v>
          </cell>
          <cell r="E40">
            <v>10135955.555</v>
          </cell>
          <cell r="F40">
            <v>5965202.8799999999</v>
          </cell>
          <cell r="I40">
            <v>814</v>
          </cell>
          <cell r="J40">
            <v>491</v>
          </cell>
          <cell r="K40">
            <v>1561053.23</v>
          </cell>
          <cell r="L40">
            <v>906681.93</v>
          </cell>
        </row>
        <row r="41">
          <cell r="C41">
            <v>11220</v>
          </cell>
          <cell r="D41">
            <v>9864</v>
          </cell>
          <cell r="E41">
            <v>90352879.219999999</v>
          </cell>
          <cell r="F41">
            <v>83549389.219999999</v>
          </cell>
          <cell r="J41">
            <v>1459</v>
          </cell>
          <cell r="K41">
            <v>5303396.4700000007</v>
          </cell>
          <cell r="L41">
            <v>3943659.47</v>
          </cell>
        </row>
        <row r="42">
          <cell r="C42">
            <v>5525</v>
          </cell>
          <cell r="D42">
            <v>5383</v>
          </cell>
        </row>
        <row r="43">
          <cell r="C43">
            <v>108</v>
          </cell>
          <cell r="D43">
            <v>97</v>
          </cell>
        </row>
        <row r="44">
          <cell r="C44">
            <v>375</v>
          </cell>
          <cell r="D44">
            <v>29</v>
          </cell>
          <cell r="E44">
            <v>2127643</v>
          </cell>
          <cell r="F44">
            <v>123993</v>
          </cell>
          <cell r="I44">
            <v>41</v>
          </cell>
          <cell r="J44">
            <v>2</v>
          </cell>
          <cell r="K44">
            <v>156980</v>
          </cell>
          <cell r="L44">
            <v>6341</v>
          </cell>
        </row>
        <row r="45">
          <cell r="C45">
            <v>147</v>
          </cell>
          <cell r="D45">
            <v>6</v>
          </cell>
          <cell r="E45">
            <v>904643</v>
          </cell>
          <cell r="F45">
            <v>35605</v>
          </cell>
          <cell r="I45">
            <v>16</v>
          </cell>
          <cell r="J45">
            <v>1</v>
          </cell>
          <cell r="K45">
            <v>71834</v>
          </cell>
          <cell r="L45">
            <v>3189</v>
          </cell>
        </row>
        <row r="46">
          <cell r="C46">
            <v>10</v>
          </cell>
          <cell r="D46">
            <v>0</v>
          </cell>
          <cell r="E46">
            <v>28426</v>
          </cell>
          <cell r="F46">
            <v>0</v>
          </cell>
          <cell r="I46">
            <v>6</v>
          </cell>
          <cell r="J46">
            <v>0</v>
          </cell>
          <cell r="K46">
            <v>13990</v>
          </cell>
          <cell r="L46">
            <v>0</v>
          </cell>
        </row>
        <row r="47">
          <cell r="C47">
            <v>11</v>
          </cell>
          <cell r="D47">
            <v>0</v>
          </cell>
          <cell r="E47">
            <v>118339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1</v>
          </cell>
          <cell r="D48">
            <v>0</v>
          </cell>
          <cell r="E48">
            <v>6657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1</v>
          </cell>
          <cell r="D49">
            <v>0</v>
          </cell>
          <cell r="E49">
            <v>5980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2</v>
          </cell>
          <cell r="D50">
            <v>1</v>
          </cell>
          <cell r="E50">
            <v>18501</v>
          </cell>
          <cell r="F50">
            <v>8031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212</v>
          </cell>
          <cell r="D51">
            <v>156</v>
          </cell>
          <cell r="E51">
            <v>962752</v>
          </cell>
          <cell r="F51">
            <v>731431</v>
          </cell>
          <cell r="I51">
            <v>22</v>
          </cell>
          <cell r="J51">
            <v>14</v>
          </cell>
          <cell r="K51">
            <v>61825</v>
          </cell>
          <cell r="L51">
            <v>39547</v>
          </cell>
        </row>
        <row r="52">
          <cell r="C52">
            <v>148</v>
          </cell>
          <cell r="D52">
            <v>148</v>
          </cell>
          <cell r="E52">
            <v>701568</v>
          </cell>
          <cell r="F52">
            <v>701568</v>
          </cell>
          <cell r="I52">
            <v>12</v>
          </cell>
          <cell r="J52">
            <v>12</v>
          </cell>
          <cell r="K52">
            <v>34530</v>
          </cell>
          <cell r="L52">
            <v>34530</v>
          </cell>
        </row>
        <row r="53">
          <cell r="C53">
            <v>1269</v>
          </cell>
          <cell r="D53">
            <v>542</v>
          </cell>
          <cell r="E53">
            <v>4676088</v>
          </cell>
          <cell r="F53">
            <v>1985540</v>
          </cell>
          <cell r="I53">
            <v>548</v>
          </cell>
          <cell r="J53">
            <v>231</v>
          </cell>
          <cell r="K53">
            <v>1839487</v>
          </cell>
          <cell r="L53">
            <v>782046</v>
          </cell>
        </row>
        <row r="54">
          <cell r="C54">
            <v>9027</v>
          </cell>
          <cell r="D54">
            <v>9027</v>
          </cell>
          <cell r="E54">
            <v>32043980.219999999</v>
          </cell>
          <cell r="F54">
            <v>32043980.219999999</v>
          </cell>
          <cell r="I54">
            <v>1065</v>
          </cell>
          <cell r="J54">
            <v>1065</v>
          </cell>
          <cell r="K54">
            <v>2765151.47</v>
          </cell>
          <cell r="L54">
            <v>2765151.47</v>
          </cell>
        </row>
        <row r="55">
          <cell r="C55">
            <v>5377</v>
          </cell>
          <cell r="D55">
            <v>5377</v>
          </cell>
          <cell r="E55">
            <v>18572221</v>
          </cell>
          <cell r="F55">
            <v>18572221</v>
          </cell>
          <cell r="I55">
            <v>805</v>
          </cell>
          <cell r="J55">
            <v>805</v>
          </cell>
          <cell r="K55">
            <v>2097616.02</v>
          </cell>
          <cell r="L55">
            <v>2097616.02</v>
          </cell>
        </row>
        <row r="56">
          <cell r="C56">
            <v>97</v>
          </cell>
          <cell r="D56">
            <v>97</v>
          </cell>
          <cell r="E56">
            <v>236131</v>
          </cell>
          <cell r="F56">
            <v>236131</v>
          </cell>
          <cell r="I56">
            <v>17</v>
          </cell>
          <cell r="J56">
            <v>14</v>
          </cell>
          <cell r="K56">
            <v>23986.59</v>
          </cell>
          <cell r="L56">
            <v>23986.59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6</v>
          </cell>
          <cell r="D59">
            <v>0</v>
          </cell>
          <cell r="E59">
            <v>33714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>
            <v>314</v>
          </cell>
          <cell r="D60">
            <v>110</v>
          </cell>
          <cell r="E60">
            <v>1062255</v>
          </cell>
          <cell r="F60">
            <v>209863</v>
          </cell>
        </row>
        <row r="61">
          <cell r="C61">
            <v>4</v>
          </cell>
          <cell r="D61">
            <v>2</v>
          </cell>
          <cell r="E61">
            <v>1099</v>
          </cell>
          <cell r="F61">
            <v>607</v>
          </cell>
          <cell r="I61">
            <v>1</v>
          </cell>
          <cell r="J61">
            <v>1</v>
          </cell>
          <cell r="K61">
            <v>389</v>
          </cell>
          <cell r="L61">
            <v>389</v>
          </cell>
        </row>
        <row r="62">
          <cell r="C62">
            <v>7</v>
          </cell>
          <cell r="D62">
            <v>5</v>
          </cell>
          <cell r="E62">
            <v>3315</v>
          </cell>
          <cell r="F62">
            <v>2432</v>
          </cell>
          <cell r="I62">
            <v>2</v>
          </cell>
          <cell r="J62">
            <v>1</v>
          </cell>
          <cell r="K62">
            <v>850</v>
          </cell>
          <cell r="L62">
            <v>437</v>
          </cell>
        </row>
        <row r="63">
          <cell r="C63">
            <v>303</v>
          </cell>
          <cell r="D63">
            <v>103</v>
          </cell>
          <cell r="E63">
            <v>1057841</v>
          </cell>
          <cell r="F63">
            <v>206824</v>
          </cell>
          <cell r="I63">
            <v>46</v>
          </cell>
          <cell r="J63">
            <v>10</v>
          </cell>
          <cell r="K63">
            <v>142958</v>
          </cell>
          <cell r="L63">
            <v>13992</v>
          </cell>
        </row>
        <row r="64">
          <cell r="C64">
            <v>1</v>
          </cell>
          <cell r="D64">
            <v>0</v>
          </cell>
          <cell r="E64">
            <v>8011</v>
          </cell>
          <cell r="F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101</v>
          </cell>
          <cell r="D68">
            <v>39</v>
          </cell>
          <cell r="E68">
            <v>1569061</v>
          </cell>
          <cell r="F68">
            <v>555542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>
            <v>72970</v>
          </cell>
          <cell r="D69">
            <v>51652</v>
          </cell>
          <cell r="E69">
            <v>392186902</v>
          </cell>
          <cell r="F69">
            <v>270876400</v>
          </cell>
          <cell r="I69">
            <v>5689</v>
          </cell>
          <cell r="J69">
            <v>3228</v>
          </cell>
          <cell r="K69">
            <v>15843107.739999998</v>
          </cell>
          <cell r="L69">
            <v>8582389.1400000006</v>
          </cell>
        </row>
        <row r="70">
          <cell r="C70">
            <v>26691</v>
          </cell>
        </row>
        <row r="71">
          <cell r="C71">
            <v>2220</v>
          </cell>
        </row>
        <row r="72">
          <cell r="C72">
            <v>20768</v>
          </cell>
          <cell r="D72">
            <v>9929</v>
          </cell>
        </row>
        <row r="73">
          <cell r="C73">
            <v>3703</v>
          </cell>
          <cell r="D73">
            <v>1410</v>
          </cell>
        </row>
        <row r="74">
          <cell r="C74">
            <v>157</v>
          </cell>
          <cell r="I74">
            <v>1</v>
          </cell>
          <cell r="J74">
            <v>0</v>
          </cell>
          <cell r="K74">
            <v>1382</v>
          </cell>
          <cell r="L74">
            <v>0</v>
          </cell>
        </row>
        <row r="75">
          <cell r="C75">
            <v>6</v>
          </cell>
          <cell r="D75">
            <v>1</v>
          </cell>
          <cell r="E75">
            <v>42105</v>
          </cell>
          <cell r="F75">
            <v>4479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68</v>
          </cell>
          <cell r="D76">
            <v>3</v>
          </cell>
          <cell r="E76">
            <v>421183</v>
          </cell>
          <cell r="F76">
            <v>20390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83</v>
          </cell>
          <cell r="D77">
            <v>3</v>
          </cell>
          <cell r="E77">
            <v>361567</v>
          </cell>
          <cell r="F77">
            <v>22100</v>
          </cell>
          <cell r="I77">
            <v>1</v>
          </cell>
          <cell r="J77">
            <v>0</v>
          </cell>
          <cell r="K77">
            <v>1382</v>
          </cell>
          <cell r="L77">
            <v>0</v>
          </cell>
        </row>
        <row r="79">
          <cell r="C79">
            <v>6</v>
          </cell>
          <cell r="D79">
            <v>0</v>
          </cell>
          <cell r="E79">
            <v>40503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C80">
            <v>26534</v>
          </cell>
          <cell r="D80">
            <v>12225</v>
          </cell>
        </row>
        <row r="81">
          <cell r="C81">
            <v>2214</v>
          </cell>
          <cell r="D81">
            <v>892</v>
          </cell>
          <cell r="E81">
            <v>13710212.291349998</v>
          </cell>
          <cell r="F81">
            <v>5552142.65845</v>
          </cell>
          <cell r="I81">
            <v>190</v>
          </cell>
          <cell r="J81">
            <v>68</v>
          </cell>
          <cell r="K81">
            <v>893167.67</v>
          </cell>
          <cell r="L81">
            <v>322353.52</v>
          </cell>
        </row>
        <row r="82">
          <cell r="C82">
            <v>20700</v>
          </cell>
          <cell r="D82">
            <v>9926</v>
          </cell>
          <cell r="E82">
            <v>98123305.423500001</v>
          </cell>
          <cell r="F82">
            <v>46959627.493000001</v>
          </cell>
          <cell r="I82">
            <v>1471</v>
          </cell>
          <cell r="J82">
            <v>629</v>
          </cell>
          <cell r="K82">
            <v>3580845.4299999997</v>
          </cell>
          <cell r="L82">
            <v>1511323.0099999998</v>
          </cell>
        </row>
        <row r="83">
          <cell r="C83">
            <v>3620</v>
          </cell>
          <cell r="D83">
            <v>1407</v>
          </cell>
          <cell r="E83">
            <v>10124925.752499999</v>
          </cell>
          <cell r="F83">
            <v>3793157.37</v>
          </cell>
          <cell r="I83">
            <v>189</v>
          </cell>
          <cell r="J83">
            <v>85</v>
          </cell>
          <cell r="K83">
            <v>236320.55</v>
          </cell>
          <cell r="L83">
            <v>103141.35</v>
          </cell>
        </row>
        <row r="84">
          <cell r="C84">
            <v>19720</v>
          </cell>
          <cell r="D84">
            <v>8710</v>
          </cell>
          <cell r="E84">
            <v>88827776.467350006</v>
          </cell>
          <cell r="F84">
            <v>39591090.521449998</v>
          </cell>
          <cell r="I84">
            <v>1447</v>
          </cell>
          <cell r="J84">
            <v>604</v>
          </cell>
          <cell r="K84">
            <v>3819892.6499999994</v>
          </cell>
          <cell r="L84">
            <v>1493057.88</v>
          </cell>
        </row>
        <row r="85">
          <cell r="C85">
            <v>6957</v>
          </cell>
          <cell r="D85">
            <v>5531</v>
          </cell>
          <cell r="E85">
            <v>27408564</v>
          </cell>
          <cell r="F85">
            <v>19574981.189999998</v>
          </cell>
          <cell r="I85">
            <v>543</v>
          </cell>
          <cell r="J85">
            <v>484</v>
          </cell>
          <cell r="K85">
            <v>1489951</v>
          </cell>
          <cell r="L85">
            <v>1161748.92</v>
          </cell>
        </row>
        <row r="86">
          <cell r="C86">
            <v>11744</v>
          </cell>
          <cell r="I86">
            <v>1094</v>
          </cell>
          <cell r="K86">
            <v>1489950.92</v>
          </cell>
        </row>
        <row r="87">
          <cell r="C87">
            <v>3801</v>
          </cell>
          <cell r="E87">
            <v>13257491.550000001</v>
          </cell>
          <cell r="I87">
            <v>237</v>
          </cell>
          <cell r="K87">
            <v>506073</v>
          </cell>
        </row>
        <row r="88">
          <cell r="C88">
            <v>3720</v>
          </cell>
          <cell r="E88">
            <v>7598683.0099999998</v>
          </cell>
          <cell r="I88">
            <v>267</v>
          </cell>
          <cell r="K88">
            <v>370051.92</v>
          </cell>
        </row>
        <row r="89">
          <cell r="C89">
            <v>2604</v>
          </cell>
          <cell r="E89">
            <v>4332588.16</v>
          </cell>
          <cell r="I89">
            <v>280</v>
          </cell>
          <cell r="K89">
            <v>298589</v>
          </cell>
        </row>
        <row r="90">
          <cell r="C90">
            <v>1619</v>
          </cell>
          <cell r="E90">
            <v>2219801</v>
          </cell>
          <cell r="I90">
            <v>310</v>
          </cell>
          <cell r="K90">
            <v>315237</v>
          </cell>
        </row>
        <row r="91">
          <cell r="C91">
            <v>5602</v>
          </cell>
          <cell r="D91">
            <v>4630</v>
          </cell>
          <cell r="E91">
            <v>19673047.189999998</v>
          </cell>
          <cell r="F91">
            <v>14317308.189999999</v>
          </cell>
          <cell r="I91">
            <v>434</v>
          </cell>
          <cell r="J91">
            <v>361</v>
          </cell>
          <cell r="K91">
            <v>1252348.92</v>
          </cell>
          <cell r="L91">
            <v>972274.92</v>
          </cell>
        </row>
        <row r="93">
          <cell r="D93">
            <v>5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D94">
            <v>0</v>
          </cell>
          <cell r="F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>
            <v>3</v>
          </cell>
          <cell r="D95">
            <v>0</v>
          </cell>
          <cell r="E95">
            <v>24016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90</v>
          </cell>
          <cell r="D96">
            <v>0</v>
          </cell>
          <cell r="E96">
            <v>439262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123</v>
          </cell>
          <cell r="D97">
            <v>0</v>
          </cell>
          <cell r="E97">
            <v>655669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9">
          <cell r="D99">
            <v>0</v>
          </cell>
          <cell r="F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1</v>
          </cell>
          <cell r="D100">
            <v>0</v>
          </cell>
          <cell r="E100">
            <v>7590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2</v>
          </cell>
          <cell r="D102">
            <v>0</v>
          </cell>
          <cell r="E102">
            <v>14064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40</v>
          </cell>
          <cell r="D104">
            <v>0</v>
          </cell>
          <cell r="E104">
            <v>115728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21</v>
          </cell>
          <cell r="D105">
            <v>0</v>
          </cell>
          <cell r="E105">
            <v>54141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108</v>
          </cell>
          <cell r="D106">
            <v>0</v>
          </cell>
          <cell r="E106">
            <v>576821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3</v>
          </cell>
          <cell r="D107">
            <v>1</v>
          </cell>
          <cell r="E107">
            <v>14062</v>
          </cell>
          <cell r="F107">
            <v>25938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3</v>
          </cell>
          <cell r="D108">
            <v>4</v>
          </cell>
          <cell r="E108">
            <v>2220</v>
          </cell>
          <cell r="F108">
            <v>2520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2</v>
          </cell>
          <cell r="D109">
            <v>3</v>
          </cell>
          <cell r="E109">
            <v>1920</v>
          </cell>
          <cell r="F109">
            <v>2220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164</v>
          </cell>
          <cell r="D110">
            <v>3</v>
          </cell>
          <cell r="E110">
            <v>722569</v>
          </cell>
          <cell r="F110">
            <v>26638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2">
        <row r="12">
          <cell r="C12">
            <v>87</v>
          </cell>
          <cell r="D12">
            <v>53</v>
          </cell>
          <cell r="E12">
            <v>102504</v>
          </cell>
          <cell r="F12">
            <v>63952</v>
          </cell>
          <cell r="I12">
            <v>54</v>
          </cell>
          <cell r="J12">
            <v>31</v>
          </cell>
          <cell r="K12">
            <v>62897</v>
          </cell>
          <cell r="L12">
            <v>37112</v>
          </cell>
        </row>
        <row r="13">
          <cell r="C13">
            <v>64</v>
          </cell>
          <cell r="D13">
            <v>41</v>
          </cell>
          <cell r="E13">
            <v>75816</v>
          </cell>
          <cell r="F13">
            <v>48825</v>
          </cell>
          <cell r="I13">
            <v>34</v>
          </cell>
          <cell r="J13">
            <v>20</v>
          </cell>
          <cell r="K13">
            <v>41047</v>
          </cell>
          <cell r="L13">
            <v>24161</v>
          </cell>
        </row>
        <row r="14">
          <cell r="C14">
            <v>138</v>
          </cell>
          <cell r="D14">
            <v>86</v>
          </cell>
          <cell r="E14">
            <v>244215</v>
          </cell>
          <cell r="F14">
            <v>151815</v>
          </cell>
          <cell r="I14">
            <v>68</v>
          </cell>
          <cell r="J14">
            <v>42</v>
          </cell>
          <cell r="K14">
            <v>120117</v>
          </cell>
          <cell r="L14">
            <v>74497</v>
          </cell>
        </row>
        <row r="15">
          <cell r="C15">
            <v>119</v>
          </cell>
          <cell r="D15">
            <v>73</v>
          </cell>
          <cell r="E15">
            <v>211406</v>
          </cell>
          <cell r="F15">
            <v>129804</v>
          </cell>
          <cell r="I15">
            <v>57</v>
          </cell>
          <cell r="J15">
            <v>36</v>
          </cell>
          <cell r="K15">
            <v>101127</v>
          </cell>
          <cell r="L15">
            <v>64629</v>
          </cell>
        </row>
        <row r="16">
          <cell r="C16">
            <v>2879</v>
          </cell>
          <cell r="D16">
            <v>1737</v>
          </cell>
          <cell r="E16">
            <v>7783948</v>
          </cell>
          <cell r="F16">
            <v>4677259</v>
          </cell>
          <cell r="I16">
            <v>1375</v>
          </cell>
          <cell r="J16">
            <v>817</v>
          </cell>
          <cell r="K16">
            <v>3645396</v>
          </cell>
          <cell r="L16">
            <v>1857483</v>
          </cell>
        </row>
        <row r="17">
          <cell r="C17">
            <v>2722</v>
          </cell>
          <cell r="D17">
            <v>1611</v>
          </cell>
          <cell r="E17">
            <v>7359838</v>
          </cell>
          <cell r="F17">
            <v>4335837</v>
          </cell>
          <cell r="I17">
            <v>1141</v>
          </cell>
          <cell r="J17">
            <v>641</v>
          </cell>
          <cell r="K17">
            <v>3013570</v>
          </cell>
          <cell r="L17">
            <v>1383944</v>
          </cell>
        </row>
        <row r="18">
          <cell r="C18">
            <v>4242</v>
          </cell>
          <cell r="D18">
            <v>2475</v>
          </cell>
          <cell r="E18">
            <v>15151273</v>
          </cell>
          <cell r="F18">
            <v>8830176</v>
          </cell>
          <cell r="I18">
            <v>453</v>
          </cell>
          <cell r="J18">
            <v>235</v>
          </cell>
          <cell r="K18">
            <v>1547770</v>
          </cell>
          <cell r="L18">
            <v>801369</v>
          </cell>
        </row>
        <row r="19">
          <cell r="C19">
            <v>3830</v>
          </cell>
          <cell r="D19">
            <v>2161</v>
          </cell>
          <cell r="E19">
            <v>13676020</v>
          </cell>
          <cell r="F19">
            <v>7709827</v>
          </cell>
          <cell r="I19">
            <v>297</v>
          </cell>
          <cell r="J19">
            <v>136</v>
          </cell>
          <cell r="K19">
            <v>1011220</v>
          </cell>
          <cell r="L19">
            <v>463990</v>
          </cell>
        </row>
        <row r="20">
          <cell r="C20">
            <v>4627</v>
          </cell>
          <cell r="D20">
            <v>2801</v>
          </cell>
          <cell r="E20">
            <v>20721828</v>
          </cell>
          <cell r="F20">
            <v>12567001</v>
          </cell>
          <cell r="I20">
            <v>194</v>
          </cell>
          <cell r="J20">
            <v>110</v>
          </cell>
          <cell r="K20">
            <v>860759</v>
          </cell>
          <cell r="L20">
            <v>484140</v>
          </cell>
        </row>
        <row r="21">
          <cell r="C21">
            <v>4117</v>
          </cell>
          <cell r="D21">
            <v>2475</v>
          </cell>
          <cell r="E21">
            <v>18437198</v>
          </cell>
          <cell r="F21">
            <v>11105013</v>
          </cell>
          <cell r="I21">
            <v>114</v>
          </cell>
          <cell r="J21">
            <v>59</v>
          </cell>
          <cell r="K21">
            <v>505024</v>
          </cell>
          <cell r="L21">
            <v>259650</v>
          </cell>
        </row>
        <row r="22">
          <cell r="C22">
            <v>26683</v>
          </cell>
          <cell r="D22">
            <v>19900</v>
          </cell>
          <cell r="E22">
            <v>187821509</v>
          </cell>
          <cell r="F22">
            <v>139923597</v>
          </cell>
          <cell r="I22">
            <v>165</v>
          </cell>
          <cell r="J22">
            <v>63</v>
          </cell>
          <cell r="K22">
            <v>1025647</v>
          </cell>
          <cell r="L22">
            <v>365315</v>
          </cell>
        </row>
        <row r="23">
          <cell r="C23">
            <v>22291</v>
          </cell>
          <cell r="D23">
            <v>16499</v>
          </cell>
          <cell r="E23">
            <v>155969504</v>
          </cell>
          <cell r="F23">
            <v>115286391</v>
          </cell>
          <cell r="I23">
            <v>104</v>
          </cell>
          <cell r="J23">
            <v>43</v>
          </cell>
          <cell r="K23">
            <v>631319</v>
          </cell>
          <cell r="L23">
            <v>252935</v>
          </cell>
        </row>
        <row r="24">
          <cell r="C24">
            <v>2670</v>
          </cell>
          <cell r="D24">
            <v>1587</v>
          </cell>
          <cell r="E24">
            <v>30654212</v>
          </cell>
          <cell r="F24">
            <v>18036144</v>
          </cell>
          <cell r="I24">
            <v>9</v>
          </cell>
          <cell r="J24">
            <v>3</v>
          </cell>
          <cell r="K24">
            <v>104669</v>
          </cell>
          <cell r="L24">
            <v>38013</v>
          </cell>
        </row>
        <row r="25">
          <cell r="C25">
            <v>1815</v>
          </cell>
          <cell r="D25">
            <v>1028</v>
          </cell>
          <cell r="E25">
            <v>20521105</v>
          </cell>
          <cell r="F25">
            <v>11465149</v>
          </cell>
          <cell r="I25">
            <v>4</v>
          </cell>
          <cell r="J25">
            <v>1</v>
          </cell>
          <cell r="K25">
            <v>42625</v>
          </cell>
          <cell r="L25">
            <v>10398</v>
          </cell>
        </row>
        <row r="26">
          <cell r="C26">
            <v>251</v>
          </cell>
          <cell r="D26">
            <v>113</v>
          </cell>
          <cell r="E26">
            <v>4227191</v>
          </cell>
          <cell r="F26">
            <v>1900696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100</v>
          </cell>
          <cell r="D27">
            <v>41</v>
          </cell>
          <cell r="E27">
            <v>1671613</v>
          </cell>
          <cell r="F27">
            <v>685879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73</v>
          </cell>
          <cell r="D28">
            <v>26</v>
          </cell>
          <cell r="F28">
            <v>588893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29</v>
          </cell>
          <cell r="D29">
            <v>9</v>
          </cell>
          <cell r="F29">
            <v>203582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10</v>
          </cell>
          <cell r="D30">
            <v>0</v>
          </cell>
          <cell r="E30">
            <v>344588</v>
          </cell>
          <cell r="F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2</v>
          </cell>
          <cell r="D31">
            <v>0</v>
          </cell>
          <cell r="E31">
            <v>73757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3</v>
          </cell>
          <cell r="D32">
            <v>1</v>
          </cell>
          <cell r="E32">
            <v>195314</v>
          </cell>
          <cell r="F32">
            <v>52115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1</v>
          </cell>
          <cell r="D33">
            <v>0</v>
          </cell>
          <cell r="E33">
            <v>56420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693</v>
          </cell>
          <cell r="D36">
            <v>600</v>
          </cell>
          <cell r="E36">
            <v>2468008</v>
          </cell>
          <cell r="F36">
            <v>2038579</v>
          </cell>
          <cell r="I36">
            <v>277</v>
          </cell>
          <cell r="J36">
            <v>223</v>
          </cell>
          <cell r="K36">
            <v>926143</v>
          </cell>
          <cell r="L36">
            <v>684198</v>
          </cell>
        </row>
        <row r="37">
          <cell r="C37">
            <v>61</v>
          </cell>
          <cell r="D37">
            <v>40</v>
          </cell>
          <cell r="E37">
            <v>150420</v>
          </cell>
          <cell r="F37">
            <v>100557</v>
          </cell>
          <cell r="I37">
            <v>31</v>
          </cell>
          <cell r="J37">
            <v>16</v>
          </cell>
          <cell r="K37">
            <v>73412</v>
          </cell>
          <cell r="L37">
            <v>38949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1</v>
          </cell>
          <cell r="D39">
            <v>0</v>
          </cell>
          <cell r="E39">
            <v>1872</v>
          </cell>
          <cell r="F39">
            <v>0</v>
          </cell>
          <cell r="I39">
            <v>1</v>
          </cell>
          <cell r="J39">
            <v>0</v>
          </cell>
          <cell r="K39">
            <v>1872</v>
          </cell>
          <cell r="L39">
            <v>0</v>
          </cell>
        </row>
        <row r="40">
          <cell r="C40">
            <v>669</v>
          </cell>
          <cell r="D40">
            <v>386</v>
          </cell>
          <cell r="E40">
            <v>1818495</v>
          </cell>
          <cell r="F40">
            <v>1010982</v>
          </cell>
          <cell r="I40">
            <v>197</v>
          </cell>
          <cell r="J40">
            <v>116</v>
          </cell>
          <cell r="K40">
            <v>412449</v>
          </cell>
          <cell r="L40">
            <v>238669</v>
          </cell>
        </row>
        <row r="41">
          <cell r="C41">
            <v>14800</v>
          </cell>
          <cell r="D41">
            <v>9864</v>
          </cell>
          <cell r="E41">
            <v>69505871</v>
          </cell>
          <cell r="F41">
            <v>47715867</v>
          </cell>
          <cell r="J41">
            <v>977</v>
          </cell>
          <cell r="K41">
            <v>5726306</v>
          </cell>
          <cell r="L41">
            <v>3136257</v>
          </cell>
        </row>
        <row r="42">
          <cell r="C42">
            <v>419</v>
          </cell>
          <cell r="D42">
            <v>419</v>
          </cell>
        </row>
        <row r="43">
          <cell r="C43">
            <v>29</v>
          </cell>
          <cell r="D43">
            <v>29</v>
          </cell>
        </row>
        <row r="44">
          <cell r="C44">
            <v>24</v>
          </cell>
          <cell r="D44">
            <v>5</v>
          </cell>
          <cell r="E44">
            <v>134436</v>
          </cell>
          <cell r="F44">
            <v>23218</v>
          </cell>
          <cell r="I44">
            <v>3</v>
          </cell>
          <cell r="J44">
            <v>0</v>
          </cell>
          <cell r="K44">
            <v>13792</v>
          </cell>
          <cell r="L44">
            <v>0</v>
          </cell>
        </row>
        <row r="45">
          <cell r="C45">
            <v>3</v>
          </cell>
          <cell r="D45">
            <v>3</v>
          </cell>
          <cell r="E45">
            <v>16002</v>
          </cell>
          <cell r="F45">
            <v>16002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13328</v>
          </cell>
          <cell r="D51">
            <v>8745</v>
          </cell>
          <cell r="E51">
            <v>64191745</v>
          </cell>
          <cell r="F51">
            <v>43634234</v>
          </cell>
          <cell r="I51">
            <v>1362</v>
          </cell>
          <cell r="J51">
            <v>715</v>
          </cell>
          <cell r="K51">
            <v>4514761</v>
          </cell>
          <cell r="L51">
            <v>2355851</v>
          </cell>
        </row>
        <row r="52">
          <cell r="C52">
            <v>8103</v>
          </cell>
          <cell r="D52">
            <v>8103</v>
          </cell>
          <cell r="E52">
            <v>40606620</v>
          </cell>
          <cell r="F52">
            <v>40606620</v>
          </cell>
          <cell r="I52">
            <v>637</v>
          </cell>
          <cell r="J52">
            <v>637</v>
          </cell>
          <cell r="K52">
            <v>1904677</v>
          </cell>
          <cell r="L52">
            <v>1904677</v>
          </cell>
        </row>
        <row r="53">
          <cell r="C53">
            <v>559</v>
          </cell>
          <cell r="D53">
            <v>225</v>
          </cell>
          <cell r="E53">
            <v>1901775</v>
          </cell>
          <cell r="F53">
            <v>780500</v>
          </cell>
          <cell r="I53">
            <v>259</v>
          </cell>
          <cell r="J53">
            <v>107</v>
          </cell>
          <cell r="K53">
            <v>768719</v>
          </cell>
          <cell r="L53">
            <v>349317</v>
          </cell>
        </row>
        <row r="54">
          <cell r="C54">
            <v>888</v>
          </cell>
          <cell r="D54">
            <v>888</v>
          </cell>
          <cell r="E54">
            <v>3272935</v>
          </cell>
          <cell r="F54">
            <v>3272935</v>
          </cell>
          <cell r="I54">
            <v>155</v>
          </cell>
          <cell r="J54">
            <v>155</v>
          </cell>
          <cell r="K54">
            <v>429034</v>
          </cell>
          <cell r="L54">
            <v>429034</v>
          </cell>
        </row>
        <row r="55">
          <cell r="C55">
            <v>416</v>
          </cell>
          <cell r="D55">
            <v>416</v>
          </cell>
          <cell r="E55">
            <v>1384142</v>
          </cell>
          <cell r="F55">
            <v>1384142</v>
          </cell>
          <cell r="I55">
            <v>122</v>
          </cell>
          <cell r="J55">
            <v>122</v>
          </cell>
          <cell r="K55">
            <v>336790</v>
          </cell>
          <cell r="L55">
            <v>336790</v>
          </cell>
        </row>
        <row r="56">
          <cell r="C56">
            <v>29</v>
          </cell>
          <cell r="D56">
            <v>29</v>
          </cell>
          <cell r="E56">
            <v>80587</v>
          </cell>
          <cell r="F56">
            <v>80587</v>
          </cell>
          <cell r="I56">
            <v>6</v>
          </cell>
          <cell r="J56">
            <v>6</v>
          </cell>
          <cell r="K56">
            <v>14110</v>
          </cell>
          <cell r="L56">
            <v>14110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1</v>
          </cell>
          <cell r="D58">
            <v>1</v>
          </cell>
          <cell r="E58">
            <v>4980</v>
          </cell>
          <cell r="F58">
            <v>4980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109</v>
          </cell>
          <cell r="D68">
            <v>44</v>
          </cell>
          <cell r="E68">
            <v>2213017</v>
          </cell>
          <cell r="F68">
            <v>794765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>
            <v>35090</v>
          </cell>
          <cell r="D69">
            <v>23938</v>
          </cell>
          <cell r="E69">
            <v>218715609</v>
          </cell>
          <cell r="F69">
            <v>150970307</v>
          </cell>
          <cell r="I69">
            <v>1993</v>
          </cell>
          <cell r="J69">
            <v>1092</v>
          </cell>
          <cell r="K69">
            <v>6121143</v>
          </cell>
          <cell r="L69">
            <v>2935790</v>
          </cell>
        </row>
        <row r="70">
          <cell r="C70">
            <v>6550</v>
          </cell>
        </row>
        <row r="71">
          <cell r="C71">
            <v>628</v>
          </cell>
        </row>
        <row r="72">
          <cell r="C72">
            <v>4049</v>
          </cell>
          <cell r="D72">
            <v>1656</v>
          </cell>
        </row>
        <row r="73">
          <cell r="C73">
            <v>1873</v>
          </cell>
          <cell r="D73">
            <v>591</v>
          </cell>
        </row>
        <row r="74">
          <cell r="C74">
            <v>49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>
            <v>4</v>
          </cell>
          <cell r="D75">
            <v>0</v>
          </cell>
          <cell r="E75">
            <v>27292</v>
          </cell>
          <cell r="F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23</v>
          </cell>
          <cell r="D76">
            <v>0</v>
          </cell>
          <cell r="E76">
            <v>159161</v>
          </cell>
          <cell r="F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22</v>
          </cell>
          <cell r="D77">
            <v>2</v>
          </cell>
          <cell r="E77">
            <v>84148</v>
          </cell>
          <cell r="F77">
            <v>7976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16</v>
          </cell>
          <cell r="D79">
            <v>0</v>
          </cell>
          <cell r="E79">
            <v>127324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C80">
            <v>6501</v>
          </cell>
          <cell r="D80">
            <v>2494</v>
          </cell>
        </row>
        <row r="81">
          <cell r="C81">
            <v>624</v>
          </cell>
          <cell r="D81">
            <v>249</v>
          </cell>
          <cell r="E81">
            <v>4243586</v>
          </cell>
          <cell r="F81">
            <v>1663423</v>
          </cell>
          <cell r="I81">
            <v>27</v>
          </cell>
          <cell r="J81">
            <v>12</v>
          </cell>
          <cell r="K81">
            <v>127246</v>
          </cell>
          <cell r="L81">
            <v>55779</v>
          </cell>
        </row>
        <row r="82">
          <cell r="C82">
            <v>4026</v>
          </cell>
          <cell r="D82">
            <v>1656</v>
          </cell>
          <cell r="E82">
            <v>21590647</v>
          </cell>
          <cell r="F82">
            <v>8870639</v>
          </cell>
          <cell r="I82">
            <v>213</v>
          </cell>
          <cell r="J82">
            <v>94</v>
          </cell>
          <cell r="K82">
            <v>547449</v>
          </cell>
          <cell r="L82">
            <v>255238</v>
          </cell>
        </row>
        <row r="83">
          <cell r="C83">
            <v>1851</v>
          </cell>
          <cell r="D83">
            <v>589</v>
          </cell>
          <cell r="E83">
            <v>5534463</v>
          </cell>
          <cell r="F83">
            <v>1665586</v>
          </cell>
          <cell r="I83">
            <v>91</v>
          </cell>
          <cell r="J83">
            <v>40</v>
          </cell>
          <cell r="K83">
            <v>127505</v>
          </cell>
          <cell r="L83">
            <v>55560</v>
          </cell>
        </row>
        <row r="84">
          <cell r="C84">
            <v>5614</v>
          </cell>
          <cell r="D84">
            <v>2082</v>
          </cell>
          <cell r="E84">
            <v>26485367</v>
          </cell>
          <cell r="F84">
            <v>10039646</v>
          </cell>
          <cell r="I84">
            <v>285</v>
          </cell>
          <cell r="J84">
            <v>121</v>
          </cell>
          <cell r="K84">
            <v>673219</v>
          </cell>
          <cell r="L84">
            <v>287862</v>
          </cell>
        </row>
        <row r="85">
          <cell r="C85">
            <v>3506</v>
          </cell>
          <cell r="D85">
            <v>2756</v>
          </cell>
          <cell r="E85">
            <v>13826036</v>
          </cell>
          <cell r="F85">
            <v>11415246</v>
          </cell>
          <cell r="I85">
            <v>300</v>
          </cell>
          <cell r="J85">
            <v>242</v>
          </cell>
          <cell r="K85">
            <v>922493</v>
          </cell>
          <cell r="L85">
            <v>708576</v>
          </cell>
        </row>
        <row r="86">
          <cell r="C86">
            <v>6046</v>
          </cell>
          <cell r="I86">
            <v>586</v>
          </cell>
          <cell r="K86">
            <v>922493</v>
          </cell>
        </row>
        <row r="87">
          <cell r="C87">
            <v>1921</v>
          </cell>
          <cell r="E87">
            <v>6454928</v>
          </cell>
          <cell r="I87">
            <v>149</v>
          </cell>
          <cell r="K87">
            <v>361511</v>
          </cell>
        </row>
        <row r="88">
          <cell r="C88">
            <v>1834</v>
          </cell>
          <cell r="E88">
            <v>3877579</v>
          </cell>
          <cell r="I88">
            <v>142</v>
          </cell>
          <cell r="K88">
            <v>236446</v>
          </cell>
        </row>
        <row r="89">
          <cell r="C89">
            <v>1320</v>
          </cell>
          <cell r="E89">
            <v>2251594</v>
          </cell>
          <cell r="I89">
            <v>114</v>
          </cell>
          <cell r="K89">
            <v>152683</v>
          </cell>
        </row>
        <row r="90">
          <cell r="C90">
            <v>971</v>
          </cell>
          <cell r="E90">
            <v>1241935</v>
          </cell>
          <cell r="I90">
            <v>177</v>
          </cell>
          <cell r="K90">
            <v>171853</v>
          </cell>
        </row>
        <row r="91">
          <cell r="C91">
            <v>3004</v>
          </cell>
          <cell r="D91">
            <v>2327</v>
          </cell>
          <cell r="E91">
            <v>11696297</v>
          </cell>
          <cell r="F91">
            <v>9619889</v>
          </cell>
          <cell r="I91">
            <v>252</v>
          </cell>
          <cell r="J91">
            <v>199</v>
          </cell>
          <cell r="K91">
            <v>769063</v>
          </cell>
          <cell r="L91">
            <v>577788</v>
          </cell>
        </row>
        <row r="93">
          <cell r="D93">
            <v>3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D94">
            <v>0</v>
          </cell>
          <cell r="F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28</v>
          </cell>
          <cell r="D96">
            <v>0</v>
          </cell>
          <cell r="E96">
            <v>184156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38</v>
          </cell>
          <cell r="D97">
            <v>0</v>
          </cell>
          <cell r="E97">
            <v>189935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9">
          <cell r="D99">
            <v>0</v>
          </cell>
          <cell r="F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2</v>
          </cell>
          <cell r="D103">
            <v>0</v>
          </cell>
          <cell r="E103">
            <v>8241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7</v>
          </cell>
          <cell r="D104">
            <v>0</v>
          </cell>
          <cell r="E104">
            <v>22570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8</v>
          </cell>
          <cell r="D105">
            <v>0</v>
          </cell>
          <cell r="E105">
            <v>29575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49</v>
          </cell>
          <cell r="D106">
            <v>0</v>
          </cell>
          <cell r="E106">
            <v>313705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3</v>
          </cell>
          <cell r="D107">
            <v>0</v>
          </cell>
          <cell r="E107">
            <v>177657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3</v>
          </cell>
          <cell r="D108">
            <v>3</v>
          </cell>
          <cell r="E108">
            <v>5104</v>
          </cell>
          <cell r="F108">
            <v>5104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5</v>
          </cell>
          <cell r="D109">
            <v>5</v>
          </cell>
          <cell r="E109">
            <v>5104</v>
          </cell>
          <cell r="F109">
            <v>5104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64</v>
          </cell>
          <cell r="D110">
            <v>1</v>
          </cell>
          <cell r="E110">
            <v>444083</v>
          </cell>
          <cell r="F110">
            <v>1800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3">
        <row r="12">
          <cell r="C12">
            <v>1075</v>
          </cell>
          <cell r="D12">
            <v>628</v>
          </cell>
          <cell r="E12">
            <v>1379455</v>
          </cell>
          <cell r="F12">
            <v>804654</v>
          </cell>
          <cell r="I12">
            <v>652</v>
          </cell>
          <cell r="J12">
            <v>365</v>
          </cell>
          <cell r="K12">
            <v>814635</v>
          </cell>
          <cell r="L12">
            <v>452006</v>
          </cell>
        </row>
        <row r="13">
          <cell r="C13">
            <v>926</v>
          </cell>
          <cell r="D13">
            <v>531</v>
          </cell>
          <cell r="E13">
            <v>1194894</v>
          </cell>
          <cell r="F13">
            <v>682926</v>
          </cell>
          <cell r="I13">
            <v>565</v>
          </cell>
          <cell r="J13">
            <v>304</v>
          </cell>
          <cell r="K13">
            <v>809314</v>
          </cell>
          <cell r="L13">
            <v>377535</v>
          </cell>
        </row>
        <row r="14">
          <cell r="C14">
            <v>1312</v>
          </cell>
          <cell r="D14">
            <v>740</v>
          </cell>
          <cell r="E14">
            <v>2293606</v>
          </cell>
          <cell r="F14">
            <v>1299322</v>
          </cell>
          <cell r="I14">
            <v>640</v>
          </cell>
          <cell r="J14">
            <v>349</v>
          </cell>
          <cell r="K14">
            <v>1087489</v>
          </cell>
          <cell r="L14">
            <v>619715</v>
          </cell>
        </row>
        <row r="15">
          <cell r="C15">
            <v>1125</v>
          </cell>
          <cell r="D15">
            <v>615</v>
          </cell>
          <cell r="E15">
            <v>1965826</v>
          </cell>
          <cell r="F15">
            <v>1077880</v>
          </cell>
          <cell r="I15">
            <v>561</v>
          </cell>
          <cell r="J15">
            <v>303</v>
          </cell>
          <cell r="K15">
            <v>991832</v>
          </cell>
          <cell r="L15">
            <v>537762</v>
          </cell>
        </row>
        <row r="16">
          <cell r="C16">
            <v>11132</v>
          </cell>
          <cell r="D16">
            <v>7871</v>
          </cell>
          <cell r="E16">
            <v>29153090</v>
          </cell>
          <cell r="F16">
            <v>20543873</v>
          </cell>
          <cell r="I16">
            <v>5109</v>
          </cell>
          <cell r="J16">
            <v>3352</v>
          </cell>
          <cell r="K16">
            <v>12787205</v>
          </cell>
          <cell r="L16">
            <v>8211580</v>
          </cell>
        </row>
        <row r="17">
          <cell r="C17">
            <v>10394</v>
          </cell>
          <cell r="D17">
            <v>7383</v>
          </cell>
          <cell r="E17">
            <v>27255102</v>
          </cell>
          <cell r="F17">
            <v>19291536</v>
          </cell>
          <cell r="I17">
            <v>4850</v>
          </cell>
          <cell r="J17">
            <v>3181</v>
          </cell>
          <cell r="K17">
            <v>12147419</v>
          </cell>
          <cell r="L17">
            <v>7797020</v>
          </cell>
        </row>
        <row r="18">
          <cell r="C18">
            <v>18430</v>
          </cell>
          <cell r="D18">
            <v>12057</v>
          </cell>
          <cell r="E18">
            <v>64237027</v>
          </cell>
          <cell r="F18">
            <v>41997627</v>
          </cell>
          <cell r="I18">
            <v>1310</v>
          </cell>
          <cell r="J18">
            <v>713</v>
          </cell>
          <cell r="K18">
            <v>4445591</v>
          </cell>
          <cell r="L18">
            <v>2440764</v>
          </cell>
        </row>
        <row r="19">
          <cell r="C19">
            <v>17402</v>
          </cell>
          <cell r="D19">
            <v>11392</v>
          </cell>
          <cell r="E19">
            <v>60669924</v>
          </cell>
          <cell r="F19">
            <v>39699269</v>
          </cell>
          <cell r="I19">
            <v>1250</v>
          </cell>
          <cell r="J19">
            <v>684</v>
          </cell>
          <cell r="K19">
            <v>4241265</v>
          </cell>
          <cell r="L19">
            <v>2340943</v>
          </cell>
        </row>
        <row r="20">
          <cell r="C20">
            <v>14278</v>
          </cell>
          <cell r="D20">
            <v>10344</v>
          </cell>
          <cell r="E20">
            <v>64407484</v>
          </cell>
          <cell r="F20">
            <v>46760438</v>
          </cell>
          <cell r="I20">
            <v>515</v>
          </cell>
          <cell r="J20">
            <v>297</v>
          </cell>
          <cell r="K20">
            <v>2244173</v>
          </cell>
          <cell r="L20">
            <v>1294807</v>
          </cell>
        </row>
        <row r="21">
          <cell r="C21">
            <v>13546</v>
          </cell>
          <cell r="D21">
            <v>9821</v>
          </cell>
          <cell r="E21">
            <v>61105989</v>
          </cell>
          <cell r="F21">
            <v>44397812</v>
          </cell>
          <cell r="I21">
            <v>490</v>
          </cell>
          <cell r="J21">
            <v>279</v>
          </cell>
          <cell r="K21">
            <v>2149182</v>
          </cell>
          <cell r="L21">
            <v>1213833</v>
          </cell>
        </row>
        <row r="22">
          <cell r="C22">
            <v>57860</v>
          </cell>
          <cell r="D22">
            <v>43464</v>
          </cell>
          <cell r="E22">
            <v>394199802</v>
          </cell>
          <cell r="F22">
            <v>294356813</v>
          </cell>
          <cell r="I22">
            <v>281</v>
          </cell>
          <cell r="J22">
            <v>69</v>
          </cell>
          <cell r="K22">
            <v>1739348</v>
          </cell>
          <cell r="L22">
            <v>403399</v>
          </cell>
        </row>
        <row r="23">
          <cell r="C23">
            <v>54609</v>
          </cell>
          <cell r="D23">
            <v>41051</v>
          </cell>
          <cell r="E23">
            <v>371957121</v>
          </cell>
          <cell r="F23">
            <v>277968235</v>
          </cell>
          <cell r="I23">
            <v>268</v>
          </cell>
          <cell r="J23">
            <v>62</v>
          </cell>
          <cell r="K23">
            <v>1658378</v>
          </cell>
          <cell r="L23">
            <v>361491</v>
          </cell>
        </row>
        <row r="24">
          <cell r="C24">
            <v>1778</v>
          </cell>
          <cell r="D24">
            <v>960</v>
          </cell>
          <cell r="E24">
            <v>19676114</v>
          </cell>
          <cell r="F24">
            <v>10461748</v>
          </cell>
          <cell r="I24">
            <v>8</v>
          </cell>
          <cell r="J24">
            <v>0</v>
          </cell>
          <cell r="K24">
            <v>91223</v>
          </cell>
          <cell r="L24">
            <v>0</v>
          </cell>
        </row>
        <row r="25">
          <cell r="C25">
            <v>1659</v>
          </cell>
          <cell r="D25">
            <v>883</v>
          </cell>
          <cell r="E25">
            <v>18353615</v>
          </cell>
          <cell r="F25">
            <v>9610621</v>
          </cell>
          <cell r="I25">
            <v>8</v>
          </cell>
          <cell r="J25">
            <v>0</v>
          </cell>
          <cell r="K25">
            <v>91223</v>
          </cell>
          <cell r="L25">
            <v>0</v>
          </cell>
        </row>
        <row r="26">
          <cell r="C26">
            <v>59</v>
          </cell>
          <cell r="D26">
            <v>14</v>
          </cell>
          <cell r="E26">
            <v>991013</v>
          </cell>
          <cell r="F26">
            <v>240263</v>
          </cell>
          <cell r="I26">
            <v>1</v>
          </cell>
          <cell r="J26">
            <v>0</v>
          </cell>
          <cell r="K26">
            <v>16222</v>
          </cell>
          <cell r="L26">
            <v>0</v>
          </cell>
        </row>
        <row r="27">
          <cell r="C27">
            <v>58</v>
          </cell>
          <cell r="D27">
            <v>14</v>
          </cell>
          <cell r="E27">
            <v>973919</v>
          </cell>
          <cell r="F27">
            <v>240263</v>
          </cell>
          <cell r="I27">
            <v>1</v>
          </cell>
          <cell r="J27">
            <v>0</v>
          </cell>
          <cell r="K27">
            <v>16222</v>
          </cell>
          <cell r="L27">
            <v>0</v>
          </cell>
        </row>
        <row r="28">
          <cell r="C28">
            <v>12</v>
          </cell>
          <cell r="D28">
            <v>2</v>
          </cell>
          <cell r="F28">
            <v>40813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7</v>
          </cell>
          <cell r="D29">
            <v>0</v>
          </cell>
          <cell r="F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9927</v>
          </cell>
          <cell r="D36">
            <v>8117</v>
          </cell>
          <cell r="E36">
            <v>36295558</v>
          </cell>
          <cell r="F36">
            <v>23442772</v>
          </cell>
          <cell r="I36">
            <v>2955</v>
          </cell>
          <cell r="J36">
            <v>2100</v>
          </cell>
          <cell r="K36">
            <v>9102985</v>
          </cell>
          <cell r="L36">
            <v>5920984</v>
          </cell>
        </row>
        <row r="37">
          <cell r="C37">
            <v>1867</v>
          </cell>
          <cell r="D37">
            <v>1122</v>
          </cell>
          <cell r="E37">
            <v>3420898</v>
          </cell>
          <cell r="F37">
            <v>1558649</v>
          </cell>
          <cell r="I37">
            <v>758</v>
          </cell>
          <cell r="J37">
            <v>357</v>
          </cell>
          <cell r="K37">
            <v>1289493</v>
          </cell>
          <cell r="L37">
            <v>568531</v>
          </cell>
        </row>
        <row r="38">
          <cell r="C38">
            <v>0</v>
          </cell>
          <cell r="D38">
            <v>0</v>
          </cell>
          <cell r="E38">
            <v>0</v>
          </cell>
          <cell r="F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2963</v>
          </cell>
          <cell r="D40">
            <v>1735</v>
          </cell>
          <cell r="E40">
            <v>8342312</v>
          </cell>
          <cell r="F40">
            <v>4792403</v>
          </cell>
          <cell r="I40">
            <v>689</v>
          </cell>
          <cell r="J40">
            <v>382</v>
          </cell>
          <cell r="K40">
            <v>1341691</v>
          </cell>
          <cell r="L40">
            <v>690457</v>
          </cell>
        </row>
        <row r="41">
          <cell r="C41">
            <v>16436</v>
          </cell>
          <cell r="D41">
            <v>14149</v>
          </cell>
          <cell r="E41">
            <v>64647358</v>
          </cell>
          <cell r="F41">
            <v>54701504</v>
          </cell>
          <cell r="J41" t="e">
            <v>#REF!</v>
          </cell>
          <cell r="K41" t="e">
            <v>#REF!</v>
          </cell>
          <cell r="L41" t="e">
            <v>#REF!</v>
          </cell>
        </row>
        <row r="42">
          <cell r="C42">
            <v>4919</v>
          </cell>
          <cell r="D42">
            <v>4840</v>
          </cell>
        </row>
        <row r="43">
          <cell r="C43">
            <v>53</v>
          </cell>
          <cell r="D43">
            <v>53</v>
          </cell>
        </row>
        <row r="44">
          <cell r="C44">
            <v>71</v>
          </cell>
          <cell r="D44">
            <v>15</v>
          </cell>
          <cell r="E44">
            <v>317756</v>
          </cell>
          <cell r="F44">
            <v>56981</v>
          </cell>
          <cell r="I44" t="e">
            <v>#REF!</v>
          </cell>
          <cell r="J44" t="e">
            <v>#REF!</v>
          </cell>
          <cell r="K44" t="e">
            <v>#REF!</v>
          </cell>
          <cell r="L44" t="e">
            <v>#REF!</v>
          </cell>
        </row>
        <row r="45">
          <cell r="C45">
            <v>71</v>
          </cell>
          <cell r="D45">
            <v>15</v>
          </cell>
          <cell r="E45">
            <v>317756</v>
          </cell>
          <cell r="F45">
            <v>56981</v>
          </cell>
          <cell r="I45">
            <v>9</v>
          </cell>
          <cell r="J45">
            <v>1</v>
          </cell>
          <cell r="K45">
            <v>34258</v>
          </cell>
          <cell r="L45">
            <v>3088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23</v>
          </cell>
          <cell r="D47">
            <v>0</v>
          </cell>
          <cell r="E47">
            <v>129816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23</v>
          </cell>
          <cell r="D48">
            <v>0</v>
          </cell>
          <cell r="E48">
            <v>129816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1</v>
          </cell>
          <cell r="D50">
            <v>1</v>
          </cell>
          <cell r="E50">
            <v>6802</v>
          </cell>
          <cell r="F50">
            <v>6802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6512</v>
          </cell>
          <cell r="D51">
            <v>4547</v>
          </cell>
          <cell r="E51">
            <v>29778719</v>
          </cell>
          <cell r="F51">
            <v>21147343</v>
          </cell>
          <cell r="I51">
            <v>541</v>
          </cell>
          <cell r="J51">
            <v>357</v>
          </cell>
          <cell r="K51">
            <v>2061351</v>
          </cell>
          <cell r="L51">
            <v>1086985</v>
          </cell>
        </row>
        <row r="52">
          <cell r="C52">
            <v>4268</v>
          </cell>
          <cell r="D52">
            <v>4268</v>
          </cell>
          <cell r="E52">
            <v>20371605</v>
          </cell>
          <cell r="F52">
            <v>20371605</v>
          </cell>
          <cell r="I52">
            <v>328</v>
          </cell>
          <cell r="J52">
            <v>314</v>
          </cell>
          <cell r="K52">
            <v>988200</v>
          </cell>
          <cell r="L52">
            <v>953030</v>
          </cell>
        </row>
        <row r="53">
          <cell r="C53">
            <v>489</v>
          </cell>
          <cell r="D53">
            <v>279</v>
          </cell>
          <cell r="E53">
            <v>1661157</v>
          </cell>
          <cell r="F53">
            <v>898913</v>
          </cell>
          <cell r="I53">
            <v>137</v>
          </cell>
          <cell r="J53">
            <v>107</v>
          </cell>
          <cell r="K53">
            <v>699253</v>
          </cell>
          <cell r="L53">
            <v>305693</v>
          </cell>
        </row>
        <row r="54">
          <cell r="C54">
            <v>9305</v>
          </cell>
          <cell r="D54">
            <v>9305</v>
          </cell>
          <cell r="E54">
            <v>32588354</v>
          </cell>
          <cell r="F54">
            <v>32588354</v>
          </cell>
          <cell r="I54">
            <v>1270</v>
          </cell>
          <cell r="J54">
            <v>1270</v>
          </cell>
          <cell r="K54">
            <v>3191904</v>
          </cell>
          <cell r="L54">
            <v>3191904</v>
          </cell>
        </row>
        <row r="55">
          <cell r="C55">
            <v>4825</v>
          </cell>
          <cell r="D55">
            <v>4825</v>
          </cell>
          <cell r="E55">
            <v>15892887</v>
          </cell>
          <cell r="F55">
            <v>15892887</v>
          </cell>
          <cell r="I55">
            <v>1172</v>
          </cell>
          <cell r="J55">
            <v>1172</v>
          </cell>
          <cell r="K55">
            <v>2948130</v>
          </cell>
          <cell r="L55">
            <v>2948130</v>
          </cell>
        </row>
        <row r="56">
          <cell r="C56">
            <v>53</v>
          </cell>
          <cell r="D56">
            <v>53</v>
          </cell>
          <cell r="E56">
            <v>74586</v>
          </cell>
          <cell r="F56">
            <v>74586</v>
          </cell>
          <cell r="I56">
            <v>22</v>
          </cell>
          <cell r="J56">
            <v>22</v>
          </cell>
          <cell r="K56">
            <v>29188</v>
          </cell>
          <cell r="L56">
            <v>29188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14</v>
          </cell>
          <cell r="D59">
            <v>0</v>
          </cell>
          <cell r="E59">
            <v>60698</v>
          </cell>
          <cell r="F59">
            <v>0</v>
          </cell>
          <cell r="I59">
            <v>1</v>
          </cell>
          <cell r="J59">
            <v>0</v>
          </cell>
          <cell r="K59">
            <v>2539</v>
          </cell>
          <cell r="L59">
            <v>0</v>
          </cell>
        </row>
        <row r="60">
          <cell r="C60">
            <v>19</v>
          </cell>
          <cell r="D60">
            <v>2</v>
          </cell>
          <cell r="E60">
            <v>84666</v>
          </cell>
          <cell r="F60">
            <v>3111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19</v>
          </cell>
          <cell r="D63">
            <v>2</v>
          </cell>
          <cell r="E63">
            <v>84666</v>
          </cell>
          <cell r="F63">
            <v>3111</v>
          </cell>
          <cell r="I63">
            <v>4</v>
          </cell>
          <cell r="J63">
            <v>1</v>
          </cell>
          <cell r="K63">
            <v>15963</v>
          </cell>
          <cell r="L63">
            <v>1971</v>
          </cell>
        </row>
        <row r="64">
          <cell r="C64">
            <v>2</v>
          </cell>
          <cell r="D64">
            <v>0</v>
          </cell>
          <cell r="E64">
            <v>19390</v>
          </cell>
          <cell r="F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81</v>
          </cell>
          <cell r="D68">
            <v>38</v>
          </cell>
          <cell r="E68">
            <v>1205352</v>
          </cell>
          <cell r="F68">
            <v>518241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>
            <v>99726</v>
          </cell>
          <cell r="D69">
            <v>71690</v>
          </cell>
          <cell r="E69">
            <v>543641634</v>
          </cell>
          <cell r="F69">
            <v>392968542</v>
          </cell>
          <cell r="I69">
            <v>7992</v>
          </cell>
          <cell r="J69">
            <v>4813</v>
          </cell>
          <cell r="K69">
            <v>22004835</v>
          </cell>
          <cell r="L69">
            <v>12628584</v>
          </cell>
        </row>
        <row r="70">
          <cell r="C70">
            <v>24401</v>
          </cell>
        </row>
        <row r="71">
          <cell r="C71">
            <v>1920</v>
          </cell>
        </row>
        <row r="72">
          <cell r="C72">
            <v>17559</v>
          </cell>
          <cell r="D72">
            <v>8015</v>
          </cell>
        </row>
        <row r="73">
          <cell r="C73">
            <v>4922</v>
          </cell>
          <cell r="D73">
            <v>2035</v>
          </cell>
        </row>
        <row r="74">
          <cell r="C74">
            <v>85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>
            <v>2</v>
          </cell>
          <cell r="D75">
            <v>0</v>
          </cell>
          <cell r="E75">
            <v>12826</v>
          </cell>
          <cell r="F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33</v>
          </cell>
          <cell r="D76">
            <v>6</v>
          </cell>
          <cell r="E76">
            <v>200179</v>
          </cell>
          <cell r="F76">
            <v>38030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50</v>
          </cell>
          <cell r="D77">
            <v>7</v>
          </cell>
          <cell r="E77">
            <v>205718</v>
          </cell>
          <cell r="F77">
            <v>28918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C80">
            <v>24316</v>
          </cell>
          <cell r="D80">
            <v>10733</v>
          </cell>
        </row>
        <row r="81">
          <cell r="C81">
            <v>1918</v>
          </cell>
          <cell r="D81">
            <v>696</v>
          </cell>
          <cell r="E81">
            <v>11927933</v>
          </cell>
          <cell r="F81">
            <v>4371994</v>
          </cell>
          <cell r="I81">
            <v>151</v>
          </cell>
          <cell r="J81">
            <v>49</v>
          </cell>
          <cell r="K81">
            <v>715765</v>
          </cell>
          <cell r="L81">
            <v>235541</v>
          </cell>
        </row>
        <row r="82">
          <cell r="C82">
            <v>17526</v>
          </cell>
          <cell r="D82">
            <v>8009</v>
          </cell>
          <cell r="E82">
            <v>87939769</v>
          </cell>
          <cell r="F82">
            <v>40380939</v>
          </cell>
          <cell r="I82">
            <v>1034</v>
          </cell>
          <cell r="J82">
            <v>438</v>
          </cell>
          <cell r="K82">
            <v>2444238</v>
          </cell>
          <cell r="L82">
            <v>1023049</v>
          </cell>
        </row>
        <row r="83">
          <cell r="C83">
            <v>4872</v>
          </cell>
          <cell r="D83">
            <v>2028</v>
          </cell>
          <cell r="E83">
            <v>13421693</v>
          </cell>
          <cell r="F83">
            <v>5517415</v>
          </cell>
          <cell r="I83">
            <v>295</v>
          </cell>
          <cell r="J83">
            <v>138</v>
          </cell>
          <cell r="K83">
            <v>362737</v>
          </cell>
          <cell r="L83">
            <v>167335</v>
          </cell>
        </row>
        <row r="84">
          <cell r="C84">
            <v>22734</v>
          </cell>
          <cell r="D84">
            <v>9887</v>
          </cell>
          <cell r="E84">
            <v>105403152</v>
          </cell>
          <cell r="F84">
            <v>46000718</v>
          </cell>
          <cell r="I84">
            <v>1359</v>
          </cell>
          <cell r="J84">
            <v>560</v>
          </cell>
          <cell r="K84">
            <v>3225066</v>
          </cell>
          <cell r="L84">
            <v>1291697</v>
          </cell>
        </row>
        <row r="85">
          <cell r="C85">
            <v>6919</v>
          </cell>
          <cell r="D85">
            <v>5666</v>
          </cell>
          <cell r="E85">
            <v>23860171</v>
          </cell>
          <cell r="F85">
            <v>19548994</v>
          </cell>
          <cell r="I85">
            <v>628</v>
          </cell>
          <cell r="J85">
            <v>524</v>
          </cell>
          <cell r="K85">
            <v>1593986</v>
          </cell>
          <cell r="L85">
            <v>1316399</v>
          </cell>
        </row>
        <row r="86">
          <cell r="C86">
            <v>11992</v>
          </cell>
          <cell r="I86">
            <v>1081</v>
          </cell>
          <cell r="K86">
            <v>1593986</v>
          </cell>
        </row>
        <row r="87">
          <cell r="C87">
            <v>3703</v>
          </cell>
          <cell r="E87">
            <v>10557011</v>
          </cell>
          <cell r="I87">
            <v>271</v>
          </cell>
          <cell r="K87">
            <v>519066</v>
          </cell>
        </row>
        <row r="88">
          <cell r="C88">
            <v>3758</v>
          </cell>
          <cell r="E88">
            <v>7112755</v>
          </cell>
          <cell r="I88">
            <v>290</v>
          </cell>
          <cell r="K88">
            <v>434539</v>
          </cell>
        </row>
        <row r="89">
          <cell r="C89">
            <v>2709</v>
          </cell>
          <cell r="E89">
            <v>4013503</v>
          </cell>
          <cell r="I89">
            <v>226</v>
          </cell>
          <cell r="K89">
            <v>294456</v>
          </cell>
        </row>
        <row r="90">
          <cell r="C90">
            <v>1822</v>
          </cell>
          <cell r="E90">
            <v>2176902</v>
          </cell>
          <cell r="I90">
            <v>294</v>
          </cell>
          <cell r="K90">
            <v>345925</v>
          </cell>
        </row>
        <row r="91">
          <cell r="C91">
            <v>6660</v>
          </cell>
          <cell r="D91">
            <v>0</v>
          </cell>
          <cell r="E91">
            <v>23046976</v>
          </cell>
          <cell r="F91">
            <v>0</v>
          </cell>
          <cell r="I91">
            <v>605</v>
          </cell>
          <cell r="J91">
            <v>0</v>
          </cell>
          <cell r="K91">
            <v>1576319</v>
          </cell>
          <cell r="L91">
            <v>0</v>
          </cell>
        </row>
        <row r="93">
          <cell r="D93">
            <v>1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D94">
            <v>0</v>
          </cell>
          <cell r="F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>
            <v>1</v>
          </cell>
          <cell r="D95">
            <v>0</v>
          </cell>
          <cell r="E95">
            <v>5274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49</v>
          </cell>
          <cell r="D96">
            <v>0</v>
          </cell>
          <cell r="E96">
            <v>243773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132</v>
          </cell>
          <cell r="D97">
            <v>0</v>
          </cell>
          <cell r="E97">
            <v>612061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9">
          <cell r="D99">
            <v>0</v>
          </cell>
          <cell r="F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28</v>
          </cell>
          <cell r="D104">
            <v>0</v>
          </cell>
          <cell r="E104">
            <v>75943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30</v>
          </cell>
          <cell r="D105">
            <v>0</v>
          </cell>
          <cell r="E105">
            <v>79637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105</v>
          </cell>
          <cell r="D106">
            <v>0</v>
          </cell>
          <cell r="E106">
            <v>564691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1</v>
          </cell>
          <cell r="D108">
            <v>1</v>
          </cell>
          <cell r="E108">
            <v>880</v>
          </cell>
          <cell r="F108">
            <v>880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104</v>
          </cell>
          <cell r="D110">
            <v>1</v>
          </cell>
          <cell r="E110">
            <v>500891</v>
          </cell>
          <cell r="F110">
            <v>880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4">
        <row r="12">
          <cell r="C12">
            <v>317</v>
          </cell>
          <cell r="D12">
            <v>207</v>
          </cell>
          <cell r="E12">
            <v>400213</v>
          </cell>
          <cell r="F12">
            <v>261792</v>
          </cell>
          <cell r="I12">
            <v>172</v>
          </cell>
          <cell r="J12">
            <v>113</v>
          </cell>
          <cell r="K12">
            <v>207830</v>
          </cell>
          <cell r="L12">
            <v>137187</v>
          </cell>
        </row>
        <row r="13">
          <cell r="C13">
            <v>217</v>
          </cell>
          <cell r="D13">
            <v>133</v>
          </cell>
          <cell r="E13">
            <v>274584</v>
          </cell>
          <cell r="F13">
            <v>167830</v>
          </cell>
          <cell r="I13">
            <v>118</v>
          </cell>
          <cell r="J13">
            <v>76</v>
          </cell>
          <cell r="K13">
            <v>142052</v>
          </cell>
          <cell r="L13">
            <v>92205</v>
          </cell>
        </row>
        <row r="14">
          <cell r="C14">
            <v>334</v>
          </cell>
          <cell r="D14">
            <v>211</v>
          </cell>
          <cell r="E14">
            <v>577635</v>
          </cell>
          <cell r="F14">
            <v>366583</v>
          </cell>
          <cell r="I14">
            <v>136</v>
          </cell>
          <cell r="J14">
            <v>95</v>
          </cell>
          <cell r="K14">
            <v>236559</v>
          </cell>
          <cell r="L14">
            <v>166601</v>
          </cell>
        </row>
        <row r="15">
          <cell r="C15">
            <v>207</v>
          </cell>
          <cell r="D15">
            <v>109</v>
          </cell>
          <cell r="E15">
            <v>357863</v>
          </cell>
          <cell r="F15">
            <v>190358</v>
          </cell>
          <cell r="I15">
            <v>81</v>
          </cell>
          <cell r="J15">
            <v>48</v>
          </cell>
          <cell r="K15">
            <v>142529</v>
          </cell>
          <cell r="L15">
            <v>85677</v>
          </cell>
        </row>
        <row r="16">
          <cell r="C16">
            <v>4180</v>
          </cell>
          <cell r="D16">
            <v>3087</v>
          </cell>
          <cell r="E16">
            <v>10875884</v>
          </cell>
          <cell r="F16">
            <v>7989328</v>
          </cell>
          <cell r="I16">
            <v>1755</v>
          </cell>
          <cell r="J16">
            <v>1151</v>
          </cell>
          <cell r="K16">
            <v>4381402</v>
          </cell>
          <cell r="L16">
            <v>2807162</v>
          </cell>
        </row>
        <row r="17">
          <cell r="C17">
            <v>3052</v>
          </cell>
          <cell r="D17">
            <v>2202</v>
          </cell>
          <cell r="E17">
            <v>7931674</v>
          </cell>
          <cell r="F17">
            <v>5693603</v>
          </cell>
          <cell r="I17">
            <v>1307</v>
          </cell>
          <cell r="J17">
            <v>829</v>
          </cell>
          <cell r="K17">
            <v>3251549</v>
          </cell>
          <cell r="L17">
            <v>2003417</v>
          </cell>
        </row>
        <row r="18">
          <cell r="C18">
            <v>7874</v>
          </cell>
          <cell r="D18">
            <v>4719</v>
          </cell>
          <cell r="E18">
            <v>27109451</v>
          </cell>
          <cell r="F18">
            <v>16204006</v>
          </cell>
          <cell r="I18">
            <v>527</v>
          </cell>
          <cell r="J18">
            <v>203</v>
          </cell>
          <cell r="K18">
            <v>1748674</v>
          </cell>
          <cell r="L18">
            <v>678981</v>
          </cell>
        </row>
        <row r="19">
          <cell r="C19">
            <v>5655</v>
          </cell>
          <cell r="D19">
            <v>3363</v>
          </cell>
          <cell r="E19">
            <v>19423309</v>
          </cell>
          <cell r="F19">
            <v>11539103</v>
          </cell>
          <cell r="I19">
            <v>312</v>
          </cell>
          <cell r="J19">
            <v>111</v>
          </cell>
          <cell r="K19">
            <v>1029412</v>
          </cell>
          <cell r="L19">
            <v>372718</v>
          </cell>
        </row>
        <row r="20">
          <cell r="C20">
            <v>5540</v>
          </cell>
          <cell r="D20">
            <v>3591</v>
          </cell>
          <cell r="E20">
            <v>24731361</v>
          </cell>
          <cell r="F20">
            <v>16087467</v>
          </cell>
          <cell r="I20">
            <v>204</v>
          </cell>
          <cell r="J20">
            <v>110</v>
          </cell>
          <cell r="K20">
            <v>897845</v>
          </cell>
          <cell r="L20">
            <v>479144</v>
          </cell>
        </row>
        <row r="21">
          <cell r="C21">
            <v>3819</v>
          </cell>
          <cell r="D21">
            <v>2500</v>
          </cell>
          <cell r="E21">
            <v>17034977</v>
          </cell>
          <cell r="F21">
            <v>11201500</v>
          </cell>
          <cell r="I21">
            <v>113</v>
          </cell>
          <cell r="J21">
            <v>56</v>
          </cell>
          <cell r="K21">
            <v>496617</v>
          </cell>
          <cell r="L21">
            <v>242023</v>
          </cell>
        </row>
        <row r="22">
          <cell r="C22">
            <v>23989</v>
          </cell>
          <cell r="D22">
            <v>16858</v>
          </cell>
          <cell r="E22">
            <v>160707136</v>
          </cell>
          <cell r="F22">
            <v>111007419</v>
          </cell>
          <cell r="I22">
            <v>180</v>
          </cell>
          <cell r="J22">
            <v>58</v>
          </cell>
          <cell r="K22">
            <v>1117363</v>
          </cell>
          <cell r="L22">
            <v>333096</v>
          </cell>
        </row>
        <row r="23">
          <cell r="C23">
            <v>16157</v>
          </cell>
          <cell r="D23">
            <v>11772</v>
          </cell>
          <cell r="E23">
            <v>107270695</v>
          </cell>
          <cell r="F23">
            <v>75903168</v>
          </cell>
          <cell r="I23">
            <v>84</v>
          </cell>
          <cell r="J23">
            <v>22</v>
          </cell>
          <cell r="K23">
            <v>512665</v>
          </cell>
          <cell r="L23">
            <v>128253</v>
          </cell>
        </row>
        <row r="24">
          <cell r="C24">
            <v>906</v>
          </cell>
          <cell r="D24">
            <v>317</v>
          </cell>
          <cell r="E24">
            <v>10212557</v>
          </cell>
          <cell r="F24">
            <v>3523207</v>
          </cell>
          <cell r="I24">
            <v>3</v>
          </cell>
          <cell r="J24">
            <v>0</v>
          </cell>
          <cell r="K24">
            <v>31022</v>
          </cell>
          <cell r="L24">
            <v>0</v>
          </cell>
        </row>
        <row r="25">
          <cell r="C25">
            <v>293</v>
          </cell>
          <cell r="D25">
            <v>110</v>
          </cell>
          <cell r="E25">
            <v>3202882</v>
          </cell>
          <cell r="F25">
            <v>1165253</v>
          </cell>
          <cell r="I25">
            <v>1</v>
          </cell>
          <cell r="J25">
            <v>0</v>
          </cell>
          <cell r="K25">
            <v>10117</v>
          </cell>
          <cell r="L25">
            <v>0</v>
          </cell>
        </row>
        <row r="26">
          <cell r="C26">
            <v>44</v>
          </cell>
          <cell r="D26">
            <v>10</v>
          </cell>
          <cell r="E26">
            <v>752372</v>
          </cell>
          <cell r="F26">
            <v>170371</v>
          </cell>
          <cell r="I26">
            <v>1</v>
          </cell>
          <cell r="J26">
            <v>0</v>
          </cell>
          <cell r="K26">
            <v>15770</v>
          </cell>
          <cell r="L26">
            <v>0</v>
          </cell>
        </row>
        <row r="27">
          <cell r="C27">
            <v>5</v>
          </cell>
          <cell r="D27">
            <v>1</v>
          </cell>
          <cell r="E27">
            <v>87282</v>
          </cell>
          <cell r="F27">
            <v>17341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15</v>
          </cell>
          <cell r="D28">
            <v>3</v>
          </cell>
          <cell r="F28">
            <v>60468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3</v>
          </cell>
          <cell r="D29">
            <v>0</v>
          </cell>
          <cell r="F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1</v>
          </cell>
          <cell r="D30">
            <v>0</v>
          </cell>
          <cell r="E30">
            <v>32076</v>
          </cell>
          <cell r="F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6555</v>
          </cell>
          <cell r="D36">
            <v>4745</v>
          </cell>
          <cell r="E36">
            <v>24509955</v>
          </cell>
          <cell r="F36">
            <v>16594477</v>
          </cell>
          <cell r="I36">
            <v>957</v>
          </cell>
          <cell r="J36">
            <v>576</v>
          </cell>
          <cell r="K36">
            <v>2922192</v>
          </cell>
          <cell r="L36">
            <v>1596710</v>
          </cell>
        </row>
        <row r="37">
          <cell r="C37">
            <v>466</v>
          </cell>
          <cell r="D37">
            <v>259</v>
          </cell>
          <cell r="E37">
            <v>867875</v>
          </cell>
          <cell r="F37">
            <v>460092</v>
          </cell>
          <cell r="I37">
            <v>178</v>
          </cell>
          <cell r="J37">
            <v>103</v>
          </cell>
          <cell r="K37">
            <v>296433</v>
          </cell>
          <cell r="L37">
            <v>158107</v>
          </cell>
        </row>
        <row r="38">
          <cell r="C38">
            <v>7</v>
          </cell>
          <cell r="D38">
            <v>2</v>
          </cell>
          <cell r="E38">
            <v>26726</v>
          </cell>
          <cell r="F38">
            <v>1330</v>
          </cell>
          <cell r="I38">
            <v>1</v>
          </cell>
          <cell r="J38">
            <v>0</v>
          </cell>
          <cell r="K38">
            <v>1452</v>
          </cell>
          <cell r="L38">
            <v>0</v>
          </cell>
        </row>
        <row r="39">
          <cell r="C39">
            <v>4</v>
          </cell>
          <cell r="D39">
            <v>2</v>
          </cell>
          <cell r="E39">
            <v>3617</v>
          </cell>
          <cell r="F39">
            <v>1330</v>
          </cell>
          <cell r="I39">
            <v>1</v>
          </cell>
          <cell r="J39">
            <v>0</v>
          </cell>
          <cell r="K39">
            <v>1452</v>
          </cell>
          <cell r="L39">
            <v>0</v>
          </cell>
        </row>
        <row r="40">
          <cell r="C40">
            <v>1270</v>
          </cell>
          <cell r="D40">
            <v>843</v>
          </cell>
          <cell r="E40">
            <v>4006728</v>
          </cell>
          <cell r="F40">
            <v>2641904</v>
          </cell>
          <cell r="I40">
            <v>199</v>
          </cell>
          <cell r="J40">
            <v>135</v>
          </cell>
          <cell r="K40">
            <v>388930</v>
          </cell>
          <cell r="L40">
            <v>250346</v>
          </cell>
        </row>
        <row r="41">
          <cell r="C41">
            <v>8567</v>
          </cell>
          <cell r="D41">
            <v>5805</v>
          </cell>
          <cell r="E41">
            <v>32303787</v>
          </cell>
          <cell r="F41">
            <v>20259827</v>
          </cell>
          <cell r="J41">
            <v>851</v>
          </cell>
          <cell r="K41">
            <v>4380974</v>
          </cell>
          <cell r="L41">
            <v>2308985</v>
          </cell>
        </row>
        <row r="42">
          <cell r="C42">
            <v>4210</v>
          </cell>
          <cell r="D42">
            <v>3660</v>
          </cell>
        </row>
        <row r="43">
          <cell r="C43">
            <v>36</v>
          </cell>
          <cell r="D43">
            <v>35</v>
          </cell>
        </row>
        <row r="44">
          <cell r="C44">
            <v>884</v>
          </cell>
          <cell r="D44">
            <v>26</v>
          </cell>
          <cell r="E44">
            <v>4916980</v>
          </cell>
          <cell r="F44">
            <v>123689</v>
          </cell>
          <cell r="I44">
            <v>86</v>
          </cell>
          <cell r="J44">
            <v>4</v>
          </cell>
          <cell r="K44">
            <v>298307</v>
          </cell>
          <cell r="L44">
            <v>11966</v>
          </cell>
        </row>
        <row r="45">
          <cell r="C45">
            <v>539</v>
          </cell>
          <cell r="D45">
            <v>21</v>
          </cell>
          <cell r="E45">
            <v>3138238</v>
          </cell>
          <cell r="F45">
            <v>99229</v>
          </cell>
          <cell r="I45">
            <v>18</v>
          </cell>
          <cell r="J45">
            <v>0</v>
          </cell>
          <cell r="K45">
            <v>54636</v>
          </cell>
          <cell r="L45">
            <v>0</v>
          </cell>
        </row>
        <row r="46">
          <cell r="C46">
            <v>1</v>
          </cell>
          <cell r="D46">
            <v>0</v>
          </cell>
          <cell r="E46">
            <v>3723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1</v>
          </cell>
          <cell r="D50">
            <v>0</v>
          </cell>
          <cell r="E50">
            <v>7210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571</v>
          </cell>
          <cell r="D51">
            <v>394</v>
          </cell>
          <cell r="E51">
            <v>2613267</v>
          </cell>
          <cell r="F51">
            <v>1791716</v>
          </cell>
          <cell r="I51">
            <v>30</v>
          </cell>
          <cell r="J51">
            <v>18</v>
          </cell>
          <cell r="K51">
            <v>98253</v>
          </cell>
          <cell r="L51">
            <v>54387</v>
          </cell>
        </row>
        <row r="52">
          <cell r="C52">
            <v>351</v>
          </cell>
          <cell r="D52">
            <v>351</v>
          </cell>
          <cell r="E52">
            <v>1609179</v>
          </cell>
          <cell r="F52">
            <v>1609179</v>
          </cell>
          <cell r="I52">
            <v>16</v>
          </cell>
          <cell r="J52">
            <v>16</v>
          </cell>
          <cell r="K52">
            <v>46407</v>
          </cell>
          <cell r="L52">
            <v>46407</v>
          </cell>
        </row>
        <row r="53">
          <cell r="C53">
            <v>3037</v>
          </cell>
          <cell r="D53">
            <v>1419</v>
          </cell>
          <cell r="E53">
            <v>10282448</v>
          </cell>
          <cell r="F53">
            <v>4405350</v>
          </cell>
          <cell r="I53">
            <v>994</v>
          </cell>
          <cell r="J53">
            <v>466</v>
          </cell>
          <cell r="K53">
            <v>3065246</v>
          </cell>
          <cell r="L53">
            <v>1332565</v>
          </cell>
        </row>
        <row r="54">
          <cell r="C54">
            <v>3991</v>
          </cell>
          <cell r="D54">
            <v>3991</v>
          </cell>
          <cell r="E54">
            <v>14050359</v>
          </cell>
          <cell r="F54">
            <v>14050359</v>
          </cell>
          <cell r="I54">
            <v>362</v>
          </cell>
          <cell r="J54">
            <v>362</v>
          </cell>
          <cell r="K54">
            <v>908711</v>
          </cell>
          <cell r="L54">
            <v>908711</v>
          </cell>
        </row>
        <row r="55">
          <cell r="C55">
            <v>3671</v>
          </cell>
          <cell r="D55">
            <v>3671</v>
          </cell>
          <cell r="E55">
            <v>12964674</v>
          </cell>
          <cell r="F55">
            <v>12964674</v>
          </cell>
          <cell r="I55">
            <v>269</v>
          </cell>
          <cell r="J55">
            <v>269</v>
          </cell>
          <cell r="K55">
            <v>680859</v>
          </cell>
          <cell r="L55">
            <v>680859</v>
          </cell>
        </row>
        <row r="56">
          <cell r="C56">
            <v>35</v>
          </cell>
          <cell r="D56">
            <v>35</v>
          </cell>
          <cell r="E56">
            <v>64656</v>
          </cell>
          <cell r="F56">
            <v>64656</v>
          </cell>
          <cell r="I56">
            <v>9</v>
          </cell>
          <cell r="J56">
            <v>9</v>
          </cell>
          <cell r="K56">
            <v>14170</v>
          </cell>
          <cell r="L56">
            <v>14170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65</v>
          </cell>
          <cell r="D59">
            <v>1</v>
          </cell>
          <cell r="E59">
            <v>376120</v>
          </cell>
          <cell r="F59">
            <v>6539</v>
          </cell>
          <cell r="I59">
            <v>2</v>
          </cell>
          <cell r="J59">
            <v>0</v>
          </cell>
          <cell r="K59">
            <v>9101</v>
          </cell>
          <cell r="L59">
            <v>0</v>
          </cell>
        </row>
        <row r="60">
          <cell r="C60">
            <v>18</v>
          </cell>
          <cell r="D60">
            <v>6</v>
          </cell>
          <cell r="E60">
            <v>57403</v>
          </cell>
          <cell r="F60">
            <v>10699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18</v>
          </cell>
          <cell r="D63">
            <v>6</v>
          </cell>
          <cell r="E63">
            <v>57403</v>
          </cell>
          <cell r="F63">
            <v>10699</v>
          </cell>
          <cell r="I63">
            <v>1</v>
          </cell>
          <cell r="J63">
            <v>1</v>
          </cell>
          <cell r="K63">
            <v>1356</v>
          </cell>
          <cell r="L63">
            <v>1356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41</v>
          </cell>
          <cell r="D68">
            <v>17</v>
          </cell>
          <cell r="E68">
            <v>689905</v>
          </cell>
          <cell r="F68">
            <v>249866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>
            <v>29408</v>
          </cell>
          <cell r="D69">
            <v>20190</v>
          </cell>
          <cell r="E69">
            <v>155654764</v>
          </cell>
          <cell r="F69">
            <v>105878156</v>
          </cell>
          <cell r="I69">
            <v>2016</v>
          </cell>
          <cell r="J69">
            <v>1142</v>
          </cell>
          <cell r="K69">
            <v>5584941</v>
          </cell>
          <cell r="L69">
            <v>2924293</v>
          </cell>
        </row>
        <row r="70">
          <cell r="C70">
            <v>13909</v>
          </cell>
        </row>
        <row r="71">
          <cell r="C71">
            <v>909</v>
          </cell>
        </row>
        <row r="72">
          <cell r="C72">
            <v>10558</v>
          </cell>
          <cell r="D72">
            <v>5125</v>
          </cell>
        </row>
        <row r="73">
          <cell r="C73">
            <v>2442</v>
          </cell>
          <cell r="D73">
            <v>1061</v>
          </cell>
        </row>
        <row r="74">
          <cell r="C74">
            <v>70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>
            <v>4</v>
          </cell>
          <cell r="D75">
            <v>0</v>
          </cell>
          <cell r="E75">
            <v>31856</v>
          </cell>
          <cell r="F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52</v>
          </cell>
          <cell r="D76">
            <v>1</v>
          </cell>
          <cell r="E76">
            <v>349494</v>
          </cell>
          <cell r="F76">
            <v>6471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14</v>
          </cell>
          <cell r="D77">
            <v>0</v>
          </cell>
          <cell r="E77">
            <v>70257</v>
          </cell>
          <cell r="F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20</v>
          </cell>
          <cell r="D79">
            <v>0</v>
          </cell>
          <cell r="E79">
            <v>114859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C80">
            <v>13839</v>
          </cell>
          <cell r="D80">
            <v>6576</v>
          </cell>
        </row>
        <row r="81">
          <cell r="C81">
            <v>905</v>
          </cell>
          <cell r="D81">
            <v>391</v>
          </cell>
          <cell r="E81">
            <v>5780054</v>
          </cell>
          <cell r="F81">
            <v>2514987</v>
          </cell>
          <cell r="I81">
            <v>42</v>
          </cell>
          <cell r="J81">
            <v>16</v>
          </cell>
          <cell r="K81">
            <v>206641</v>
          </cell>
          <cell r="L81">
            <v>77881</v>
          </cell>
        </row>
        <row r="82">
          <cell r="C82">
            <v>10506</v>
          </cell>
          <cell r="D82">
            <v>5124</v>
          </cell>
          <cell r="E82">
            <v>51112684</v>
          </cell>
          <cell r="F82">
            <v>19573267</v>
          </cell>
          <cell r="I82">
            <v>535</v>
          </cell>
          <cell r="J82">
            <v>258</v>
          </cell>
          <cell r="K82">
            <v>1161467</v>
          </cell>
          <cell r="L82">
            <v>613936</v>
          </cell>
        </row>
        <row r="83">
          <cell r="C83">
            <v>2428</v>
          </cell>
          <cell r="D83">
            <v>1061</v>
          </cell>
          <cell r="E83">
            <v>6493453</v>
          </cell>
          <cell r="F83">
            <v>12188706</v>
          </cell>
          <cell r="I83">
            <v>155</v>
          </cell>
          <cell r="J83">
            <v>86</v>
          </cell>
          <cell r="K83">
            <v>143833</v>
          </cell>
          <cell r="L83">
            <v>107434</v>
          </cell>
        </row>
        <row r="84">
          <cell r="C84">
            <v>9082</v>
          </cell>
          <cell r="D84">
            <v>4122</v>
          </cell>
          <cell r="E84">
            <v>40707654</v>
          </cell>
          <cell r="F84">
            <v>18131457</v>
          </cell>
          <cell r="I84">
            <v>505</v>
          </cell>
          <cell r="J84">
            <v>247</v>
          </cell>
          <cell r="K84">
            <v>1177866</v>
          </cell>
          <cell r="L84">
            <v>535986</v>
          </cell>
        </row>
        <row r="85">
          <cell r="C85">
            <v>2980</v>
          </cell>
          <cell r="D85">
            <v>2318</v>
          </cell>
          <cell r="E85">
            <v>10694306</v>
          </cell>
          <cell r="F85">
            <v>8422877</v>
          </cell>
          <cell r="I85">
            <v>206</v>
          </cell>
          <cell r="J85">
            <v>163</v>
          </cell>
          <cell r="K85">
            <v>543614</v>
          </cell>
          <cell r="L85">
            <v>435177</v>
          </cell>
        </row>
        <row r="86">
          <cell r="C86">
            <v>5002</v>
          </cell>
          <cell r="I86">
            <v>397</v>
          </cell>
          <cell r="K86">
            <v>543614</v>
          </cell>
        </row>
        <row r="87">
          <cell r="C87">
            <v>1692</v>
          </cell>
          <cell r="E87">
            <v>5226424</v>
          </cell>
          <cell r="I87">
            <v>94</v>
          </cell>
          <cell r="K87">
            <v>188164</v>
          </cell>
        </row>
        <row r="88">
          <cell r="C88">
            <v>1494</v>
          </cell>
          <cell r="E88">
            <v>2917669</v>
          </cell>
          <cell r="I88">
            <v>108</v>
          </cell>
          <cell r="K88">
            <v>128306</v>
          </cell>
        </row>
        <row r="89">
          <cell r="C89">
            <v>1101</v>
          </cell>
          <cell r="E89">
            <v>1654326</v>
          </cell>
          <cell r="I89">
            <v>93</v>
          </cell>
          <cell r="K89">
            <v>108175</v>
          </cell>
        </row>
        <row r="90">
          <cell r="C90">
            <v>715</v>
          </cell>
          <cell r="E90">
            <v>895887</v>
          </cell>
          <cell r="I90">
            <v>102</v>
          </cell>
          <cell r="K90">
            <v>118969</v>
          </cell>
        </row>
        <row r="91">
          <cell r="C91">
            <v>1999</v>
          </cell>
          <cell r="D91">
            <v>1509</v>
          </cell>
          <cell r="E91">
            <v>7059599</v>
          </cell>
          <cell r="F91">
            <v>5366575</v>
          </cell>
          <cell r="I91">
            <v>141</v>
          </cell>
          <cell r="J91">
            <v>117</v>
          </cell>
          <cell r="K91">
            <v>369552</v>
          </cell>
          <cell r="L91">
            <v>294951</v>
          </cell>
        </row>
        <row r="93">
          <cell r="D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D94">
            <v>0</v>
          </cell>
          <cell r="F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49</v>
          </cell>
          <cell r="D96">
            <v>0</v>
          </cell>
          <cell r="E96">
            <v>223222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76</v>
          </cell>
          <cell r="D97">
            <v>0</v>
          </cell>
          <cell r="E97">
            <v>389206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9">
          <cell r="D99">
            <v>0</v>
          </cell>
          <cell r="F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2</v>
          </cell>
          <cell r="D103">
            <v>0</v>
          </cell>
          <cell r="E103">
            <v>6230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27</v>
          </cell>
          <cell r="D104">
            <v>0</v>
          </cell>
          <cell r="E104">
            <v>112229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19</v>
          </cell>
          <cell r="D105">
            <v>0</v>
          </cell>
          <cell r="E105">
            <v>70512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78</v>
          </cell>
          <cell r="D106">
            <v>0</v>
          </cell>
          <cell r="E106">
            <v>431541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82</v>
          </cell>
          <cell r="D110">
            <v>0</v>
          </cell>
          <cell r="E110">
            <v>372452</v>
          </cell>
          <cell r="F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5">
        <row r="12">
          <cell r="C12">
            <v>367</v>
          </cell>
          <cell r="D12">
            <v>201</v>
          </cell>
          <cell r="E12">
            <v>440190</v>
          </cell>
          <cell r="F12">
            <v>239898</v>
          </cell>
          <cell r="I12">
            <v>201</v>
          </cell>
          <cell r="J12">
            <v>110</v>
          </cell>
          <cell r="K12">
            <v>235266</v>
          </cell>
          <cell r="L12">
            <v>129605</v>
          </cell>
        </row>
        <row r="13">
          <cell r="C13">
            <v>252</v>
          </cell>
          <cell r="D13">
            <v>127</v>
          </cell>
          <cell r="E13">
            <v>303101</v>
          </cell>
          <cell r="F13">
            <v>151187</v>
          </cell>
          <cell r="I13">
            <v>145</v>
          </cell>
          <cell r="J13">
            <v>74</v>
          </cell>
          <cell r="K13">
            <v>170199</v>
          </cell>
          <cell r="L13">
            <v>87718</v>
          </cell>
        </row>
        <row r="14">
          <cell r="C14">
            <v>569</v>
          </cell>
          <cell r="D14">
            <v>332</v>
          </cell>
          <cell r="E14">
            <v>1002441</v>
          </cell>
          <cell r="F14">
            <v>591157</v>
          </cell>
          <cell r="I14">
            <v>268</v>
          </cell>
          <cell r="J14">
            <v>161</v>
          </cell>
          <cell r="K14">
            <v>475652</v>
          </cell>
          <cell r="L14">
            <v>289554</v>
          </cell>
        </row>
        <row r="15">
          <cell r="C15">
            <v>348</v>
          </cell>
          <cell r="D15">
            <v>167</v>
          </cell>
          <cell r="E15">
            <v>612014</v>
          </cell>
          <cell r="F15">
            <v>298017</v>
          </cell>
          <cell r="I15">
            <v>171</v>
          </cell>
          <cell r="J15">
            <v>88</v>
          </cell>
          <cell r="K15">
            <v>303439</v>
          </cell>
          <cell r="L15">
            <v>159334</v>
          </cell>
        </row>
        <row r="16">
          <cell r="C16">
            <v>4514</v>
          </cell>
          <cell r="D16">
            <v>3151</v>
          </cell>
          <cell r="E16">
            <v>11814055</v>
          </cell>
          <cell r="F16">
            <v>8214609</v>
          </cell>
          <cell r="I16">
            <v>1767</v>
          </cell>
          <cell r="J16">
            <v>1129</v>
          </cell>
          <cell r="K16">
            <v>4453326</v>
          </cell>
          <cell r="L16">
            <v>2800559</v>
          </cell>
        </row>
        <row r="17">
          <cell r="C17">
            <v>3430</v>
          </cell>
          <cell r="D17">
            <v>2287</v>
          </cell>
          <cell r="E17">
            <v>9050806</v>
          </cell>
          <cell r="F17">
            <v>6010368</v>
          </cell>
          <cell r="I17">
            <v>1406</v>
          </cell>
          <cell r="J17">
            <v>847</v>
          </cell>
          <cell r="K17">
            <v>3550301</v>
          </cell>
          <cell r="L17">
            <v>2094213</v>
          </cell>
        </row>
        <row r="18">
          <cell r="C18">
            <v>7776</v>
          </cell>
          <cell r="D18">
            <v>5027</v>
          </cell>
          <cell r="E18">
            <v>27088175</v>
          </cell>
          <cell r="F18">
            <v>17506180</v>
          </cell>
          <cell r="I18">
            <v>645</v>
          </cell>
          <cell r="J18">
            <v>360</v>
          </cell>
          <cell r="K18">
            <v>5637254</v>
          </cell>
          <cell r="L18">
            <v>1244612</v>
          </cell>
        </row>
        <row r="19">
          <cell r="C19">
            <v>6083</v>
          </cell>
          <cell r="D19">
            <v>3775</v>
          </cell>
          <cell r="E19">
            <v>21160940</v>
          </cell>
          <cell r="F19">
            <v>13132937</v>
          </cell>
          <cell r="I19">
            <v>449</v>
          </cell>
          <cell r="J19">
            <v>249</v>
          </cell>
          <cell r="K19">
            <v>4957738</v>
          </cell>
          <cell r="L19">
            <v>859468</v>
          </cell>
        </row>
        <row r="20">
          <cell r="C20">
            <v>6351</v>
          </cell>
          <cell r="D20">
            <v>4487</v>
          </cell>
          <cell r="E20">
            <v>28644782</v>
          </cell>
          <cell r="F20">
            <v>20284606</v>
          </cell>
          <cell r="I20">
            <v>262</v>
          </cell>
          <cell r="J20">
            <v>153</v>
          </cell>
          <cell r="K20">
            <v>1160285</v>
          </cell>
          <cell r="L20">
            <v>674642</v>
          </cell>
        </row>
        <row r="21">
          <cell r="C21">
            <v>4910</v>
          </cell>
          <cell r="D21">
            <v>3452</v>
          </cell>
          <cell r="E21">
            <v>22179369</v>
          </cell>
          <cell r="F21">
            <v>15634952</v>
          </cell>
          <cell r="I21">
            <v>170</v>
          </cell>
          <cell r="J21">
            <v>101</v>
          </cell>
          <cell r="K21">
            <v>750056</v>
          </cell>
          <cell r="L21">
            <v>443643</v>
          </cell>
        </row>
        <row r="22">
          <cell r="C22">
            <v>27542</v>
          </cell>
          <cell r="D22">
            <v>20974</v>
          </cell>
          <cell r="E22">
            <v>189247885</v>
          </cell>
          <cell r="F22">
            <v>143473152</v>
          </cell>
          <cell r="I22">
            <v>164</v>
          </cell>
          <cell r="J22">
            <v>64</v>
          </cell>
          <cell r="K22">
            <v>1009198</v>
          </cell>
          <cell r="L22">
            <v>381203</v>
          </cell>
        </row>
        <row r="23">
          <cell r="C23">
            <v>21142</v>
          </cell>
          <cell r="D23">
            <v>15960</v>
          </cell>
          <cell r="E23">
            <v>144187701</v>
          </cell>
          <cell r="F23">
            <v>107942514</v>
          </cell>
          <cell r="I23">
            <v>89</v>
          </cell>
          <cell r="J23">
            <v>35</v>
          </cell>
          <cell r="K23">
            <v>535210</v>
          </cell>
          <cell r="L23">
            <v>206665</v>
          </cell>
        </row>
        <row r="24">
          <cell r="C24">
            <v>1443</v>
          </cell>
          <cell r="D24">
            <v>787</v>
          </cell>
          <cell r="E24">
            <v>16526176</v>
          </cell>
          <cell r="F24">
            <v>8931566</v>
          </cell>
          <cell r="I24">
            <v>16</v>
          </cell>
          <cell r="J24">
            <v>5</v>
          </cell>
          <cell r="K24">
            <v>203111</v>
          </cell>
          <cell r="L24">
            <v>64407</v>
          </cell>
        </row>
        <row r="25">
          <cell r="C25">
            <v>725</v>
          </cell>
          <cell r="D25">
            <v>382</v>
          </cell>
          <cell r="E25">
            <v>8192126</v>
          </cell>
          <cell r="F25">
            <v>4297519</v>
          </cell>
          <cell r="I25">
            <v>10</v>
          </cell>
          <cell r="J25">
            <v>3</v>
          </cell>
          <cell r="K25">
            <v>131121</v>
          </cell>
          <cell r="L25">
            <v>40779</v>
          </cell>
        </row>
        <row r="26">
          <cell r="C26">
            <v>227</v>
          </cell>
          <cell r="D26">
            <v>72</v>
          </cell>
          <cell r="E26">
            <v>3877976</v>
          </cell>
          <cell r="F26">
            <v>1204226</v>
          </cell>
          <cell r="I26">
            <v>10</v>
          </cell>
          <cell r="J26">
            <v>1</v>
          </cell>
          <cell r="K26">
            <v>178322</v>
          </cell>
          <cell r="L26">
            <v>17509</v>
          </cell>
        </row>
        <row r="27">
          <cell r="C27">
            <v>91</v>
          </cell>
          <cell r="D27">
            <v>25</v>
          </cell>
          <cell r="E27">
            <v>1556981</v>
          </cell>
          <cell r="F27">
            <v>418243</v>
          </cell>
          <cell r="I27">
            <v>3</v>
          </cell>
          <cell r="J27">
            <v>0</v>
          </cell>
          <cell r="K27">
            <v>55897</v>
          </cell>
          <cell r="L27">
            <v>0</v>
          </cell>
        </row>
        <row r="28">
          <cell r="C28">
            <v>138</v>
          </cell>
          <cell r="D28">
            <v>21</v>
          </cell>
          <cell r="F28">
            <v>494017</v>
          </cell>
          <cell r="I28">
            <v>9</v>
          </cell>
          <cell r="J28">
            <v>1</v>
          </cell>
          <cell r="K28">
            <v>206270</v>
          </cell>
          <cell r="L28">
            <v>25503</v>
          </cell>
        </row>
        <row r="29">
          <cell r="C29">
            <v>67</v>
          </cell>
          <cell r="D29">
            <v>10</v>
          </cell>
          <cell r="F29">
            <v>248884</v>
          </cell>
          <cell r="I29">
            <v>2</v>
          </cell>
          <cell r="J29">
            <v>0</v>
          </cell>
          <cell r="K29">
            <v>49023</v>
          </cell>
          <cell r="L29">
            <v>0</v>
          </cell>
        </row>
        <row r="30">
          <cell r="C30">
            <v>67</v>
          </cell>
          <cell r="D30">
            <v>4</v>
          </cell>
          <cell r="E30">
            <v>2400604</v>
          </cell>
          <cell r="F30">
            <v>150754</v>
          </cell>
          <cell r="I30">
            <v>4</v>
          </cell>
          <cell r="J30">
            <v>0</v>
          </cell>
          <cell r="K30">
            <v>139009</v>
          </cell>
          <cell r="L30">
            <v>0</v>
          </cell>
        </row>
        <row r="31">
          <cell r="C31">
            <v>33</v>
          </cell>
          <cell r="D31">
            <v>2</v>
          </cell>
          <cell r="E31">
            <v>1162221</v>
          </cell>
          <cell r="F31">
            <v>78710</v>
          </cell>
          <cell r="I31">
            <v>1</v>
          </cell>
          <cell r="J31">
            <v>0</v>
          </cell>
          <cell r="K31">
            <v>42439</v>
          </cell>
          <cell r="L31">
            <v>0</v>
          </cell>
        </row>
        <row r="32">
          <cell r="C32">
            <v>9</v>
          </cell>
          <cell r="D32">
            <v>0</v>
          </cell>
          <cell r="E32">
            <v>591265</v>
          </cell>
          <cell r="F32">
            <v>0</v>
          </cell>
          <cell r="I32">
            <v>1</v>
          </cell>
          <cell r="J32">
            <v>0</v>
          </cell>
          <cell r="K32">
            <v>50474</v>
          </cell>
          <cell r="L32">
            <v>0</v>
          </cell>
        </row>
        <row r="33">
          <cell r="C33">
            <v>4</v>
          </cell>
          <cell r="D33">
            <v>0</v>
          </cell>
          <cell r="E33">
            <v>249931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2834</v>
          </cell>
          <cell r="D36">
            <v>1947</v>
          </cell>
          <cell r="E36">
            <v>12412535</v>
          </cell>
          <cell r="F36">
            <v>7345076</v>
          </cell>
          <cell r="I36">
            <v>980</v>
          </cell>
          <cell r="J36">
            <v>635</v>
          </cell>
          <cell r="K36">
            <v>3894427</v>
          </cell>
          <cell r="L36">
            <v>2195742</v>
          </cell>
        </row>
        <row r="37">
          <cell r="C37">
            <v>311</v>
          </cell>
          <cell r="D37">
            <v>108</v>
          </cell>
          <cell r="E37">
            <v>603357</v>
          </cell>
          <cell r="F37">
            <v>203309</v>
          </cell>
          <cell r="I37">
            <v>179</v>
          </cell>
          <cell r="J37">
            <v>56</v>
          </cell>
          <cell r="K37">
            <v>331677</v>
          </cell>
          <cell r="L37">
            <v>99840</v>
          </cell>
        </row>
        <row r="38">
          <cell r="C38">
            <v>26</v>
          </cell>
          <cell r="D38">
            <v>26</v>
          </cell>
          <cell r="E38">
            <v>88281</v>
          </cell>
          <cell r="F38">
            <v>88281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4</v>
          </cell>
          <cell r="D39">
            <v>4</v>
          </cell>
          <cell r="E39">
            <v>5381</v>
          </cell>
          <cell r="F39">
            <v>5381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3065</v>
          </cell>
          <cell r="D40">
            <v>1930</v>
          </cell>
          <cell r="E40">
            <v>8803796</v>
          </cell>
          <cell r="F40">
            <v>5465078</v>
          </cell>
          <cell r="I40">
            <v>716</v>
          </cell>
          <cell r="J40">
            <v>425</v>
          </cell>
          <cell r="K40">
            <v>1488042</v>
          </cell>
          <cell r="L40">
            <v>823412</v>
          </cell>
        </row>
        <row r="41">
          <cell r="C41">
            <v>4745</v>
          </cell>
          <cell r="D41">
            <v>3386</v>
          </cell>
          <cell r="E41">
            <v>20537945</v>
          </cell>
          <cell r="F41">
            <v>12540135</v>
          </cell>
          <cell r="J41">
            <v>596</v>
          </cell>
          <cell r="K41">
            <v>2986279</v>
          </cell>
          <cell r="L41">
            <v>1652110</v>
          </cell>
        </row>
        <row r="42">
          <cell r="C42">
            <v>1075</v>
          </cell>
          <cell r="D42">
            <v>914</v>
          </cell>
        </row>
        <row r="43">
          <cell r="C43">
            <v>12</v>
          </cell>
          <cell r="D43">
            <v>11</v>
          </cell>
        </row>
        <row r="44">
          <cell r="C44">
            <v>239</v>
          </cell>
          <cell r="D44">
            <v>22</v>
          </cell>
          <cell r="E44">
            <v>2540601</v>
          </cell>
          <cell r="F44">
            <v>191235</v>
          </cell>
          <cell r="I44">
            <v>11</v>
          </cell>
          <cell r="J44">
            <v>2</v>
          </cell>
          <cell r="K44">
            <v>68050</v>
          </cell>
          <cell r="L44">
            <v>5586</v>
          </cell>
        </row>
        <row r="45">
          <cell r="C45">
            <v>178</v>
          </cell>
          <cell r="D45">
            <v>17</v>
          </cell>
          <cell r="E45">
            <v>1685249</v>
          </cell>
          <cell r="F45">
            <v>170146</v>
          </cell>
          <cell r="I45">
            <v>8</v>
          </cell>
          <cell r="J45">
            <v>1</v>
          </cell>
          <cell r="K45">
            <v>37842</v>
          </cell>
          <cell r="L45">
            <v>2560</v>
          </cell>
        </row>
        <row r="46">
          <cell r="C46">
            <v>1</v>
          </cell>
          <cell r="D46">
            <v>0</v>
          </cell>
          <cell r="E46">
            <v>10872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2</v>
          </cell>
          <cell r="D47">
            <v>0</v>
          </cell>
          <cell r="E47">
            <v>20618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955</v>
          </cell>
          <cell r="D51">
            <v>638</v>
          </cell>
          <cell r="E51">
            <v>4205954</v>
          </cell>
          <cell r="F51">
            <v>2918660</v>
          </cell>
          <cell r="I51">
            <v>95</v>
          </cell>
          <cell r="J51">
            <v>45</v>
          </cell>
          <cell r="K51">
            <v>249583</v>
          </cell>
          <cell r="L51">
            <v>114872</v>
          </cell>
        </row>
        <row r="52">
          <cell r="C52">
            <v>635</v>
          </cell>
          <cell r="D52">
            <v>635</v>
          </cell>
          <cell r="E52">
            <v>2903384</v>
          </cell>
          <cell r="F52">
            <v>2603384</v>
          </cell>
          <cell r="I52">
            <v>45</v>
          </cell>
          <cell r="J52">
            <v>45</v>
          </cell>
          <cell r="K52">
            <v>115677</v>
          </cell>
          <cell r="L52">
            <v>114872</v>
          </cell>
        </row>
        <row r="53">
          <cell r="C53">
            <v>1292</v>
          </cell>
          <cell r="D53">
            <v>562</v>
          </cell>
          <cell r="E53">
            <v>4200404</v>
          </cell>
          <cell r="F53">
            <v>1782170</v>
          </cell>
          <cell r="I53">
            <v>504</v>
          </cell>
          <cell r="J53">
            <v>232</v>
          </cell>
          <cell r="K53">
            <v>1519101</v>
          </cell>
          <cell r="L53">
            <v>678600</v>
          </cell>
        </row>
        <row r="54">
          <cell r="C54">
            <v>2155</v>
          </cell>
          <cell r="D54">
            <v>2155</v>
          </cell>
          <cell r="E54">
            <v>7618155</v>
          </cell>
          <cell r="F54">
            <v>7618155</v>
          </cell>
          <cell r="I54">
            <v>317</v>
          </cell>
          <cell r="J54">
            <v>317</v>
          </cell>
          <cell r="K54">
            <v>853052</v>
          </cell>
          <cell r="L54">
            <v>853052</v>
          </cell>
        </row>
        <row r="55">
          <cell r="C55">
            <v>897</v>
          </cell>
          <cell r="D55">
            <v>897</v>
          </cell>
          <cell r="E55">
            <v>2896062</v>
          </cell>
          <cell r="F55">
            <v>2896062</v>
          </cell>
          <cell r="I55">
            <v>218</v>
          </cell>
          <cell r="J55">
            <v>218</v>
          </cell>
          <cell r="K55">
            <v>591101</v>
          </cell>
          <cell r="L55">
            <v>591104</v>
          </cell>
        </row>
        <row r="56">
          <cell r="C56">
            <v>11</v>
          </cell>
          <cell r="D56">
            <v>11</v>
          </cell>
          <cell r="E56">
            <v>22923</v>
          </cell>
          <cell r="F56">
            <v>22923</v>
          </cell>
          <cell r="I56">
            <v>5</v>
          </cell>
          <cell r="J56">
            <v>5</v>
          </cell>
          <cell r="K56">
            <v>7948</v>
          </cell>
          <cell r="L56">
            <v>7948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2</v>
          </cell>
          <cell r="D58">
            <v>2</v>
          </cell>
          <cell r="E58">
            <v>7341</v>
          </cell>
          <cell r="F58">
            <v>7341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>
            <v>93</v>
          </cell>
          <cell r="D60">
            <v>7</v>
          </cell>
          <cell r="E60">
            <v>1863816</v>
          </cell>
          <cell r="F60">
            <v>22574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93</v>
          </cell>
          <cell r="D63">
            <v>7</v>
          </cell>
          <cell r="E63">
            <v>1863816</v>
          </cell>
          <cell r="F63">
            <v>22574</v>
          </cell>
          <cell r="I63">
            <v>14</v>
          </cell>
          <cell r="J63">
            <v>0</v>
          </cell>
          <cell r="K63">
            <v>296493</v>
          </cell>
          <cell r="L63">
            <v>0</v>
          </cell>
        </row>
        <row r="64">
          <cell r="C64">
            <v>7</v>
          </cell>
          <cell r="D64">
            <v>0</v>
          </cell>
          <cell r="E64">
            <v>81056</v>
          </cell>
          <cell r="F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109</v>
          </cell>
          <cell r="D68">
            <v>53</v>
          </cell>
          <cell r="E68">
            <v>1866088</v>
          </cell>
          <cell r="F68">
            <v>812580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>
            <v>37085</v>
          </cell>
          <cell r="D69">
            <v>26187</v>
          </cell>
          <cell r="E69">
            <v>210295541</v>
          </cell>
          <cell r="F69">
            <v>148213331</v>
          </cell>
          <cell r="I69">
            <v>2446</v>
          </cell>
          <cell r="J69">
            <v>1397</v>
          </cell>
          <cell r="K69">
            <v>10545423</v>
          </cell>
          <cell r="L69">
            <v>3891820</v>
          </cell>
        </row>
        <row r="70">
          <cell r="C70">
            <v>11390</v>
          </cell>
        </row>
        <row r="71">
          <cell r="C71">
            <v>856</v>
          </cell>
        </row>
        <row r="72">
          <cell r="C72">
            <v>8582</v>
          </cell>
          <cell r="D72">
            <v>4256</v>
          </cell>
        </row>
        <row r="73">
          <cell r="C73">
            <v>1952</v>
          </cell>
          <cell r="D73">
            <v>665</v>
          </cell>
        </row>
        <row r="74">
          <cell r="C74">
            <v>55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>
            <v>3</v>
          </cell>
          <cell r="D75">
            <v>0</v>
          </cell>
          <cell r="E75">
            <v>22351</v>
          </cell>
          <cell r="F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22</v>
          </cell>
          <cell r="D76">
            <v>5</v>
          </cell>
          <cell r="E76">
            <v>165380</v>
          </cell>
          <cell r="F76">
            <v>32280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30</v>
          </cell>
          <cell r="D77">
            <v>5</v>
          </cell>
          <cell r="E77">
            <v>105623</v>
          </cell>
          <cell r="F77">
            <v>16073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4</v>
          </cell>
          <cell r="D79">
            <v>0</v>
          </cell>
          <cell r="E79">
            <v>33429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C80">
            <v>11335</v>
          </cell>
          <cell r="D80">
            <v>5264</v>
          </cell>
        </row>
        <row r="81">
          <cell r="C81">
            <v>853</v>
          </cell>
          <cell r="D81">
            <v>353</v>
          </cell>
          <cell r="E81">
            <v>5484020</v>
          </cell>
          <cell r="F81">
            <v>2272029</v>
          </cell>
          <cell r="I81">
            <v>52</v>
          </cell>
          <cell r="J81">
            <v>16</v>
          </cell>
          <cell r="K81">
            <v>244915</v>
          </cell>
          <cell r="L81">
            <v>77725</v>
          </cell>
        </row>
        <row r="82">
          <cell r="C82">
            <v>8560</v>
          </cell>
          <cell r="D82">
            <v>4251</v>
          </cell>
          <cell r="E82">
            <v>41772449</v>
          </cell>
          <cell r="F82">
            <v>20653892</v>
          </cell>
          <cell r="I82">
            <v>467</v>
          </cell>
          <cell r="J82">
            <v>217</v>
          </cell>
          <cell r="K82">
            <v>1214181</v>
          </cell>
          <cell r="L82">
            <v>539925</v>
          </cell>
        </row>
        <row r="83">
          <cell r="C83">
            <v>1922</v>
          </cell>
          <cell r="D83">
            <v>660</v>
          </cell>
          <cell r="E83">
            <v>5503315</v>
          </cell>
          <cell r="F83">
            <v>1848918</v>
          </cell>
          <cell r="I83">
            <v>82</v>
          </cell>
          <cell r="J83">
            <v>32</v>
          </cell>
          <cell r="K83">
            <v>99395</v>
          </cell>
          <cell r="L83">
            <v>38826</v>
          </cell>
        </row>
        <row r="84">
          <cell r="C84">
            <v>8318</v>
          </cell>
          <cell r="D84">
            <v>3641</v>
          </cell>
          <cell r="E84">
            <v>37579069</v>
          </cell>
          <cell r="F84">
            <v>16661382</v>
          </cell>
          <cell r="I84">
            <v>424</v>
          </cell>
          <cell r="J84">
            <v>183</v>
          </cell>
          <cell r="K84">
            <v>1058368</v>
          </cell>
          <cell r="L84">
            <v>442835</v>
          </cell>
        </row>
        <row r="85">
          <cell r="C85">
            <v>4701</v>
          </cell>
          <cell r="D85">
            <v>2111</v>
          </cell>
          <cell r="E85">
            <v>16849996</v>
          </cell>
          <cell r="F85">
            <v>7276408</v>
          </cell>
          <cell r="I85">
            <v>406</v>
          </cell>
          <cell r="J85">
            <v>202</v>
          </cell>
          <cell r="K85">
            <v>1191645</v>
          </cell>
          <cell r="L85">
            <v>521783</v>
          </cell>
        </row>
        <row r="86">
          <cell r="C86">
            <v>7343</v>
          </cell>
          <cell r="I86">
            <v>794</v>
          </cell>
          <cell r="K86">
            <v>1191645</v>
          </cell>
        </row>
        <row r="87">
          <cell r="C87">
            <v>2903</v>
          </cell>
          <cell r="E87">
            <v>9074254</v>
          </cell>
          <cell r="I87">
            <v>198</v>
          </cell>
          <cell r="K87">
            <v>456403</v>
          </cell>
        </row>
        <row r="88">
          <cell r="C88">
            <v>2224</v>
          </cell>
          <cell r="E88">
            <v>4419259</v>
          </cell>
          <cell r="I88">
            <v>210</v>
          </cell>
          <cell r="K88">
            <v>309391</v>
          </cell>
        </row>
        <row r="89">
          <cell r="C89">
            <v>1395</v>
          </cell>
          <cell r="E89">
            <v>2230566</v>
          </cell>
          <cell r="I89">
            <v>187</v>
          </cell>
          <cell r="K89">
            <v>222996</v>
          </cell>
        </row>
        <row r="90">
          <cell r="C90">
            <v>821</v>
          </cell>
          <cell r="E90">
            <v>1125917</v>
          </cell>
          <cell r="I90">
            <v>199</v>
          </cell>
          <cell r="K90">
            <v>202855</v>
          </cell>
        </row>
        <row r="91">
          <cell r="C91">
            <v>3718</v>
          </cell>
          <cell r="D91">
            <v>1691</v>
          </cell>
          <cell r="E91">
            <v>37579069</v>
          </cell>
          <cell r="F91">
            <v>5814132</v>
          </cell>
          <cell r="I91">
            <v>279</v>
          </cell>
          <cell r="J91">
            <v>140</v>
          </cell>
          <cell r="K91">
            <v>714680</v>
          </cell>
          <cell r="L91">
            <v>345610</v>
          </cell>
        </row>
        <row r="93">
          <cell r="D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D94">
            <v>0</v>
          </cell>
          <cell r="F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>
            <v>3</v>
          </cell>
          <cell r="D95">
            <v>0</v>
          </cell>
          <cell r="E95">
            <v>14303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48</v>
          </cell>
          <cell r="D96">
            <v>0</v>
          </cell>
          <cell r="E96">
            <v>239766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50</v>
          </cell>
          <cell r="D97">
            <v>0</v>
          </cell>
          <cell r="E97">
            <v>230127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9">
          <cell r="D99">
            <v>0</v>
          </cell>
          <cell r="F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1</v>
          </cell>
          <cell r="D101">
            <v>0</v>
          </cell>
          <cell r="E101">
            <v>10871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5</v>
          </cell>
          <cell r="D103">
            <v>0</v>
          </cell>
          <cell r="E103">
            <v>15345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7</v>
          </cell>
          <cell r="D104">
            <v>0</v>
          </cell>
          <cell r="E104">
            <v>26332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16</v>
          </cell>
          <cell r="D105">
            <v>0</v>
          </cell>
          <cell r="E105">
            <v>74562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79</v>
          </cell>
          <cell r="D106">
            <v>0</v>
          </cell>
          <cell r="E106">
            <v>395404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2</v>
          </cell>
          <cell r="D108">
            <v>0</v>
          </cell>
          <cell r="E108">
            <v>600</v>
          </cell>
          <cell r="F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2</v>
          </cell>
          <cell r="D109">
            <v>0</v>
          </cell>
          <cell r="E109">
            <v>600</v>
          </cell>
          <cell r="F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67</v>
          </cell>
          <cell r="D110">
            <v>0</v>
          </cell>
          <cell r="E110">
            <v>301047</v>
          </cell>
          <cell r="F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6">
        <row r="12">
          <cell r="C12">
            <v>344</v>
          </cell>
          <cell r="D12">
            <v>235</v>
          </cell>
          <cell r="E12">
            <v>409662</v>
          </cell>
          <cell r="F12">
            <v>291730</v>
          </cell>
          <cell r="I12">
            <v>198</v>
          </cell>
          <cell r="J12">
            <v>142</v>
          </cell>
          <cell r="K12">
            <v>225090</v>
          </cell>
          <cell r="L12">
            <v>169491</v>
          </cell>
        </row>
        <row r="13">
          <cell r="C13">
            <v>0</v>
          </cell>
          <cell r="D13">
            <v>0</v>
          </cell>
          <cell r="E13">
            <v>0</v>
          </cell>
          <cell r="F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C14">
            <v>711</v>
          </cell>
          <cell r="D14">
            <v>527</v>
          </cell>
          <cell r="E14">
            <v>1255741</v>
          </cell>
          <cell r="F14">
            <v>933128</v>
          </cell>
          <cell r="I14">
            <v>246</v>
          </cell>
          <cell r="J14">
            <v>178</v>
          </cell>
          <cell r="K14">
            <v>432815</v>
          </cell>
          <cell r="L14">
            <v>310774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C16">
            <v>2279</v>
          </cell>
          <cell r="D16">
            <v>1664</v>
          </cell>
          <cell r="E16">
            <v>5799525</v>
          </cell>
          <cell r="F16">
            <v>4232313</v>
          </cell>
          <cell r="I16">
            <v>594</v>
          </cell>
          <cell r="J16">
            <v>387</v>
          </cell>
          <cell r="K16">
            <v>1468162</v>
          </cell>
          <cell r="L16">
            <v>1049308</v>
          </cell>
        </row>
        <row r="17">
          <cell r="C17">
            <v>0</v>
          </cell>
          <cell r="D17">
            <v>0</v>
          </cell>
          <cell r="E17">
            <v>0</v>
          </cell>
          <cell r="F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C18">
            <v>3122</v>
          </cell>
          <cell r="D18">
            <v>2219</v>
          </cell>
          <cell r="E18">
            <v>10898604</v>
          </cell>
          <cell r="F18">
            <v>7733964</v>
          </cell>
          <cell r="I18">
            <v>283</v>
          </cell>
          <cell r="J18">
            <v>135</v>
          </cell>
          <cell r="K18">
            <v>953908</v>
          </cell>
          <cell r="L18">
            <v>464746</v>
          </cell>
        </row>
        <row r="19">
          <cell r="C19">
            <v>0</v>
          </cell>
          <cell r="D19">
            <v>0</v>
          </cell>
          <cell r="E19">
            <v>0</v>
          </cell>
          <cell r="F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C20">
            <v>2702</v>
          </cell>
          <cell r="D20">
            <v>2007</v>
          </cell>
          <cell r="E20">
            <v>12156834</v>
          </cell>
          <cell r="F20">
            <v>9054845</v>
          </cell>
          <cell r="I20">
            <v>143</v>
          </cell>
          <cell r="J20">
            <v>108</v>
          </cell>
          <cell r="K20">
            <v>637276</v>
          </cell>
          <cell r="L20">
            <v>482464</v>
          </cell>
        </row>
        <row r="21">
          <cell r="C21">
            <v>0</v>
          </cell>
          <cell r="D21">
            <v>0</v>
          </cell>
          <cell r="E21">
            <v>0</v>
          </cell>
          <cell r="F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C22">
            <v>10348</v>
          </cell>
          <cell r="D22">
            <v>7804</v>
          </cell>
          <cell r="E22">
            <v>71552113</v>
          </cell>
          <cell r="F22">
            <v>53117805</v>
          </cell>
          <cell r="I22">
            <v>180</v>
          </cell>
          <cell r="J22">
            <v>81</v>
          </cell>
          <cell r="K22">
            <v>1163296</v>
          </cell>
          <cell r="L22">
            <v>515029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C24">
            <v>960</v>
          </cell>
          <cell r="D24">
            <v>505</v>
          </cell>
          <cell r="E24">
            <v>11341668</v>
          </cell>
          <cell r="F24">
            <v>5951654</v>
          </cell>
          <cell r="I24">
            <v>12</v>
          </cell>
          <cell r="J24">
            <v>2</v>
          </cell>
          <cell r="K24">
            <v>136207</v>
          </cell>
          <cell r="L24">
            <v>21241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C26">
            <v>66</v>
          </cell>
          <cell r="D26">
            <v>22</v>
          </cell>
          <cell r="E26">
            <v>1156872</v>
          </cell>
          <cell r="F26">
            <v>382177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0</v>
          </cell>
          <cell r="D27">
            <v>0</v>
          </cell>
          <cell r="E27">
            <v>0</v>
          </cell>
          <cell r="F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49</v>
          </cell>
          <cell r="D28">
            <v>11</v>
          </cell>
          <cell r="F28">
            <v>234774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0</v>
          </cell>
          <cell r="D29">
            <v>0</v>
          </cell>
          <cell r="F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12</v>
          </cell>
          <cell r="D30">
            <v>1</v>
          </cell>
          <cell r="E30">
            <v>410000</v>
          </cell>
          <cell r="F30">
            <v>34948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1026</v>
          </cell>
          <cell r="D36">
            <v>731</v>
          </cell>
          <cell r="E36">
            <v>5071969</v>
          </cell>
          <cell r="F36">
            <v>3614926</v>
          </cell>
          <cell r="I36">
            <v>278</v>
          </cell>
          <cell r="J36">
            <v>190</v>
          </cell>
          <cell r="K36">
            <v>1315023</v>
          </cell>
          <cell r="L36">
            <v>793359</v>
          </cell>
        </row>
        <row r="37">
          <cell r="C37">
            <v>232</v>
          </cell>
          <cell r="D37">
            <v>145</v>
          </cell>
          <cell r="E37">
            <v>524887</v>
          </cell>
          <cell r="F37">
            <v>313973</v>
          </cell>
          <cell r="I37">
            <v>80</v>
          </cell>
          <cell r="J37">
            <v>50</v>
          </cell>
          <cell r="K37">
            <v>162397</v>
          </cell>
          <cell r="L37">
            <v>98965</v>
          </cell>
        </row>
        <row r="38">
          <cell r="C38">
            <v>16</v>
          </cell>
          <cell r="D38">
            <v>8</v>
          </cell>
          <cell r="E38">
            <v>58130</v>
          </cell>
          <cell r="F38">
            <v>34536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4035</v>
          </cell>
          <cell r="D40">
            <v>2782</v>
          </cell>
          <cell r="E40">
            <v>11893547</v>
          </cell>
          <cell r="F40">
            <v>8239202</v>
          </cell>
          <cell r="I40">
            <v>621</v>
          </cell>
          <cell r="J40">
            <v>426</v>
          </cell>
          <cell r="K40">
            <v>1403454</v>
          </cell>
          <cell r="L40">
            <v>840081</v>
          </cell>
        </row>
        <row r="41">
          <cell r="C41">
            <v>603</v>
          </cell>
          <cell r="D41">
            <v>571</v>
          </cell>
          <cell r="E41">
            <v>2417531</v>
          </cell>
          <cell r="F41">
            <v>2154259</v>
          </cell>
          <cell r="J41">
            <v>2</v>
          </cell>
          <cell r="K41">
            <v>7469</v>
          </cell>
          <cell r="L41">
            <v>1592</v>
          </cell>
        </row>
        <row r="42">
          <cell r="C42">
            <v>220</v>
          </cell>
          <cell r="D42">
            <v>196</v>
          </cell>
        </row>
        <row r="43">
          <cell r="C43">
            <v>20</v>
          </cell>
          <cell r="D43">
            <v>20</v>
          </cell>
        </row>
        <row r="45">
          <cell r="C45">
            <v>39</v>
          </cell>
          <cell r="D45">
            <v>16</v>
          </cell>
          <cell r="E45">
            <v>229399</v>
          </cell>
          <cell r="F45">
            <v>100734</v>
          </cell>
          <cell r="I45">
            <v>7</v>
          </cell>
          <cell r="J45">
            <v>2</v>
          </cell>
          <cell r="K45">
            <v>30830</v>
          </cell>
          <cell r="L45">
            <v>12885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1</v>
          </cell>
          <cell r="D47">
            <v>0</v>
          </cell>
          <cell r="E47">
            <v>9720</v>
          </cell>
          <cell r="F47">
            <v>0</v>
          </cell>
        </row>
        <row r="48">
          <cell r="C48">
            <v>1</v>
          </cell>
          <cell r="D48">
            <v>0</v>
          </cell>
          <cell r="E48">
            <v>9720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19</v>
          </cell>
          <cell r="D51">
            <v>14</v>
          </cell>
          <cell r="E51">
            <v>93409</v>
          </cell>
          <cell r="F51">
            <v>65197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C52">
            <v>11</v>
          </cell>
          <cell r="D52">
            <v>11</v>
          </cell>
          <cell r="E52">
            <v>57195</v>
          </cell>
          <cell r="F52">
            <v>57195</v>
          </cell>
          <cell r="I52">
            <v>2</v>
          </cell>
          <cell r="J52">
            <v>2</v>
          </cell>
          <cell r="K52">
            <v>9814</v>
          </cell>
          <cell r="L52">
            <v>9814</v>
          </cell>
        </row>
        <row r="53">
          <cell r="C53">
            <v>0</v>
          </cell>
          <cell r="D53">
            <v>0</v>
          </cell>
          <cell r="E53">
            <v>0</v>
          </cell>
          <cell r="F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C54">
            <v>538</v>
          </cell>
          <cell r="D54">
            <v>538</v>
          </cell>
          <cell r="E54">
            <v>2044875</v>
          </cell>
          <cell r="F54">
            <v>2044875</v>
          </cell>
        </row>
        <row r="55">
          <cell r="C55">
            <v>180</v>
          </cell>
          <cell r="D55">
            <v>180</v>
          </cell>
          <cell r="E55">
            <v>599905</v>
          </cell>
          <cell r="F55">
            <v>599905</v>
          </cell>
          <cell r="I55">
            <v>33</v>
          </cell>
          <cell r="J55">
            <v>33</v>
          </cell>
          <cell r="K55">
            <v>97801</v>
          </cell>
          <cell r="L55">
            <v>97801</v>
          </cell>
        </row>
        <row r="56">
          <cell r="C56">
            <v>20</v>
          </cell>
          <cell r="D56">
            <v>20</v>
          </cell>
          <cell r="E56">
            <v>52277</v>
          </cell>
          <cell r="F56">
            <v>52277</v>
          </cell>
          <cell r="I56">
            <v>2</v>
          </cell>
          <cell r="J56">
            <v>2</v>
          </cell>
          <cell r="K56">
            <v>3284</v>
          </cell>
          <cell r="L56">
            <v>3284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5</v>
          </cell>
          <cell r="D59">
            <v>4</v>
          </cell>
          <cell r="E59">
            <v>22974</v>
          </cell>
          <cell r="F59">
            <v>16858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>
            <v>31</v>
          </cell>
          <cell r="D60">
            <v>15</v>
          </cell>
          <cell r="E60">
            <v>145725</v>
          </cell>
          <cell r="F60">
            <v>27329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31</v>
          </cell>
          <cell r="D63">
            <v>15</v>
          </cell>
          <cell r="E63">
            <v>145725</v>
          </cell>
          <cell r="F63">
            <v>27329</v>
          </cell>
          <cell r="I63">
            <v>3</v>
          </cell>
          <cell r="J63">
            <v>2</v>
          </cell>
          <cell r="K63">
            <v>7469</v>
          </cell>
          <cell r="L63">
            <v>1592</v>
          </cell>
        </row>
        <row r="64">
          <cell r="C64">
            <v>9</v>
          </cell>
          <cell r="D64">
            <v>0</v>
          </cell>
          <cell r="E64">
            <v>100828</v>
          </cell>
          <cell r="F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71</v>
          </cell>
          <cell r="D68">
            <v>23</v>
          </cell>
          <cell r="E68">
            <v>1439111</v>
          </cell>
          <cell r="F68">
            <v>377170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C70">
            <v>3869</v>
          </cell>
        </row>
        <row r="71">
          <cell r="C71">
            <v>330</v>
          </cell>
        </row>
        <row r="72">
          <cell r="C72">
            <v>2614</v>
          </cell>
          <cell r="D72">
            <v>1426</v>
          </cell>
        </row>
        <row r="73">
          <cell r="C73">
            <v>925</v>
          </cell>
          <cell r="D73">
            <v>469</v>
          </cell>
        </row>
        <row r="74">
          <cell r="C74">
            <v>39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>
            <v>1</v>
          </cell>
          <cell r="D75">
            <v>0</v>
          </cell>
          <cell r="E75">
            <v>7945</v>
          </cell>
          <cell r="F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15</v>
          </cell>
          <cell r="D76">
            <v>8</v>
          </cell>
          <cell r="E76">
            <v>99470</v>
          </cell>
          <cell r="F76">
            <v>54512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23</v>
          </cell>
          <cell r="D77">
            <v>5</v>
          </cell>
          <cell r="E77">
            <v>99902</v>
          </cell>
          <cell r="F77">
            <v>22075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1</v>
          </cell>
          <cell r="D79">
            <v>0</v>
          </cell>
          <cell r="E79">
            <v>6979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C80">
            <v>3830</v>
          </cell>
          <cell r="D80">
            <v>2028</v>
          </cell>
        </row>
        <row r="81">
          <cell r="C81">
            <v>329</v>
          </cell>
          <cell r="D81">
            <v>146</v>
          </cell>
          <cell r="E81">
            <v>2126239</v>
          </cell>
          <cell r="F81">
            <v>956444</v>
          </cell>
          <cell r="I81">
            <v>12</v>
          </cell>
          <cell r="J81">
            <v>3</v>
          </cell>
          <cell r="K81">
            <v>63421</v>
          </cell>
          <cell r="L81">
            <v>19036</v>
          </cell>
        </row>
        <row r="82">
          <cell r="C82">
            <v>2599</v>
          </cell>
          <cell r="D82">
            <v>1418</v>
          </cell>
          <cell r="E82">
            <v>14388782</v>
          </cell>
          <cell r="F82">
            <v>7847891</v>
          </cell>
          <cell r="I82">
            <v>102</v>
          </cell>
          <cell r="J82">
            <v>48</v>
          </cell>
          <cell r="K82">
            <v>298827</v>
          </cell>
          <cell r="L82">
            <v>141600</v>
          </cell>
        </row>
        <row r="83">
          <cell r="C83">
            <v>902</v>
          </cell>
          <cell r="D83">
            <v>464</v>
          </cell>
          <cell r="E83">
            <v>2570339</v>
          </cell>
          <cell r="F83">
            <v>1302436</v>
          </cell>
          <cell r="I83">
            <v>47</v>
          </cell>
          <cell r="J83">
            <v>24</v>
          </cell>
          <cell r="K83">
            <v>71038</v>
          </cell>
          <cell r="L83">
            <v>28148</v>
          </cell>
        </row>
        <row r="84">
          <cell r="C84">
            <v>0</v>
          </cell>
          <cell r="D84">
            <v>0</v>
          </cell>
          <cell r="E84">
            <v>0</v>
          </cell>
          <cell r="F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C85">
            <v>1084</v>
          </cell>
          <cell r="D85">
            <v>973</v>
          </cell>
          <cell r="E85">
            <v>3939802</v>
          </cell>
          <cell r="F85">
            <v>2862629</v>
          </cell>
          <cell r="I85">
            <v>83</v>
          </cell>
          <cell r="J85">
            <v>64</v>
          </cell>
          <cell r="K85">
            <v>252101</v>
          </cell>
          <cell r="L85">
            <v>191434</v>
          </cell>
        </row>
        <row r="86">
          <cell r="C86">
            <v>1577</v>
          </cell>
          <cell r="I86">
            <v>138</v>
          </cell>
          <cell r="K86">
            <v>252101</v>
          </cell>
        </row>
        <row r="87">
          <cell r="C87">
            <v>752</v>
          </cell>
          <cell r="E87">
            <v>2542172</v>
          </cell>
          <cell r="I87">
            <v>46</v>
          </cell>
          <cell r="K87">
            <v>112109</v>
          </cell>
        </row>
        <row r="88">
          <cell r="C88">
            <v>424</v>
          </cell>
          <cell r="E88">
            <v>814841</v>
          </cell>
          <cell r="I88">
            <v>44</v>
          </cell>
          <cell r="K88">
            <v>72670</v>
          </cell>
        </row>
        <row r="89">
          <cell r="C89">
            <v>237</v>
          </cell>
          <cell r="E89">
            <v>385391</v>
          </cell>
          <cell r="I89">
            <v>36</v>
          </cell>
          <cell r="K89">
            <v>54996</v>
          </cell>
        </row>
        <row r="90">
          <cell r="C90">
            <v>164</v>
          </cell>
          <cell r="E90">
            <v>197398</v>
          </cell>
          <cell r="I90">
            <v>12</v>
          </cell>
          <cell r="K90">
            <v>12326</v>
          </cell>
        </row>
        <row r="91">
          <cell r="C91">
            <v>0</v>
          </cell>
          <cell r="D91">
            <v>0</v>
          </cell>
          <cell r="E91">
            <v>0</v>
          </cell>
          <cell r="F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3">
          <cell r="D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D94">
            <v>0</v>
          </cell>
          <cell r="F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9</v>
          </cell>
          <cell r="D96">
            <v>0</v>
          </cell>
          <cell r="E96">
            <v>29077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40</v>
          </cell>
          <cell r="D97">
            <v>0</v>
          </cell>
          <cell r="E97">
            <v>180783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9">
          <cell r="D99">
            <v>0</v>
          </cell>
          <cell r="F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3</v>
          </cell>
          <cell r="D103">
            <v>0</v>
          </cell>
          <cell r="E103">
            <v>13390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6</v>
          </cell>
          <cell r="D104">
            <v>0</v>
          </cell>
          <cell r="E104">
            <v>13500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12</v>
          </cell>
          <cell r="D105">
            <v>0</v>
          </cell>
          <cell r="E105">
            <v>34556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26</v>
          </cell>
          <cell r="D106">
            <v>0</v>
          </cell>
          <cell r="E106">
            <v>152564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3</v>
          </cell>
          <cell r="D107">
            <v>0</v>
          </cell>
          <cell r="E107">
            <v>86914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2</v>
          </cell>
          <cell r="D108">
            <v>0</v>
          </cell>
          <cell r="E108">
            <v>1200</v>
          </cell>
          <cell r="F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2</v>
          </cell>
          <cell r="D109">
            <v>0</v>
          </cell>
          <cell r="E109">
            <v>1200</v>
          </cell>
          <cell r="F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7">
        <row r="12">
          <cell r="C12">
            <v>153</v>
          </cell>
          <cell r="D12">
            <v>69</v>
          </cell>
          <cell r="E12">
            <v>190049</v>
          </cell>
          <cell r="F12">
            <v>87202</v>
          </cell>
          <cell r="I12">
            <v>84</v>
          </cell>
          <cell r="J12">
            <v>39</v>
          </cell>
          <cell r="K12">
            <v>101342</v>
          </cell>
          <cell r="L12">
            <v>48103</v>
          </cell>
        </row>
        <row r="13">
          <cell r="C13">
            <v>117</v>
          </cell>
          <cell r="D13">
            <v>49</v>
          </cell>
          <cell r="E13">
            <v>145903</v>
          </cell>
          <cell r="F13">
            <v>61819</v>
          </cell>
          <cell r="I13">
            <v>62</v>
          </cell>
          <cell r="J13">
            <v>26</v>
          </cell>
          <cell r="K13">
            <v>75029</v>
          </cell>
          <cell r="L13">
            <v>31958</v>
          </cell>
        </row>
        <row r="14">
          <cell r="C14">
            <v>247</v>
          </cell>
          <cell r="D14">
            <v>140</v>
          </cell>
          <cell r="E14">
            <v>437166</v>
          </cell>
          <cell r="F14">
            <v>248755</v>
          </cell>
          <cell r="I14">
            <v>100</v>
          </cell>
          <cell r="J14">
            <v>63</v>
          </cell>
          <cell r="K14">
            <v>177532</v>
          </cell>
          <cell r="L14">
            <v>112815</v>
          </cell>
        </row>
        <row r="15">
          <cell r="C15">
            <v>186</v>
          </cell>
          <cell r="D15">
            <v>97</v>
          </cell>
          <cell r="E15">
            <v>329173</v>
          </cell>
          <cell r="F15">
            <v>172588</v>
          </cell>
          <cell r="I15">
            <v>69</v>
          </cell>
          <cell r="J15">
            <v>40</v>
          </cell>
          <cell r="K15">
            <v>122224</v>
          </cell>
          <cell r="L15">
            <v>71536</v>
          </cell>
        </row>
        <row r="16">
          <cell r="C16">
            <v>2046</v>
          </cell>
          <cell r="D16">
            <v>1467</v>
          </cell>
          <cell r="E16">
            <v>5364361</v>
          </cell>
          <cell r="F16">
            <v>3847310</v>
          </cell>
          <cell r="I16">
            <v>832</v>
          </cell>
          <cell r="J16">
            <v>545</v>
          </cell>
          <cell r="K16">
            <v>2082358</v>
          </cell>
          <cell r="L16">
            <v>1336014</v>
          </cell>
        </row>
        <row r="17">
          <cell r="C17">
            <v>1800</v>
          </cell>
          <cell r="D17">
            <v>1271</v>
          </cell>
          <cell r="E17">
            <v>4733297</v>
          </cell>
          <cell r="F17">
            <v>3341946</v>
          </cell>
          <cell r="I17">
            <v>740</v>
          </cell>
          <cell r="J17">
            <v>477</v>
          </cell>
          <cell r="K17">
            <v>1853553</v>
          </cell>
          <cell r="L17">
            <v>1167842</v>
          </cell>
        </row>
        <row r="18">
          <cell r="C18">
            <v>3621</v>
          </cell>
          <cell r="D18">
            <v>2357</v>
          </cell>
          <cell r="E18">
            <v>12627163</v>
          </cell>
          <cell r="F18">
            <v>8227774</v>
          </cell>
          <cell r="I18">
            <v>253</v>
          </cell>
          <cell r="J18">
            <v>148</v>
          </cell>
          <cell r="K18">
            <v>867111</v>
          </cell>
          <cell r="L18">
            <v>512317</v>
          </cell>
        </row>
        <row r="19">
          <cell r="C19">
            <v>3190</v>
          </cell>
          <cell r="D19">
            <v>2025</v>
          </cell>
          <cell r="E19">
            <v>11119737</v>
          </cell>
          <cell r="F19">
            <v>7067324</v>
          </cell>
          <cell r="I19">
            <v>208</v>
          </cell>
          <cell r="J19">
            <v>118</v>
          </cell>
          <cell r="K19">
            <v>711723</v>
          </cell>
          <cell r="L19">
            <v>409064</v>
          </cell>
        </row>
        <row r="20">
          <cell r="C20">
            <v>3064</v>
          </cell>
          <cell r="D20">
            <v>2210</v>
          </cell>
          <cell r="E20">
            <v>13871820</v>
          </cell>
          <cell r="F20">
            <v>10032611</v>
          </cell>
          <cell r="I20">
            <v>138</v>
          </cell>
          <cell r="J20">
            <v>94</v>
          </cell>
          <cell r="K20">
            <v>606812</v>
          </cell>
          <cell r="L20">
            <v>411424</v>
          </cell>
        </row>
        <row r="21">
          <cell r="C21">
            <v>2656</v>
          </cell>
          <cell r="D21">
            <v>1883</v>
          </cell>
          <cell r="E21">
            <v>12031958</v>
          </cell>
          <cell r="F21">
            <v>8557858</v>
          </cell>
          <cell r="I21">
            <v>106</v>
          </cell>
          <cell r="J21">
            <v>68</v>
          </cell>
          <cell r="K21">
            <v>466106</v>
          </cell>
          <cell r="L21">
            <v>297245</v>
          </cell>
        </row>
        <row r="22">
          <cell r="C22">
            <v>12846</v>
          </cell>
          <cell r="D22">
            <v>9814</v>
          </cell>
          <cell r="E22">
            <v>88356151</v>
          </cell>
          <cell r="F22">
            <v>67207843</v>
          </cell>
          <cell r="I22">
            <v>93</v>
          </cell>
          <cell r="J22">
            <v>53</v>
          </cell>
          <cell r="K22">
            <v>578529</v>
          </cell>
          <cell r="L22">
            <v>322099</v>
          </cell>
        </row>
        <row r="23">
          <cell r="C23">
            <v>11014</v>
          </cell>
          <cell r="D23">
            <v>8359</v>
          </cell>
          <cell r="E23">
            <v>75549932</v>
          </cell>
          <cell r="F23">
            <v>57167735</v>
          </cell>
          <cell r="I23">
            <v>62</v>
          </cell>
          <cell r="J23">
            <v>30</v>
          </cell>
          <cell r="K23">
            <v>386992</v>
          </cell>
          <cell r="L23">
            <v>178117</v>
          </cell>
        </row>
        <row r="24">
          <cell r="C24">
            <v>502</v>
          </cell>
          <cell r="D24">
            <v>261</v>
          </cell>
          <cell r="E24">
            <v>5634914</v>
          </cell>
          <cell r="F24">
            <v>2901636</v>
          </cell>
          <cell r="I24">
            <v>1</v>
          </cell>
          <cell r="J24">
            <v>0</v>
          </cell>
          <cell r="K24">
            <v>10877</v>
          </cell>
          <cell r="L24">
            <v>0</v>
          </cell>
        </row>
        <row r="25">
          <cell r="C25">
            <v>320</v>
          </cell>
          <cell r="D25">
            <v>182</v>
          </cell>
          <cell r="E25">
            <v>3530550</v>
          </cell>
          <cell r="F25">
            <v>1999555</v>
          </cell>
          <cell r="I25">
            <v>1</v>
          </cell>
          <cell r="J25">
            <v>0</v>
          </cell>
          <cell r="K25">
            <v>10877</v>
          </cell>
          <cell r="L25">
            <v>0</v>
          </cell>
        </row>
        <row r="26">
          <cell r="C26">
            <v>42</v>
          </cell>
          <cell r="D26">
            <v>16</v>
          </cell>
          <cell r="E26">
            <v>699187</v>
          </cell>
          <cell r="F26">
            <v>264539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C27">
            <v>15</v>
          </cell>
          <cell r="D27">
            <v>5</v>
          </cell>
          <cell r="E27">
            <v>245634</v>
          </cell>
          <cell r="F27">
            <v>84587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C28">
            <v>13</v>
          </cell>
          <cell r="D28">
            <v>2</v>
          </cell>
          <cell r="F28">
            <v>45241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C29">
            <v>6</v>
          </cell>
          <cell r="D29">
            <v>0</v>
          </cell>
          <cell r="F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C30">
            <v>4</v>
          </cell>
          <cell r="D30">
            <v>0</v>
          </cell>
          <cell r="E30">
            <v>132687</v>
          </cell>
          <cell r="F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3</v>
          </cell>
          <cell r="D31">
            <v>0</v>
          </cell>
          <cell r="E31">
            <v>99971</v>
          </cell>
          <cell r="F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2</v>
          </cell>
          <cell r="D32">
            <v>1</v>
          </cell>
          <cell r="E32">
            <v>141897</v>
          </cell>
          <cell r="F32">
            <v>50865</v>
          </cell>
          <cell r="I32">
            <v>1</v>
          </cell>
          <cell r="J32">
            <v>0</v>
          </cell>
          <cell r="K32">
            <v>91032</v>
          </cell>
          <cell r="L32">
            <v>0</v>
          </cell>
        </row>
        <row r="33">
          <cell r="C33">
            <v>2</v>
          </cell>
          <cell r="D33">
            <v>1</v>
          </cell>
          <cell r="E33">
            <v>141897</v>
          </cell>
          <cell r="F33">
            <v>50865</v>
          </cell>
          <cell r="I33">
            <v>1</v>
          </cell>
          <cell r="J33">
            <v>0</v>
          </cell>
          <cell r="K33">
            <v>91032</v>
          </cell>
          <cell r="L33">
            <v>0</v>
          </cell>
        </row>
        <row r="36">
          <cell r="C36">
            <v>1406</v>
          </cell>
          <cell r="D36">
            <v>987</v>
          </cell>
          <cell r="E36">
            <v>5408462</v>
          </cell>
          <cell r="F36">
            <v>3591061</v>
          </cell>
          <cell r="I36">
            <v>550</v>
          </cell>
          <cell r="J36">
            <v>404</v>
          </cell>
          <cell r="K36">
            <v>2009348</v>
          </cell>
          <cell r="L36">
            <v>1348735</v>
          </cell>
        </row>
        <row r="37">
          <cell r="C37">
            <v>230</v>
          </cell>
          <cell r="D37">
            <v>89</v>
          </cell>
          <cell r="E37">
            <v>437541</v>
          </cell>
          <cell r="F37">
            <v>164294</v>
          </cell>
          <cell r="I37">
            <v>119</v>
          </cell>
          <cell r="J37">
            <v>50</v>
          </cell>
          <cell r="K37">
            <v>220111</v>
          </cell>
          <cell r="L37">
            <v>89254</v>
          </cell>
        </row>
        <row r="38">
          <cell r="C38">
            <v>23</v>
          </cell>
          <cell r="D38">
            <v>4</v>
          </cell>
          <cell r="E38">
            <v>69864</v>
          </cell>
          <cell r="F38">
            <v>12070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C39">
            <v>9</v>
          </cell>
          <cell r="D39">
            <v>1</v>
          </cell>
          <cell r="E39">
            <v>11345</v>
          </cell>
          <cell r="F39">
            <v>918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C40">
            <v>767</v>
          </cell>
          <cell r="D40">
            <v>447</v>
          </cell>
          <cell r="E40">
            <v>2234719</v>
          </cell>
          <cell r="F40">
            <v>1292445</v>
          </cell>
          <cell r="I40">
            <v>158</v>
          </cell>
          <cell r="J40">
            <v>90</v>
          </cell>
          <cell r="K40">
            <v>304439</v>
          </cell>
          <cell r="L40">
            <v>167341</v>
          </cell>
        </row>
        <row r="41">
          <cell r="C41">
            <v>2220</v>
          </cell>
          <cell r="D41">
            <v>2072</v>
          </cell>
          <cell r="E41">
            <v>8159346</v>
          </cell>
          <cell r="F41">
            <v>7447156</v>
          </cell>
          <cell r="J41">
            <v>272</v>
          </cell>
          <cell r="K41">
            <v>948409</v>
          </cell>
          <cell r="L41">
            <v>713150</v>
          </cell>
        </row>
        <row r="42">
          <cell r="C42">
            <v>433</v>
          </cell>
          <cell r="D42">
            <v>428</v>
          </cell>
        </row>
        <row r="43">
          <cell r="C43">
            <v>7</v>
          </cell>
          <cell r="D43">
            <v>7</v>
          </cell>
        </row>
        <row r="44">
          <cell r="C44">
            <v>27</v>
          </cell>
          <cell r="D44">
            <v>13</v>
          </cell>
          <cell r="E44">
            <v>261207</v>
          </cell>
          <cell r="F44">
            <v>68272</v>
          </cell>
          <cell r="I44">
            <v>3</v>
          </cell>
          <cell r="J44">
            <v>0</v>
          </cell>
          <cell r="K44">
            <v>98267</v>
          </cell>
          <cell r="L44">
            <v>0</v>
          </cell>
        </row>
        <row r="45">
          <cell r="C45">
            <v>9</v>
          </cell>
          <cell r="D45">
            <v>4</v>
          </cell>
          <cell r="E45">
            <v>136644</v>
          </cell>
          <cell r="F45">
            <v>19488</v>
          </cell>
          <cell r="I45">
            <v>3</v>
          </cell>
          <cell r="J45">
            <v>15</v>
          </cell>
          <cell r="K45">
            <v>42166</v>
          </cell>
          <cell r="L45">
            <v>32756</v>
          </cell>
        </row>
        <row r="46">
          <cell r="C46">
            <v>0</v>
          </cell>
          <cell r="D46">
            <v>0</v>
          </cell>
          <cell r="E46">
            <v>0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0</v>
          </cell>
          <cell r="D50">
            <v>0</v>
          </cell>
          <cell r="E50">
            <v>0</v>
          </cell>
          <cell r="F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262</v>
          </cell>
          <cell r="D51">
            <v>163</v>
          </cell>
          <cell r="E51">
            <v>1082527</v>
          </cell>
          <cell r="F51">
            <v>672308</v>
          </cell>
          <cell r="I51">
            <v>41</v>
          </cell>
          <cell r="J51">
            <v>15</v>
          </cell>
          <cell r="K51">
            <v>132163</v>
          </cell>
          <cell r="L51">
            <v>42166</v>
          </cell>
        </row>
        <row r="52">
          <cell r="C52">
            <v>152</v>
          </cell>
          <cell r="D52">
            <v>152</v>
          </cell>
          <cell r="E52">
            <v>636108</v>
          </cell>
          <cell r="F52">
            <v>636108</v>
          </cell>
          <cell r="I52">
            <v>12</v>
          </cell>
          <cell r="J52">
            <v>0</v>
          </cell>
          <cell r="K52">
            <v>34877</v>
          </cell>
          <cell r="L52">
            <v>0</v>
          </cell>
        </row>
        <row r="53">
          <cell r="C53">
            <v>56</v>
          </cell>
          <cell r="D53">
            <v>21</v>
          </cell>
          <cell r="E53">
            <v>178811</v>
          </cell>
          <cell r="F53">
            <v>69775</v>
          </cell>
          <cell r="I53">
            <v>26</v>
          </cell>
          <cell r="J53">
            <v>11</v>
          </cell>
          <cell r="K53">
            <v>84969</v>
          </cell>
          <cell r="L53">
            <v>37974</v>
          </cell>
        </row>
        <row r="54">
          <cell r="C54">
            <v>1875</v>
          </cell>
          <cell r="D54">
            <v>1875</v>
          </cell>
          <cell r="E54">
            <v>6636801</v>
          </cell>
          <cell r="F54">
            <v>6636801</v>
          </cell>
          <cell r="I54">
            <v>246</v>
          </cell>
          <cell r="J54">
            <v>246</v>
          </cell>
          <cell r="K54">
            <v>633010</v>
          </cell>
          <cell r="L54">
            <v>633010</v>
          </cell>
        </row>
        <row r="55">
          <cell r="C55">
            <v>424</v>
          </cell>
          <cell r="D55">
            <v>424</v>
          </cell>
          <cell r="E55">
            <v>1230805</v>
          </cell>
          <cell r="F55">
            <v>1230805</v>
          </cell>
          <cell r="I55">
            <v>203</v>
          </cell>
          <cell r="J55">
            <v>203</v>
          </cell>
          <cell r="K55">
            <v>523786</v>
          </cell>
          <cell r="L55">
            <v>523786</v>
          </cell>
        </row>
        <row r="56">
          <cell r="C56">
            <v>7</v>
          </cell>
          <cell r="D56">
            <v>7</v>
          </cell>
          <cell r="E56">
            <v>13089</v>
          </cell>
          <cell r="F56">
            <v>13089</v>
          </cell>
          <cell r="I56">
            <v>3</v>
          </cell>
          <cell r="J56">
            <v>3</v>
          </cell>
          <cell r="K56">
            <v>6393</v>
          </cell>
          <cell r="L56">
            <v>6393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0</v>
          </cell>
          <cell r="D58">
            <v>0</v>
          </cell>
          <cell r="E58">
            <v>0</v>
          </cell>
          <cell r="F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0</v>
          </cell>
          <cell r="D59">
            <v>0</v>
          </cell>
          <cell r="E59">
            <v>0</v>
          </cell>
          <cell r="F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</row>
        <row r="61">
          <cell r="C61">
            <v>0</v>
          </cell>
          <cell r="D61">
            <v>0</v>
          </cell>
          <cell r="E61">
            <v>0</v>
          </cell>
          <cell r="F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C62">
            <v>0</v>
          </cell>
          <cell r="D62">
            <v>0</v>
          </cell>
          <cell r="E62">
            <v>0</v>
          </cell>
          <cell r="F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60</v>
          </cell>
          <cell r="D68">
            <v>25</v>
          </cell>
          <cell r="E68">
            <v>926347</v>
          </cell>
          <cell r="F68">
            <v>305813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>
            <v>19309</v>
          </cell>
          <cell r="D69">
            <v>13872</v>
          </cell>
          <cell r="E69">
            <v>108072737</v>
          </cell>
          <cell r="F69">
            <v>78504277</v>
          </cell>
          <cell r="I69">
            <v>1249</v>
          </cell>
          <cell r="J69">
            <v>759</v>
          </cell>
          <cell r="K69">
            <v>3717536</v>
          </cell>
          <cell r="L69">
            <v>2155762</v>
          </cell>
        </row>
        <row r="70">
          <cell r="C70">
            <v>6039</v>
          </cell>
        </row>
        <row r="71">
          <cell r="C71">
            <v>471</v>
          </cell>
        </row>
        <row r="72">
          <cell r="C72">
            <v>4215</v>
          </cell>
          <cell r="D72">
            <v>1797</v>
          </cell>
        </row>
        <row r="73">
          <cell r="C73">
            <v>1353</v>
          </cell>
          <cell r="D73">
            <v>494</v>
          </cell>
        </row>
        <row r="74">
          <cell r="C74">
            <v>34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>
            <v>3</v>
          </cell>
          <cell r="D75">
            <v>1</v>
          </cell>
          <cell r="E75">
            <v>20413</v>
          </cell>
          <cell r="F75">
            <v>6618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8</v>
          </cell>
          <cell r="D76">
            <v>0</v>
          </cell>
          <cell r="E76">
            <v>47664</v>
          </cell>
          <cell r="F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23</v>
          </cell>
          <cell r="D77">
            <v>1</v>
          </cell>
          <cell r="E77">
            <v>93705</v>
          </cell>
          <cell r="F77">
            <v>3911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2</v>
          </cell>
          <cell r="D79">
            <v>0</v>
          </cell>
          <cell r="E79">
            <v>11175</v>
          </cell>
          <cell r="F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C80">
            <v>6005</v>
          </cell>
          <cell r="D80">
            <v>2476</v>
          </cell>
        </row>
        <row r="81">
          <cell r="C81">
            <v>468</v>
          </cell>
          <cell r="D81">
            <v>186</v>
          </cell>
          <cell r="E81">
            <v>2956321</v>
          </cell>
          <cell r="F81">
            <v>1178778</v>
          </cell>
          <cell r="I81">
            <v>24</v>
          </cell>
          <cell r="J81">
            <v>11</v>
          </cell>
          <cell r="K81">
            <v>114564</v>
          </cell>
          <cell r="L81">
            <v>51695</v>
          </cell>
        </row>
        <row r="82">
          <cell r="C82">
            <v>4207</v>
          </cell>
          <cell r="D82">
            <v>1797</v>
          </cell>
          <cell r="E82">
            <v>19851044</v>
          </cell>
          <cell r="F82">
            <v>8490872</v>
          </cell>
          <cell r="I82">
            <v>199</v>
          </cell>
          <cell r="J82">
            <v>72</v>
          </cell>
          <cell r="K82">
            <v>491639</v>
          </cell>
          <cell r="L82">
            <v>191527</v>
          </cell>
        </row>
        <row r="83">
          <cell r="C83">
            <v>1330</v>
          </cell>
          <cell r="D83">
            <v>493</v>
          </cell>
          <cell r="E83">
            <v>3432747</v>
          </cell>
          <cell r="F83">
            <v>1201633</v>
          </cell>
          <cell r="I83">
            <v>49</v>
          </cell>
          <cell r="J83">
            <v>17</v>
          </cell>
          <cell r="K83">
            <v>55415</v>
          </cell>
          <cell r="L83">
            <v>18098</v>
          </cell>
        </row>
        <row r="84">
          <cell r="C84">
            <v>4365</v>
          </cell>
          <cell r="D84">
            <v>1979</v>
          </cell>
          <cell r="E84">
            <v>18747319</v>
          </cell>
          <cell r="F84">
            <v>8590594</v>
          </cell>
          <cell r="I84">
            <v>196</v>
          </cell>
          <cell r="J84">
            <v>69</v>
          </cell>
          <cell r="K84">
            <v>462205</v>
          </cell>
          <cell r="L84">
            <v>185497</v>
          </cell>
        </row>
        <row r="85">
          <cell r="C85">
            <v>2035</v>
          </cell>
          <cell r="D85">
            <v>1032</v>
          </cell>
          <cell r="E85">
            <v>6864103</v>
          </cell>
          <cell r="F85">
            <v>3375854</v>
          </cell>
          <cell r="I85">
            <v>188</v>
          </cell>
          <cell r="J85">
            <v>91</v>
          </cell>
          <cell r="K85">
            <v>454987</v>
          </cell>
          <cell r="L85">
            <v>312212</v>
          </cell>
        </row>
        <row r="86">
          <cell r="C86">
            <v>3162</v>
          </cell>
          <cell r="I86">
            <v>259</v>
          </cell>
          <cell r="K86">
            <v>454987</v>
          </cell>
        </row>
        <row r="87">
          <cell r="C87">
            <v>1102</v>
          </cell>
          <cell r="E87">
            <v>3081028</v>
          </cell>
          <cell r="I87">
            <v>85</v>
          </cell>
          <cell r="K87">
            <v>156283</v>
          </cell>
        </row>
        <row r="88">
          <cell r="C88">
            <v>940</v>
          </cell>
          <cell r="E88">
            <v>2003991</v>
          </cell>
          <cell r="I88">
            <v>72</v>
          </cell>
          <cell r="K88">
            <v>118182</v>
          </cell>
        </row>
        <row r="89">
          <cell r="C89">
            <v>648</v>
          </cell>
          <cell r="E89">
            <v>1119313</v>
          </cell>
          <cell r="I89">
            <v>56</v>
          </cell>
          <cell r="K89">
            <v>95700</v>
          </cell>
        </row>
        <row r="90">
          <cell r="C90">
            <v>472</v>
          </cell>
          <cell r="E90">
            <v>659771</v>
          </cell>
          <cell r="I90">
            <v>46</v>
          </cell>
          <cell r="K90">
            <v>84822</v>
          </cell>
        </row>
        <row r="91">
          <cell r="C91">
            <v>1557</v>
          </cell>
          <cell r="D91">
            <v>438</v>
          </cell>
          <cell r="E91">
            <v>5216519</v>
          </cell>
          <cell r="F91">
            <v>1361326</v>
          </cell>
          <cell r="I91">
            <v>143</v>
          </cell>
          <cell r="J91">
            <v>37</v>
          </cell>
          <cell r="K91">
            <v>355047</v>
          </cell>
          <cell r="L91">
            <v>82627</v>
          </cell>
        </row>
        <row r="93">
          <cell r="D93">
            <v>3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D94">
            <v>0</v>
          </cell>
          <cell r="F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>
            <v>0</v>
          </cell>
          <cell r="D95">
            <v>0</v>
          </cell>
          <cell r="E95">
            <v>0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8</v>
          </cell>
          <cell r="D96">
            <v>0</v>
          </cell>
          <cell r="E96">
            <v>32439</v>
          </cell>
          <cell r="F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51</v>
          </cell>
          <cell r="D97">
            <v>0</v>
          </cell>
          <cell r="E97">
            <v>211021</v>
          </cell>
          <cell r="F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9">
          <cell r="D99">
            <v>0</v>
          </cell>
          <cell r="F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D103">
            <v>0</v>
          </cell>
          <cell r="E103">
            <v>0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13</v>
          </cell>
          <cell r="D104">
            <v>0</v>
          </cell>
          <cell r="E104">
            <v>33391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2</v>
          </cell>
          <cell r="D105">
            <v>0</v>
          </cell>
          <cell r="E105">
            <v>5100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24</v>
          </cell>
          <cell r="D106">
            <v>0</v>
          </cell>
          <cell r="E106">
            <v>115930</v>
          </cell>
          <cell r="F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3</v>
          </cell>
          <cell r="D108">
            <v>3</v>
          </cell>
          <cell r="E108">
            <v>1751</v>
          </cell>
          <cell r="F108">
            <v>1751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3</v>
          </cell>
          <cell r="D109">
            <v>3</v>
          </cell>
          <cell r="E109">
            <v>1751</v>
          </cell>
          <cell r="F109">
            <v>1751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42</v>
          </cell>
          <cell r="D110">
            <v>3</v>
          </cell>
          <cell r="E110">
            <v>143153</v>
          </cell>
          <cell r="F110">
            <v>1751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8">
        <row r="12">
          <cell r="C12">
            <v>1454</v>
          </cell>
          <cell r="D12">
            <v>951</v>
          </cell>
          <cell r="E12">
            <v>1670649.876824361</v>
          </cell>
          <cell r="F12">
            <v>1007123.5040674523</v>
          </cell>
          <cell r="I12">
            <v>896</v>
          </cell>
          <cell r="J12">
            <v>545</v>
          </cell>
          <cell r="K12">
            <v>987280.75357980747</v>
          </cell>
          <cell r="L12">
            <v>625449.21179516218</v>
          </cell>
        </row>
        <row r="13">
          <cell r="C13">
            <v>1123</v>
          </cell>
          <cell r="D13">
            <v>671</v>
          </cell>
          <cell r="E13">
            <v>1289271.7535798075</v>
          </cell>
          <cell r="F13">
            <v>800228.00974390784</v>
          </cell>
          <cell r="I13">
            <v>701</v>
          </cell>
          <cell r="J13">
            <v>450</v>
          </cell>
          <cell r="K13">
            <v>774330.03938911809</v>
          </cell>
          <cell r="L13">
            <v>515203.03938911809</v>
          </cell>
        </row>
        <row r="14">
          <cell r="C14">
            <v>2218</v>
          </cell>
          <cell r="D14">
            <v>1519</v>
          </cell>
          <cell r="E14">
            <v>3912262.189945132</v>
          </cell>
          <cell r="F14">
            <v>2684477.6522255945</v>
          </cell>
          <cell r="I14">
            <v>1046</v>
          </cell>
          <cell r="J14">
            <v>744</v>
          </cell>
          <cell r="K14">
            <v>1840531.0369935909</v>
          </cell>
          <cell r="L14">
            <v>1311133.7288380121</v>
          </cell>
        </row>
        <row r="15">
          <cell r="C15">
            <v>1736</v>
          </cell>
          <cell r="D15">
            <v>1190</v>
          </cell>
          <cell r="E15">
            <v>2863422.0876259524</v>
          </cell>
          <cell r="F15">
            <v>2101377.0011850293</v>
          </cell>
          <cell r="I15">
            <v>811</v>
          </cell>
          <cell r="J15">
            <v>590</v>
          </cell>
          <cell r="K15">
            <v>1429162.263791135</v>
          </cell>
          <cell r="L15">
            <v>1040348.6109493119</v>
          </cell>
        </row>
        <row r="16">
          <cell r="C16">
            <v>8181</v>
          </cell>
          <cell r="D16">
            <v>5721</v>
          </cell>
          <cell r="E16">
            <v>20941932.415593512</v>
          </cell>
          <cell r="F16">
            <v>14650697.884441685</v>
          </cell>
          <cell r="I16">
            <v>2794</v>
          </cell>
          <cell r="J16">
            <v>1929</v>
          </cell>
          <cell r="K16">
            <v>6999020.6409101347</v>
          </cell>
          <cell r="L16">
            <v>4812034.5525013292</v>
          </cell>
        </row>
        <row r="17">
          <cell r="C17">
            <v>6581</v>
          </cell>
          <cell r="D17">
            <v>4547</v>
          </cell>
          <cell r="E17">
            <v>16848476.988190629</v>
          </cell>
          <cell r="F17">
            <v>11656323.782676432</v>
          </cell>
          <cell r="I17">
            <v>2024</v>
          </cell>
          <cell r="J17">
            <v>1480</v>
          </cell>
          <cell r="K17">
            <v>5133491.256260464</v>
          </cell>
          <cell r="L17">
            <v>3688597.6151580722</v>
          </cell>
        </row>
        <row r="18">
          <cell r="C18">
            <v>12206</v>
          </cell>
          <cell r="D18">
            <v>8193</v>
          </cell>
          <cell r="E18">
            <v>42672095.422029391</v>
          </cell>
          <cell r="F18">
            <v>28589947.267227035</v>
          </cell>
          <cell r="I18">
            <v>1307</v>
          </cell>
          <cell r="J18">
            <v>747</v>
          </cell>
          <cell r="K18">
            <v>4459084.2275212314</v>
          </cell>
          <cell r="L18">
            <v>2557350.6076369225</v>
          </cell>
        </row>
        <row r="19">
          <cell r="C19">
            <v>10221</v>
          </cell>
          <cell r="D19">
            <v>6886</v>
          </cell>
          <cell r="E19">
            <v>35728722.244807914</v>
          </cell>
          <cell r="F19">
            <v>24025551.255447507</v>
          </cell>
          <cell r="I19">
            <v>1055</v>
          </cell>
          <cell r="J19">
            <v>555</v>
          </cell>
          <cell r="K19">
            <v>3603107.3151309839</v>
          </cell>
          <cell r="L19">
            <v>1896696</v>
          </cell>
        </row>
        <row r="20">
          <cell r="C20">
            <v>10058</v>
          </cell>
          <cell r="D20">
            <v>6990</v>
          </cell>
          <cell r="E20">
            <v>45168086.226766266</v>
          </cell>
          <cell r="F20">
            <v>31458929.656769417</v>
          </cell>
          <cell r="I20">
            <v>549</v>
          </cell>
          <cell r="J20">
            <v>336</v>
          </cell>
          <cell r="K20">
            <v>2442840</v>
          </cell>
          <cell r="L20">
            <v>1498485</v>
          </cell>
        </row>
        <row r="21">
          <cell r="C21">
            <v>8254</v>
          </cell>
          <cell r="D21">
            <v>5675</v>
          </cell>
          <cell r="E21">
            <v>37056243.50610505</v>
          </cell>
          <cell r="F21">
            <v>25538527.45085609</v>
          </cell>
          <cell r="I21">
            <v>445</v>
          </cell>
          <cell r="J21">
            <v>265</v>
          </cell>
          <cell r="K21">
            <v>1978957</v>
          </cell>
          <cell r="L21">
            <v>1180712</v>
          </cell>
        </row>
        <row r="22">
          <cell r="C22">
            <v>43943</v>
          </cell>
          <cell r="D22">
            <v>32959</v>
          </cell>
          <cell r="E22">
            <v>309954037.42299998</v>
          </cell>
          <cell r="F22">
            <v>234123702.10799998</v>
          </cell>
          <cell r="I22">
            <v>557</v>
          </cell>
          <cell r="J22">
            <v>246</v>
          </cell>
          <cell r="K22">
            <v>3613389.39</v>
          </cell>
          <cell r="L22">
            <v>1553395.53</v>
          </cell>
        </row>
        <row r="23">
          <cell r="C23">
            <v>34545</v>
          </cell>
          <cell r="D23">
            <v>25650</v>
          </cell>
          <cell r="E23">
            <v>241199333.89416668</v>
          </cell>
          <cell r="F23">
            <v>180937512.96250001</v>
          </cell>
          <cell r="I23">
            <v>430</v>
          </cell>
          <cell r="J23">
            <v>172</v>
          </cell>
          <cell r="K23">
            <v>2788980.56</v>
          </cell>
          <cell r="L23">
            <v>1087658.7</v>
          </cell>
        </row>
        <row r="24">
          <cell r="C24">
            <v>5079</v>
          </cell>
          <cell r="D24">
            <v>2848</v>
          </cell>
          <cell r="E24">
            <v>58399472.220000006</v>
          </cell>
          <cell r="F24">
            <v>32428984.175000004</v>
          </cell>
          <cell r="I24">
            <v>55</v>
          </cell>
          <cell r="J24">
            <v>9</v>
          </cell>
          <cell r="K24">
            <v>640474</v>
          </cell>
          <cell r="L24">
            <v>112311</v>
          </cell>
        </row>
        <row r="25">
          <cell r="C25">
            <v>3209</v>
          </cell>
          <cell r="D25">
            <v>1754</v>
          </cell>
          <cell r="E25">
            <v>36817751.149999999</v>
          </cell>
          <cell r="F25">
            <v>20022572.140000001</v>
          </cell>
          <cell r="I25">
            <v>45</v>
          </cell>
          <cell r="J25">
            <v>8</v>
          </cell>
          <cell r="K25">
            <v>527997</v>
          </cell>
          <cell r="L25">
            <v>101521</v>
          </cell>
        </row>
        <row r="26">
          <cell r="C26">
            <v>489</v>
          </cell>
          <cell r="D26">
            <v>195</v>
          </cell>
          <cell r="E26">
            <v>8225106.5383333331</v>
          </cell>
          <cell r="F26">
            <v>3261592.2633333332</v>
          </cell>
          <cell r="I26">
            <v>3</v>
          </cell>
          <cell r="J26">
            <v>1</v>
          </cell>
          <cell r="K26">
            <v>53995</v>
          </cell>
          <cell r="L26">
            <v>18701</v>
          </cell>
        </row>
        <row r="27">
          <cell r="C27">
            <v>280</v>
          </cell>
          <cell r="D27">
            <v>111</v>
          </cell>
          <cell r="E27">
            <v>4700865.333333333</v>
          </cell>
          <cell r="F27">
            <v>1980880</v>
          </cell>
          <cell r="I27">
            <v>3</v>
          </cell>
          <cell r="J27">
            <v>1</v>
          </cell>
          <cell r="K27">
            <v>53995</v>
          </cell>
          <cell r="L27">
            <v>18701</v>
          </cell>
        </row>
        <row r="28">
          <cell r="C28">
            <v>173</v>
          </cell>
          <cell r="D28">
            <v>43</v>
          </cell>
          <cell r="F28">
            <v>959202</v>
          </cell>
          <cell r="I28">
            <v>5</v>
          </cell>
          <cell r="J28">
            <v>1</v>
          </cell>
          <cell r="K28">
            <v>110662</v>
          </cell>
          <cell r="L28">
            <v>21240</v>
          </cell>
        </row>
        <row r="29">
          <cell r="C29">
            <v>116</v>
          </cell>
          <cell r="D29">
            <v>28</v>
          </cell>
          <cell r="F29">
            <v>616479</v>
          </cell>
          <cell r="I29">
            <v>5</v>
          </cell>
          <cell r="J29">
            <v>1</v>
          </cell>
          <cell r="K29">
            <v>110662</v>
          </cell>
          <cell r="L29">
            <v>21240</v>
          </cell>
        </row>
        <row r="30">
          <cell r="C30">
            <v>44</v>
          </cell>
          <cell r="D30">
            <v>9</v>
          </cell>
          <cell r="E30">
            <v>1575045</v>
          </cell>
          <cell r="F30">
            <v>328199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C31">
            <v>28</v>
          </cell>
          <cell r="D31">
            <v>5</v>
          </cell>
          <cell r="E31">
            <v>992538</v>
          </cell>
          <cell r="F31">
            <v>178762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C32">
            <v>7</v>
          </cell>
          <cell r="D32">
            <v>0</v>
          </cell>
          <cell r="E32">
            <v>405610</v>
          </cell>
          <cell r="F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C33">
            <v>5</v>
          </cell>
          <cell r="D33">
            <v>0</v>
          </cell>
          <cell r="E33">
            <v>295179</v>
          </cell>
          <cell r="F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6">
          <cell r="C36">
            <v>4351</v>
          </cell>
          <cell r="D36">
            <v>3272</v>
          </cell>
          <cell r="E36">
            <v>20059011.329999998</v>
          </cell>
          <cell r="F36">
            <v>12259691.039999999</v>
          </cell>
          <cell r="I36">
            <v>1202</v>
          </cell>
          <cell r="J36">
            <v>865</v>
          </cell>
          <cell r="K36">
            <v>5683418.75</v>
          </cell>
          <cell r="L36">
            <v>2670290</v>
          </cell>
        </row>
        <row r="37">
          <cell r="C37">
            <v>407</v>
          </cell>
          <cell r="D37">
            <v>208</v>
          </cell>
          <cell r="E37">
            <v>946227.42428871687</v>
          </cell>
          <cell r="F37">
            <v>478243.95392403763</v>
          </cell>
          <cell r="I37">
            <v>203</v>
          </cell>
          <cell r="J37">
            <v>95</v>
          </cell>
          <cell r="K37">
            <v>411379.28280452295</v>
          </cell>
          <cell r="L37">
            <v>186626.14683026701</v>
          </cell>
        </row>
        <row r="38">
          <cell r="C38">
            <v>153</v>
          </cell>
          <cell r="D38">
            <v>63</v>
          </cell>
          <cell r="E38">
            <v>582666</v>
          </cell>
          <cell r="F38">
            <v>282587</v>
          </cell>
          <cell r="I38">
            <v>22</v>
          </cell>
          <cell r="J38">
            <v>8</v>
          </cell>
          <cell r="K38">
            <v>66025</v>
          </cell>
          <cell r="L38">
            <v>32753</v>
          </cell>
        </row>
        <row r="39">
          <cell r="C39">
            <v>32</v>
          </cell>
          <cell r="D39">
            <v>9</v>
          </cell>
          <cell r="E39">
            <v>38257</v>
          </cell>
          <cell r="F39">
            <v>11278</v>
          </cell>
          <cell r="I39">
            <v>8</v>
          </cell>
          <cell r="J39">
            <v>2</v>
          </cell>
          <cell r="K39">
            <v>8404</v>
          </cell>
          <cell r="L39">
            <v>3354</v>
          </cell>
        </row>
        <row r="40">
          <cell r="C40">
            <v>13816</v>
          </cell>
          <cell r="D40">
            <v>8662</v>
          </cell>
          <cell r="E40">
            <v>36752803.521216236</v>
          </cell>
          <cell r="F40">
            <v>22916367.697292779</v>
          </cell>
          <cell r="I40">
            <v>2627</v>
          </cell>
          <cell r="J40">
            <v>1575</v>
          </cell>
          <cell r="K40">
            <v>5030419.366592031</v>
          </cell>
          <cell r="L40">
            <v>2933946.3829607456</v>
          </cell>
        </row>
        <row r="41">
          <cell r="C41">
            <v>3042</v>
          </cell>
          <cell r="D41">
            <v>2491</v>
          </cell>
          <cell r="E41">
            <v>12322553.19506881</v>
          </cell>
          <cell r="F41">
            <v>9085280.1950688101</v>
          </cell>
          <cell r="J41">
            <v>438</v>
          </cell>
          <cell r="K41">
            <v>1534690.7</v>
          </cell>
          <cell r="L41">
            <v>1244379.7</v>
          </cell>
        </row>
        <row r="42">
          <cell r="C42">
            <v>1342</v>
          </cell>
          <cell r="D42">
            <v>1217</v>
          </cell>
        </row>
        <row r="43">
          <cell r="C43">
            <v>25</v>
          </cell>
          <cell r="D43">
            <v>24</v>
          </cell>
        </row>
        <row r="44">
          <cell r="C44">
            <v>291</v>
          </cell>
          <cell r="D44">
            <v>94</v>
          </cell>
          <cell r="E44">
            <v>1929780</v>
          </cell>
          <cell r="F44">
            <v>548676</v>
          </cell>
          <cell r="I44">
            <v>18</v>
          </cell>
          <cell r="J44">
            <v>8</v>
          </cell>
          <cell r="K44">
            <v>73136</v>
          </cell>
          <cell r="L44">
            <v>31624</v>
          </cell>
        </row>
        <row r="45">
          <cell r="C45">
            <v>166</v>
          </cell>
          <cell r="D45">
            <v>56</v>
          </cell>
          <cell r="E45">
            <v>1094495</v>
          </cell>
          <cell r="F45">
            <v>327941</v>
          </cell>
          <cell r="I45">
            <v>8</v>
          </cell>
          <cell r="J45">
            <v>2</v>
          </cell>
          <cell r="K45">
            <v>36166</v>
          </cell>
          <cell r="L45">
            <v>15477</v>
          </cell>
        </row>
        <row r="46">
          <cell r="C46">
            <v>1</v>
          </cell>
          <cell r="D46">
            <v>0</v>
          </cell>
          <cell r="E46">
            <v>8062</v>
          </cell>
          <cell r="F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C47">
            <v>24</v>
          </cell>
          <cell r="D47">
            <v>2</v>
          </cell>
          <cell r="E47">
            <v>240224</v>
          </cell>
          <cell r="F47">
            <v>13827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C48">
            <v>17</v>
          </cell>
          <cell r="D48">
            <v>2</v>
          </cell>
          <cell r="E48">
            <v>182759</v>
          </cell>
          <cell r="F48">
            <v>13827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C50">
            <v>3</v>
          </cell>
          <cell r="D50">
            <v>1</v>
          </cell>
          <cell r="E50">
            <v>22973</v>
          </cell>
          <cell r="F50">
            <v>7200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C51">
            <v>551</v>
          </cell>
          <cell r="D51">
            <v>336</v>
          </cell>
          <cell r="E51">
            <v>2638776</v>
          </cell>
          <cell r="F51">
            <v>1631019</v>
          </cell>
          <cell r="I51">
            <v>69</v>
          </cell>
          <cell r="J51">
            <v>30</v>
          </cell>
          <cell r="K51">
            <v>244336</v>
          </cell>
          <cell r="L51">
            <v>86593</v>
          </cell>
        </row>
        <row r="52">
          <cell r="C52">
            <v>292</v>
          </cell>
          <cell r="D52">
            <v>292</v>
          </cell>
          <cell r="E52">
            <v>1425392</v>
          </cell>
          <cell r="F52">
            <v>1425392</v>
          </cell>
          <cell r="I52">
            <v>25</v>
          </cell>
          <cell r="J52">
            <v>25</v>
          </cell>
          <cell r="K52">
            <v>72743</v>
          </cell>
          <cell r="L52">
            <v>72743</v>
          </cell>
        </row>
        <row r="53">
          <cell r="C53">
            <v>12</v>
          </cell>
          <cell r="D53">
            <v>10</v>
          </cell>
          <cell r="E53">
            <v>44922</v>
          </cell>
          <cell r="F53">
            <v>37955</v>
          </cell>
          <cell r="I53">
            <v>1</v>
          </cell>
          <cell r="J53">
            <v>1</v>
          </cell>
          <cell r="K53">
            <v>3873</v>
          </cell>
          <cell r="L53">
            <v>3873</v>
          </cell>
        </row>
        <row r="54">
          <cell r="C54">
            <v>1947</v>
          </cell>
          <cell r="D54">
            <v>1947</v>
          </cell>
          <cell r="E54">
            <v>6645868.1950688101</v>
          </cell>
          <cell r="F54">
            <v>6645868.1950688101</v>
          </cell>
          <cell r="I54">
            <v>373</v>
          </cell>
          <cell r="J54">
            <v>373</v>
          </cell>
          <cell r="K54">
            <v>1081407.7</v>
          </cell>
          <cell r="L54">
            <v>1081407.7</v>
          </cell>
        </row>
        <row r="55">
          <cell r="C55">
            <v>1159</v>
          </cell>
          <cell r="D55">
            <v>1159</v>
          </cell>
          <cell r="E55">
            <v>3994679.29</v>
          </cell>
          <cell r="F55">
            <v>3994679.29</v>
          </cell>
          <cell r="I55">
            <v>264</v>
          </cell>
          <cell r="J55">
            <v>264</v>
          </cell>
          <cell r="K55">
            <v>813834.7</v>
          </cell>
          <cell r="L55">
            <v>813834.7</v>
          </cell>
        </row>
        <row r="56">
          <cell r="C56">
            <v>24</v>
          </cell>
          <cell r="D56">
            <v>24</v>
          </cell>
          <cell r="E56">
            <v>44136.905068809603</v>
          </cell>
          <cell r="F56">
            <v>44136.905068809603</v>
          </cell>
          <cell r="I56">
            <v>10</v>
          </cell>
          <cell r="J56">
            <v>10</v>
          </cell>
          <cell r="K56">
            <v>16477</v>
          </cell>
          <cell r="L56">
            <v>16477</v>
          </cell>
        </row>
        <row r="57">
          <cell r="C57">
            <v>0</v>
          </cell>
          <cell r="D57">
            <v>0</v>
          </cell>
          <cell r="E57">
            <v>0</v>
          </cell>
          <cell r="F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C58">
            <v>8</v>
          </cell>
          <cell r="D58">
            <v>2</v>
          </cell>
          <cell r="E58">
            <v>15988</v>
          </cell>
          <cell r="F58">
            <v>4292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C59">
            <v>7</v>
          </cell>
          <cell r="D59">
            <v>4</v>
          </cell>
          <cell r="E59">
            <v>27754</v>
          </cell>
          <cell r="F59">
            <v>12720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C60">
            <v>196</v>
          </cell>
          <cell r="D60">
            <v>95</v>
          </cell>
          <cell r="E60">
            <v>719319</v>
          </cell>
          <cell r="F60">
            <v>183723</v>
          </cell>
        </row>
        <row r="61">
          <cell r="C61">
            <v>4</v>
          </cell>
          <cell r="D61">
            <v>2</v>
          </cell>
          <cell r="E61">
            <v>809</v>
          </cell>
          <cell r="F61">
            <v>394</v>
          </cell>
          <cell r="I61">
            <v>1</v>
          </cell>
          <cell r="J61">
            <v>1</v>
          </cell>
          <cell r="K61">
            <v>177</v>
          </cell>
          <cell r="L61">
            <v>177</v>
          </cell>
        </row>
        <row r="62">
          <cell r="C62">
            <v>2</v>
          </cell>
          <cell r="D62">
            <v>1</v>
          </cell>
          <cell r="E62">
            <v>917</v>
          </cell>
          <cell r="F62">
            <v>413</v>
          </cell>
          <cell r="I62">
            <v>1</v>
          </cell>
          <cell r="J62">
            <v>1</v>
          </cell>
          <cell r="K62">
            <v>413</v>
          </cell>
          <cell r="L62">
            <v>413</v>
          </cell>
        </row>
        <row r="63">
          <cell r="C63">
            <v>190</v>
          </cell>
          <cell r="D63">
            <v>92</v>
          </cell>
          <cell r="E63">
            <v>717593</v>
          </cell>
          <cell r="F63">
            <v>182916</v>
          </cell>
          <cell r="I63">
            <v>38</v>
          </cell>
          <cell r="J63">
            <v>23</v>
          </cell>
          <cell r="K63">
            <v>93612</v>
          </cell>
          <cell r="L63">
            <v>31810</v>
          </cell>
        </row>
        <row r="64">
          <cell r="C64">
            <v>3</v>
          </cell>
          <cell r="D64">
            <v>0</v>
          </cell>
          <cell r="E64">
            <v>36949</v>
          </cell>
          <cell r="F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C65">
            <v>0</v>
          </cell>
          <cell r="D65">
            <v>0</v>
          </cell>
          <cell r="E65">
            <v>0</v>
          </cell>
          <cell r="F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D66">
            <v>0</v>
          </cell>
          <cell r="F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D67">
            <v>0</v>
          </cell>
          <cell r="F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C68">
            <v>147</v>
          </cell>
          <cell r="D68">
            <v>51</v>
          </cell>
          <cell r="E68">
            <v>2771402</v>
          </cell>
          <cell r="F68">
            <v>850938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C69">
            <v>66098</v>
          </cell>
          <cell r="D69">
            <v>46517</v>
          </cell>
          <cell r="E69">
            <v>392925926.95780933</v>
          </cell>
          <cell r="F69">
            <v>267858213.60240895</v>
          </cell>
          <cell r="I69">
            <v>5519</v>
          </cell>
          <cell r="J69">
            <v>3522</v>
          </cell>
          <cell r="K69">
            <v>16400682.434571702</v>
          </cell>
          <cell r="L69">
            <v>9550677.965496501</v>
          </cell>
        </row>
        <row r="70">
          <cell r="C70">
            <v>18021</v>
          </cell>
        </row>
        <row r="71">
          <cell r="C71">
            <v>1661</v>
          </cell>
        </row>
        <row r="72">
          <cell r="C72">
            <v>13547</v>
          </cell>
          <cell r="D72">
            <v>6722</v>
          </cell>
        </row>
        <row r="73">
          <cell r="C73">
            <v>2813</v>
          </cell>
          <cell r="D73">
            <v>1106</v>
          </cell>
        </row>
        <row r="74">
          <cell r="C74">
            <v>106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C75">
            <v>6</v>
          </cell>
          <cell r="D75">
            <v>1</v>
          </cell>
          <cell r="E75">
            <v>46355</v>
          </cell>
          <cell r="F75">
            <v>6636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C76">
            <v>38</v>
          </cell>
          <cell r="D76">
            <v>8</v>
          </cell>
          <cell r="E76">
            <v>262125</v>
          </cell>
          <cell r="F76">
            <v>66464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C77">
            <v>62</v>
          </cell>
          <cell r="D77">
            <v>14</v>
          </cell>
          <cell r="E77">
            <v>250992</v>
          </cell>
          <cell r="F77">
            <v>55293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9">
          <cell r="C79">
            <v>14</v>
          </cell>
          <cell r="D79">
            <v>4</v>
          </cell>
          <cell r="E79">
            <v>104318</v>
          </cell>
          <cell r="F79">
            <v>30357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C80">
            <v>17915</v>
          </cell>
          <cell r="D80">
            <v>8503</v>
          </cell>
        </row>
        <row r="81">
          <cell r="C81">
            <v>1655</v>
          </cell>
          <cell r="D81">
            <v>697</v>
          </cell>
          <cell r="E81">
            <v>11339220</v>
          </cell>
          <cell r="F81">
            <v>4496023</v>
          </cell>
          <cell r="I81">
            <v>118</v>
          </cell>
          <cell r="J81">
            <v>41</v>
          </cell>
          <cell r="K81">
            <v>554981</v>
          </cell>
          <cell r="L81">
            <v>190686</v>
          </cell>
        </row>
        <row r="82">
          <cell r="C82">
            <v>13509</v>
          </cell>
          <cell r="D82">
            <v>6714</v>
          </cell>
          <cell r="E82">
            <v>67397206</v>
          </cell>
          <cell r="F82">
            <v>33714526</v>
          </cell>
          <cell r="I82">
            <v>848</v>
          </cell>
          <cell r="J82">
            <v>389</v>
          </cell>
          <cell r="K82">
            <v>2178509</v>
          </cell>
          <cell r="L82">
            <v>968513</v>
          </cell>
        </row>
        <row r="83">
          <cell r="C83">
            <v>2751</v>
          </cell>
          <cell r="D83">
            <v>1092</v>
          </cell>
          <cell r="E83">
            <v>7837733</v>
          </cell>
          <cell r="F83">
            <v>2963701</v>
          </cell>
          <cell r="I83">
            <v>199</v>
          </cell>
          <cell r="J83">
            <v>88</v>
          </cell>
          <cell r="K83">
            <v>262950</v>
          </cell>
          <cell r="L83">
            <v>114400</v>
          </cell>
        </row>
        <row r="84">
          <cell r="C84">
            <v>13985</v>
          </cell>
          <cell r="D84">
            <v>6428</v>
          </cell>
          <cell r="E84">
            <v>65326944</v>
          </cell>
          <cell r="F84">
            <v>47836360</v>
          </cell>
          <cell r="I84">
            <v>1037</v>
          </cell>
          <cell r="J84">
            <v>450</v>
          </cell>
          <cell r="K84">
            <v>2691375</v>
          </cell>
          <cell r="L84">
            <v>1123668</v>
          </cell>
        </row>
        <row r="85">
          <cell r="C85">
            <v>5373</v>
          </cell>
          <cell r="D85">
            <v>4245</v>
          </cell>
          <cell r="E85">
            <v>16756820</v>
          </cell>
          <cell r="F85">
            <v>15954128</v>
          </cell>
          <cell r="I85">
            <v>526</v>
          </cell>
          <cell r="J85">
            <v>402</v>
          </cell>
          <cell r="K85">
            <v>1238980</v>
          </cell>
          <cell r="L85">
            <v>994648</v>
          </cell>
        </row>
        <row r="86">
          <cell r="C86">
            <v>8033</v>
          </cell>
          <cell r="I86">
            <v>846</v>
          </cell>
          <cell r="K86">
            <v>1238980</v>
          </cell>
        </row>
        <row r="87">
          <cell r="C87">
            <v>3116</v>
          </cell>
          <cell r="E87">
            <v>9146753</v>
          </cell>
          <cell r="I87">
            <v>261</v>
          </cell>
          <cell r="K87">
            <v>515541</v>
          </cell>
        </row>
        <row r="88">
          <cell r="C88">
            <v>2600</v>
          </cell>
          <cell r="E88">
            <v>4635067</v>
          </cell>
          <cell r="I88">
            <v>259</v>
          </cell>
          <cell r="K88">
            <v>320734</v>
          </cell>
        </row>
        <row r="89">
          <cell r="C89">
            <v>1323</v>
          </cell>
          <cell r="E89">
            <v>1846654</v>
          </cell>
          <cell r="I89">
            <v>183</v>
          </cell>
          <cell r="K89">
            <v>199769</v>
          </cell>
        </row>
        <row r="90">
          <cell r="C90">
            <v>994</v>
          </cell>
          <cell r="E90">
            <v>1128346</v>
          </cell>
          <cell r="I90">
            <v>220</v>
          </cell>
          <cell r="K90">
            <v>202936</v>
          </cell>
        </row>
        <row r="91">
          <cell r="C91">
            <v>4324</v>
          </cell>
          <cell r="D91">
            <v>3427</v>
          </cell>
          <cell r="E91">
            <v>13375423</v>
          </cell>
          <cell r="F91">
            <v>11439098</v>
          </cell>
          <cell r="I91">
            <v>373</v>
          </cell>
          <cell r="J91">
            <v>287</v>
          </cell>
          <cell r="K91">
            <v>871453</v>
          </cell>
          <cell r="L91">
            <v>758386</v>
          </cell>
        </row>
        <row r="93">
          <cell r="D93">
            <v>16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D94">
            <v>2</v>
          </cell>
          <cell r="F94">
            <v>8870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C95">
            <v>5</v>
          </cell>
          <cell r="D95">
            <v>0</v>
          </cell>
          <cell r="E95">
            <v>18866</v>
          </cell>
          <cell r="F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C96">
            <v>83</v>
          </cell>
          <cell r="D96">
            <v>1</v>
          </cell>
          <cell r="E96">
            <v>578379</v>
          </cell>
          <cell r="F96">
            <v>3850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C97">
            <v>129</v>
          </cell>
          <cell r="D97">
            <v>1</v>
          </cell>
          <cell r="E97">
            <v>626561</v>
          </cell>
          <cell r="F97">
            <v>5020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9">
          <cell r="D99">
            <v>0</v>
          </cell>
          <cell r="F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C101">
            <v>1</v>
          </cell>
          <cell r="D101">
            <v>0</v>
          </cell>
          <cell r="E101">
            <v>10792</v>
          </cell>
          <cell r="F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C103">
            <v>6</v>
          </cell>
          <cell r="D103">
            <v>0</v>
          </cell>
          <cell r="E103">
            <v>24270</v>
          </cell>
          <cell r="F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C104">
            <v>23</v>
          </cell>
          <cell r="D104">
            <v>0</v>
          </cell>
          <cell r="E104">
            <v>63266</v>
          </cell>
          <cell r="F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C105">
            <v>10</v>
          </cell>
          <cell r="D105">
            <v>0</v>
          </cell>
          <cell r="E105">
            <v>63156</v>
          </cell>
          <cell r="F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C106">
            <v>144</v>
          </cell>
          <cell r="D106">
            <v>1</v>
          </cell>
          <cell r="E106">
            <v>872867</v>
          </cell>
          <cell r="F106">
            <v>1736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C107">
            <v>2</v>
          </cell>
          <cell r="D107">
            <v>0</v>
          </cell>
          <cell r="E107">
            <v>98813</v>
          </cell>
          <cell r="F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C108">
            <v>14</v>
          </cell>
          <cell r="D108">
            <v>14</v>
          </cell>
          <cell r="E108">
            <v>7689</v>
          </cell>
          <cell r="F108">
            <v>8379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C109">
            <v>14</v>
          </cell>
          <cell r="D109">
            <v>14</v>
          </cell>
          <cell r="E109">
            <v>7689</v>
          </cell>
          <cell r="F109">
            <v>8379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C110">
            <v>175</v>
          </cell>
          <cell r="D110">
            <v>12</v>
          </cell>
          <cell r="E110">
            <v>939754</v>
          </cell>
          <cell r="F110">
            <v>13155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28BBE-FDD6-4FFC-BDF7-296E81ECAACA}">
  <dimension ref="A1:N110"/>
  <sheetViews>
    <sheetView tabSelected="1" workbookViewId="0">
      <selection activeCell="C66" sqref="C66:C67"/>
    </sheetView>
  </sheetViews>
  <sheetFormatPr defaultRowHeight="15"/>
  <cols>
    <col min="1" max="1" width="28" customWidth="1"/>
    <col min="2" max="2" width="3.85546875" customWidth="1"/>
    <col min="3" max="3" width="7.140625" customWidth="1"/>
    <col min="4" max="4" width="7.85546875" customWidth="1"/>
    <col min="5" max="5" width="9.5703125" customWidth="1"/>
    <col min="6" max="6" width="10.85546875" customWidth="1"/>
    <col min="7" max="7" width="7" customWidth="1"/>
    <col min="8" max="8" width="6.42578125" customWidth="1"/>
    <col min="9" max="9" width="10.5703125" customWidth="1"/>
    <col min="10" max="12" width="8.42578125" customWidth="1"/>
    <col min="13" max="14" width="8.5703125" customWidth="1"/>
  </cols>
  <sheetData>
    <row r="1" spans="1:14" ht="27" customHeight="1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9"/>
    </row>
    <row r="2" spans="1:14" ht="23.25" customHeight="1">
      <c r="A2" s="40"/>
      <c r="B2" s="43" t="s">
        <v>1</v>
      </c>
      <c r="C2" s="45" t="s">
        <v>2</v>
      </c>
      <c r="D2" s="46"/>
      <c r="E2" s="45" t="s">
        <v>3</v>
      </c>
      <c r="F2" s="46"/>
      <c r="G2" s="45" t="s">
        <v>4</v>
      </c>
      <c r="H2" s="46"/>
      <c r="I2" s="49" t="s">
        <v>5</v>
      </c>
      <c r="J2" s="50"/>
      <c r="K2" s="50"/>
      <c r="L2" s="50"/>
      <c r="M2" s="50"/>
      <c r="N2" s="51"/>
    </row>
    <row r="3" spans="1:14" ht="36" customHeight="1">
      <c r="A3" s="41"/>
      <c r="B3" s="44"/>
      <c r="C3" s="47"/>
      <c r="D3" s="48"/>
      <c r="E3" s="47"/>
      <c r="F3" s="48"/>
      <c r="G3" s="47"/>
      <c r="H3" s="48"/>
      <c r="I3" s="49" t="s">
        <v>6</v>
      </c>
      <c r="J3" s="51"/>
      <c r="K3" s="49" t="s">
        <v>7</v>
      </c>
      <c r="L3" s="51"/>
      <c r="M3" s="49" t="s">
        <v>8</v>
      </c>
      <c r="N3" s="51"/>
    </row>
    <row r="4" spans="1:14" ht="33.75">
      <c r="A4" s="42"/>
      <c r="B4" s="1"/>
      <c r="C4" s="2" t="s">
        <v>9</v>
      </c>
      <c r="D4" s="3" t="s">
        <v>10</v>
      </c>
      <c r="E4" s="2" t="s">
        <v>9</v>
      </c>
      <c r="F4" s="3" t="s">
        <v>11</v>
      </c>
      <c r="G4" s="2" t="s">
        <v>9</v>
      </c>
      <c r="H4" s="3" t="s">
        <v>11</v>
      </c>
      <c r="I4" s="2" t="s">
        <v>9</v>
      </c>
      <c r="J4" s="3" t="s">
        <v>12</v>
      </c>
      <c r="K4" s="2" t="s">
        <v>9</v>
      </c>
      <c r="L4" s="3" t="s">
        <v>11</v>
      </c>
      <c r="M4" s="2" t="s">
        <v>9</v>
      </c>
      <c r="N4" s="3" t="s">
        <v>11</v>
      </c>
    </row>
    <row r="5" spans="1:14">
      <c r="A5" s="1" t="s">
        <v>13</v>
      </c>
      <c r="B5" s="1" t="s">
        <v>14</v>
      </c>
      <c r="C5" s="1">
        <v>1</v>
      </c>
      <c r="D5" s="1">
        <v>2</v>
      </c>
      <c r="E5" s="1">
        <v>3</v>
      </c>
      <c r="F5" s="1">
        <v>4</v>
      </c>
      <c r="G5" s="1">
        <v>5</v>
      </c>
      <c r="H5" s="1">
        <v>6</v>
      </c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</row>
    <row r="6" spans="1:14" ht="22.5">
      <c r="A6" s="4" t="s">
        <v>15</v>
      </c>
      <c r="B6" s="5" t="s">
        <v>16</v>
      </c>
      <c r="C6" s="6">
        <f>C9+C93</f>
        <v>691579</v>
      </c>
      <c r="D6" s="6">
        <f>D9+D93</f>
        <v>457499</v>
      </c>
      <c r="E6" s="6">
        <f>E9+E93</f>
        <v>3905000194.9908419</v>
      </c>
      <c r="F6" s="6">
        <f>F9+F93</f>
        <v>2572809296.7956295</v>
      </c>
      <c r="G6" s="1">
        <f t="shared" ref="G6:G7" si="0">ROUND((E6/C6),0)</f>
        <v>5646</v>
      </c>
      <c r="H6" s="1">
        <f>ROUND((F6/D6),0)</f>
        <v>5624</v>
      </c>
      <c r="I6" s="6">
        <f>I9+I93</f>
        <v>50583</v>
      </c>
      <c r="J6" s="6">
        <f>J9+J93</f>
        <v>29714</v>
      </c>
      <c r="K6" s="6">
        <f>K9+K93</f>
        <v>154993288.14900479</v>
      </c>
      <c r="L6" s="6">
        <f>L9+L93</f>
        <v>84720031.510771424</v>
      </c>
      <c r="M6" s="1">
        <f>ROUND((K6/I6),0)</f>
        <v>3064</v>
      </c>
      <c r="N6" s="1">
        <f>ROUND((L6/J6),0)</f>
        <v>2851</v>
      </c>
    </row>
    <row r="7" spans="1:14" ht="33.75">
      <c r="A7" s="3" t="s">
        <v>17</v>
      </c>
      <c r="B7" s="7" t="s">
        <v>18</v>
      </c>
      <c r="C7" s="8">
        <f>C69+C84+C91+C110</f>
        <v>471066</v>
      </c>
      <c r="D7" s="8">
        <f>D69+D84+D91+D110</f>
        <v>304937</v>
      </c>
      <c r="E7" s="8">
        <f>E69+E84+E91+E110</f>
        <v>2525641274.6151595</v>
      </c>
      <c r="F7" s="8">
        <f>F69+F84+F91+F110</f>
        <v>1650083026.313859</v>
      </c>
      <c r="G7" s="2">
        <f t="shared" si="0"/>
        <v>5362</v>
      </c>
      <c r="H7" s="2">
        <f>ROUND((F7/D7),0)</f>
        <v>5411</v>
      </c>
      <c r="I7" s="8">
        <f>I69+I84+I91+I110</f>
        <v>34384</v>
      </c>
      <c r="J7" s="8">
        <f>J69+J84+J91+J110</f>
        <v>19328</v>
      </c>
      <c r="K7" s="8">
        <f>K69+K84+K91+K110</f>
        <v>99234122.744571701</v>
      </c>
      <c r="L7" s="8">
        <f>L69+L84+L91+L110</f>
        <v>51061555.905496508</v>
      </c>
      <c r="M7" s="2">
        <f>ROUND((K7/I7),0)</f>
        <v>2886</v>
      </c>
      <c r="N7" s="2">
        <f>ROUND((L7/J7),0)</f>
        <v>2642</v>
      </c>
    </row>
    <row r="8" spans="1:14">
      <c r="A8" s="24" t="s">
        <v>19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4" ht="22.5">
      <c r="A9" s="9" t="s">
        <v>20</v>
      </c>
      <c r="B9" s="5" t="s">
        <v>21</v>
      </c>
      <c r="C9" s="6">
        <f>C11+C70+C85</f>
        <v>690286</v>
      </c>
      <c r="D9" s="6">
        <f>D11+D70+D85</f>
        <v>457470</v>
      </c>
      <c r="E9" s="6">
        <f>E11+E70+E85</f>
        <v>3896153050.9908419</v>
      </c>
      <c r="F9" s="6">
        <f>F11+F70+F85</f>
        <v>2572755054.7956295</v>
      </c>
      <c r="G9" s="1">
        <f>ROUND((E9/C9),0)</f>
        <v>5644</v>
      </c>
      <c r="H9" s="1">
        <f>ROUND((F9/D9),0)</f>
        <v>5624</v>
      </c>
      <c r="I9" s="6">
        <f>I11+I70+I85</f>
        <v>50583</v>
      </c>
      <c r="J9" s="6">
        <f>J11+J70+J85</f>
        <v>29714</v>
      </c>
      <c r="K9" s="6">
        <f>K11+K70+K85</f>
        <v>154993288.14900479</v>
      </c>
      <c r="L9" s="6">
        <f>L11+L70+L85</f>
        <v>84720031.510771424</v>
      </c>
      <c r="M9" s="1">
        <f>ROUND((K9/I9),0)</f>
        <v>3064</v>
      </c>
      <c r="N9" s="1">
        <f>ROUND((L9/J9),0)</f>
        <v>2851</v>
      </c>
    </row>
    <row r="10" spans="1:14">
      <c r="A10" s="10" t="s">
        <v>22</v>
      </c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9"/>
    </row>
    <row r="11" spans="1:14" ht="33.75">
      <c r="A11" s="4" t="s">
        <v>23</v>
      </c>
      <c r="B11" s="7" t="s">
        <v>24</v>
      </c>
      <c r="C11" s="8">
        <f>SUM(C12,C14,C16,C18,C20,C22,C24,C26,C28,C30,C32)</f>
        <v>532039</v>
      </c>
      <c r="D11" s="8">
        <f t="shared" ref="D11:F11" si="1">SUM(D12,D14,D16,D18,D20,D22,D24,D26,D28,D30,D32)</f>
        <v>374864</v>
      </c>
      <c r="E11" s="8">
        <f t="shared" si="1"/>
        <v>3191627446.5234919</v>
      </c>
      <c r="F11" s="8">
        <f t="shared" si="1"/>
        <v>2206721855.0841794</v>
      </c>
      <c r="G11" s="2">
        <f t="shared" ref="G11:H32" si="2">ROUND((E11/C11),0)</f>
        <v>5999</v>
      </c>
      <c r="H11" s="2">
        <f t="shared" si="2"/>
        <v>5887</v>
      </c>
      <c r="I11" s="8">
        <f>SUM(I12,I14,I16,I18,I20,I22,I24,I26,I28,I30,I32)</f>
        <v>39979</v>
      </c>
      <c r="J11" s="8">
        <f>SUM(J12,J14,J16,J18,J20,J22,J24,J26,J28,J30,J32)</f>
        <v>24194</v>
      </c>
      <c r="K11" s="8">
        <f>SUM(K12,K14,K16,K18,K20,K22,K24,K26,K28,K30,K32)</f>
        <v>128272048.49900478</v>
      </c>
      <c r="L11" s="8">
        <f>SUM(L12,L14,L16,L18,L20,L22,L24,L26,L28,L30,L32)</f>
        <v>70690226.710771427</v>
      </c>
      <c r="M11" s="2">
        <f t="shared" ref="M11:N33" si="3">ROUND((K11/I11),0)</f>
        <v>3208</v>
      </c>
      <c r="N11" s="2">
        <f t="shared" si="3"/>
        <v>2922</v>
      </c>
    </row>
    <row r="12" spans="1:14">
      <c r="A12" s="11" t="s">
        <v>25</v>
      </c>
      <c r="B12" s="5" t="s">
        <v>26</v>
      </c>
      <c r="C12" s="6">
        <f>[1]г.Бишкек!C12+'[1]Ж-Абад'!C12+[1]Нарын!C12+[1]ОШ!C12+[1]Баткен!C12+'[1]Ы-куль'!C12+[1]г.ОШ!C12+[1]Талас!C12+[1]ЧУЙ!C12</f>
        <v>5356</v>
      </c>
      <c r="D12" s="6">
        <f>[1]г.Бишкек!D12+'[1]Ж-Абад'!D12+[1]Нарын!D12+[1]ОШ!D12+[1]Баткен!D12+'[1]Ы-куль'!D12+[1]г.ОШ!D12+[1]Талас!D12+[1]ЧУЙ!D12</f>
        <v>3238</v>
      </c>
      <c r="E12" s="6">
        <f>[1]г.Бишкек!E12+'[1]Ж-Абад'!E12+[1]Нарын!E12+[1]ОШ!E12+[1]Баткен!E12+'[1]Ы-куль'!E12+[1]г.ОШ!E12+[1]Талас!E12+[1]ЧУЙ!E12</f>
        <v>6478493.9198580692</v>
      </c>
      <c r="F12" s="6">
        <f>[1]г.Бишкек!F12+'[1]Ж-Абад'!F12+[1]Нарын!F12+[1]ОШ!F12+[1]Баткен!F12+'[1]Ы-куль'!F12+[1]г.ОШ!F12+[1]Талас!F12+[1]ЧУЙ!F12</f>
        <v>3869317.4084494747</v>
      </c>
      <c r="G12" s="1">
        <f t="shared" si="2"/>
        <v>1210</v>
      </c>
      <c r="H12" s="1">
        <f t="shared" si="2"/>
        <v>1195</v>
      </c>
      <c r="I12" s="6">
        <f>[1]г.Бишкек!I12+'[1]Ж-Абад'!I12+[1]Нарын!I12+[1]ОШ!I12+[1]Баткен!I12+'[1]Ы-куль'!I12+[1]г.ОШ!I12+[1]Талас!I12+[1]ЧУЙ!I12</f>
        <v>3113</v>
      </c>
      <c r="J12" s="6">
        <f>[1]г.Бишкек!J12+'[1]Ж-Абад'!J12+[1]Нарын!J12+[1]ОШ!J12+[1]Баткен!J12+'[1]Ы-куль'!J12+[1]г.ОШ!J12+[1]Талас!J12+[1]ЧУЙ!J12</f>
        <v>1853</v>
      </c>
      <c r="K12" s="6">
        <f>[1]г.Бишкек!K12+'[1]Ж-Абад'!K12+[1]Нарын!K12+[1]ОШ!K12+[1]Баткен!K12+'[1]Ы-куль'!K12+[1]г.ОШ!K12+[1]Талас!K12+[1]ЧУЙ!K12</f>
        <v>3641454.7035798077</v>
      </c>
      <c r="L12" s="6">
        <f>[1]г.Бишкек!L12+'[1]Ж-Абад'!L12+[1]Нарын!L12+[1]ОШ!L12+[1]Баткен!L12+'[1]Ы-куль'!L12+[1]г.ОШ!L12+[1]Талас!L12+[1]ЧУЙ!L12</f>
        <v>2216892.5017951624</v>
      </c>
      <c r="M12" s="1">
        <f t="shared" si="3"/>
        <v>1170</v>
      </c>
      <c r="N12" s="1">
        <f t="shared" si="3"/>
        <v>1196</v>
      </c>
    </row>
    <row r="13" spans="1:14" ht="22.5">
      <c r="A13" s="12" t="s">
        <v>27</v>
      </c>
      <c r="B13" s="5" t="s">
        <v>28</v>
      </c>
      <c r="C13" s="6">
        <f>[1]г.Бишкек!C13+'[1]Ж-Абад'!C13+[1]Нарын!C13+[1]ОШ!C13+[1]Баткен!C13+'[1]Ы-куль'!C13+[1]г.ОШ!C13+[1]Талас!C13+[1]ЧУЙ!C13</f>
        <v>3465</v>
      </c>
      <c r="D13" s="6">
        <f>[1]г.Бишкек!D13+'[1]Ж-Абад'!D13+[1]Нарын!D13+[1]ОШ!D13+[1]Баткен!D13+'[1]Ы-куль'!D13+[1]г.ОШ!D13+[1]Талас!D13+[1]ЧУЙ!D13</f>
        <v>1963</v>
      </c>
      <c r="E13" s="6">
        <f>[1]г.Бишкек!E13+'[1]Ж-Абад'!E13+[1]Нарын!E13+[1]ОШ!E13+[1]Баткен!E13+'[1]Ы-куль'!E13+[1]г.ОШ!E13+[1]Талас!E13+[1]ЧУЙ!E13</f>
        <v>4251964.5135798072</v>
      </c>
      <c r="F13" s="6">
        <f>[1]г.Бишкек!F13+'[1]Ж-Абад'!F13+[1]Нарын!F13+[1]ОШ!F13+[1]Баткен!F13+'[1]Ы-куль'!F13+[1]г.ОШ!F13+[1]Талас!F13+[1]ЧУЙ!F13</f>
        <v>2441089.5597439078</v>
      </c>
      <c r="G13" s="1">
        <f>ROUND((E13/C13),0)</f>
        <v>1227</v>
      </c>
      <c r="H13" s="1">
        <f>ROUND((F13/D13),0)</f>
        <v>1244</v>
      </c>
      <c r="I13" s="6">
        <f>[1]г.Бишкек!I13+'[1]Ж-Абад'!I13+[1]Нарын!I13+[1]ОШ!I13+[1]Баткен!I13+'[1]Ы-куль'!I13+[1]г.ОШ!I13+[1]Талас!I13+[1]ЧУЙ!I13</f>
        <v>2076</v>
      </c>
      <c r="J13" s="6">
        <f>[1]г.Бишкек!J13+'[1]Ж-Абад'!J13+[1]Нарын!J13+[1]ОШ!J13+[1]Баткен!J13+'[1]Ы-куль'!J13+[1]г.ОШ!J13+[1]Талас!J13+[1]ЧУЙ!J13</f>
        <v>1197</v>
      </c>
      <c r="K13" s="6">
        <f>[1]г.Бишкек!K13+'[1]Ж-Абад'!K13+[1]Нарын!K13+[1]ОШ!K13+[1]Баткен!K13+'[1]Ы-куль'!K13+[1]г.ОШ!K13+[1]Талас!K13+[1]ЧУЙ!K13</f>
        <v>2564141.9893891178</v>
      </c>
      <c r="L13" s="6">
        <f>[1]г.Бишкек!L13+'[1]Ж-Абад'!L13+[1]Нарын!L13+[1]ОШ!L13+[1]Баткен!L13+'[1]Ы-куль'!L13+[1]г.ОШ!L13+[1]Талас!L13+[1]ЧУЙ!L13</f>
        <v>1436570.3293891181</v>
      </c>
      <c r="M13" s="1">
        <f t="shared" si="3"/>
        <v>1235</v>
      </c>
      <c r="N13" s="1">
        <f>ROUND((L13/J13),0)</f>
        <v>1200</v>
      </c>
    </row>
    <row r="14" spans="1:14">
      <c r="A14" s="11" t="s">
        <v>29</v>
      </c>
      <c r="B14" s="5" t="s">
        <v>30</v>
      </c>
      <c r="C14" s="6">
        <f>[1]г.Бишкек!C14+'[1]Ж-Абад'!C14+[1]Нарын!C14+[1]ОШ!C14+[1]Баткен!C14+'[1]Ы-куль'!C14+[1]г.ОШ!C14+[1]Талас!C14+[1]ЧУЙ!C14</f>
        <v>7677</v>
      </c>
      <c r="D14" s="6">
        <f>[1]г.Бишкек!D14+'[1]Ж-Абад'!D14+[1]Нарын!D14+[1]ОШ!D14+[1]Баткен!D14+'[1]Ы-куль'!D14+[1]г.ОШ!D14+[1]Талас!D14+[1]ЧУЙ!D14</f>
        <v>4885</v>
      </c>
      <c r="E14" s="6">
        <f>[1]г.Бишкек!E14+'[1]Ж-Абад'!E14+[1]Нарын!E14+[1]ОШ!E14+[1]Баткен!E14+'[1]Ы-куль'!E14+[1]г.ОШ!E14+[1]Талас!E14+[1]ЧУЙ!E14</f>
        <v>13517832.91050693</v>
      </c>
      <c r="F14" s="6">
        <f>[1]г.Бишкек!F14+'[1]Ж-Абад'!F14+[1]Нарын!F14+[1]ОШ!F14+[1]Баткен!F14+'[1]Ы-куль'!F14+[1]г.ОШ!F14+[1]Талас!F14+[1]ЧУЙ!F14</f>
        <v>8631586.9271694142</v>
      </c>
      <c r="G14" s="1">
        <f t="shared" si="2"/>
        <v>1761</v>
      </c>
      <c r="H14" s="1">
        <f t="shared" si="2"/>
        <v>1767</v>
      </c>
      <c r="I14" s="6">
        <f>[1]г.Бишкек!I14+'[1]Ж-Абад'!I14+[1]Нарын!I14+[1]ОШ!I14+[1]Баткен!I14+'[1]Ы-куль'!I14+[1]г.ОШ!I14+[1]Талас!I14+[1]ЧУЙ!I14</f>
        <v>3431</v>
      </c>
      <c r="J14" s="6">
        <f>[1]г.Бишкек!J14+'[1]Ж-Абад'!J14+[1]Нарын!J14+[1]ОШ!J14+[1]Баткен!J14+'[1]Ы-куль'!J14+[1]г.ОШ!J14+[1]Талас!J14+[1]ЧУЙ!J14</f>
        <v>2212</v>
      </c>
      <c r="K14" s="6">
        <f>[1]г.Бишкек!K14+'[1]Ж-Абад'!K14+[1]Нарын!K14+[1]ОШ!K14+[1]Баткен!K14+'[1]Ы-куль'!K14+[1]г.ОШ!K14+[1]Талас!K14+[1]ЧУЙ!K14</f>
        <v>6018837.4269935908</v>
      </c>
      <c r="L14" s="6">
        <f>[1]г.Бишкек!L14+'[1]Ж-Абад'!L14+[1]Нарын!L14+[1]ОШ!L14+[1]Баткен!L14+'[1]Ы-куль'!L14+[1]г.ОШ!L14+[1]Талас!L14+[1]ЧУЙ!L14</f>
        <v>3905532.4988380121</v>
      </c>
      <c r="M14" s="1">
        <f t="shared" si="3"/>
        <v>1754</v>
      </c>
      <c r="N14" s="1">
        <f t="shared" si="3"/>
        <v>1766</v>
      </c>
    </row>
    <row r="15" spans="1:14" ht="22.5">
      <c r="A15" s="12" t="s">
        <v>27</v>
      </c>
      <c r="B15" s="5" t="s">
        <v>31</v>
      </c>
      <c r="C15" s="6">
        <f>[1]г.Бишкек!C15+'[1]Ж-Абад'!C15+[1]Нарын!C15+[1]ОШ!C15+[1]Баткен!C15+'[1]Ы-куль'!C15+[1]г.ОШ!C15+[1]Талас!C15+[1]ЧУЙ!C15</f>
        <v>4569</v>
      </c>
      <c r="D15" s="6">
        <f>[1]г.Бишкек!D15+'[1]Ж-Абад'!D15+[1]Нарын!D15+[1]ОШ!D15+[1]Баткен!D15+'[1]Ы-куль'!D15+[1]г.ОШ!D15+[1]Талас!D15+[1]ЧУЙ!D15</f>
        <v>2656</v>
      </c>
      <c r="E15" s="6">
        <f>[1]г.Бишкек!E15+'[1]Ж-Абад'!E15+[1]Нарын!E15+[1]ОШ!E15+[1]Баткен!E15+'[1]Ы-куль'!E15+[1]г.ОШ!E15+[1]Талас!E15+[1]ЧУЙ!E15</f>
        <v>7822202.7176259523</v>
      </c>
      <c r="F15" s="6">
        <f>[1]г.Бишкек!F15+'[1]Ж-Абад'!F15+[1]Нарын!F15+[1]ОШ!F15+[1]Баткен!F15+'[1]Ы-куль'!F15+[1]г.ОШ!F15+[1]Талас!F15+[1]ЧУЙ!F15</f>
        <v>4676746.0411850289</v>
      </c>
      <c r="G15" s="1">
        <f>ROUND((E15/C15),0)</f>
        <v>1712</v>
      </c>
      <c r="H15" s="1">
        <f>ROUND((F15/D15),0)</f>
        <v>1761</v>
      </c>
      <c r="I15" s="6">
        <f>[1]г.Бишкек!I15+'[1]Ж-Абад'!I15+[1]Нарын!I15+[1]ОШ!I15+[1]Баткен!I15+'[1]Ы-куль'!I15+[1]г.ОШ!I15+[1]Талас!I15+[1]ЧУЙ!I15</f>
        <v>2100</v>
      </c>
      <c r="J15" s="6">
        <f>[1]г.Бишкек!J15+'[1]Ж-Абад'!J15+[1]Нарын!J15+[1]ОШ!J15+[1]Баткен!J15+'[1]Ы-куль'!J15+[1]г.ОШ!J15+[1]Талас!J15+[1]ЧУЙ!J15</f>
        <v>1273</v>
      </c>
      <c r="K15" s="6">
        <f>[1]г.Бишкек!K15+'[1]Ж-Абад'!K15+[1]Нарын!K15+[1]ОШ!K15+[1]Баткен!K15+'[1]Ы-куль'!K15+[1]г.ОШ!K15+[1]Талас!K15+[1]ЧУЙ!K15</f>
        <v>3711740.0637911349</v>
      </c>
      <c r="L15" s="6">
        <f>[1]г.Бишкек!L15+'[1]Ж-Абад'!L15+[1]Нарын!L15+[1]ОШ!L15+[1]Баткен!L15+'[1]Ы-куль'!L15+[1]г.ОШ!L15+[1]Талас!L15+[1]ЧУЙ!L15</f>
        <v>2255160.790949312</v>
      </c>
      <c r="M15" s="1">
        <f t="shared" si="3"/>
        <v>1767</v>
      </c>
      <c r="N15" s="1">
        <f>ROUND((L15/J15),0)</f>
        <v>1772</v>
      </c>
    </row>
    <row r="16" spans="1:14">
      <c r="A16" s="11" t="s">
        <v>32</v>
      </c>
      <c r="B16" s="5" t="s">
        <v>33</v>
      </c>
      <c r="C16" s="6">
        <f>[1]г.Бишкек!C16+'[1]Ж-Абад'!C16+[1]Нарын!C16+[1]ОШ!C16+[1]Баткен!C16+'[1]Ы-куль'!C16+[1]г.ОШ!C16+[1]Талас!C16+[1]ЧУЙ!C16</f>
        <v>48753</v>
      </c>
      <c r="D16" s="6">
        <f>[1]г.Бишкек!D16+'[1]Ж-Абад'!D16+[1]Нарын!D16+[1]ОШ!D16+[1]Баткен!D16+'[1]Ы-куль'!D16+[1]г.ОШ!D16+[1]Талас!D16+[1]ЧУЙ!D16</f>
        <v>34364</v>
      </c>
      <c r="E16" s="6">
        <f>[1]г.Бишкек!E16+'[1]Ж-Абад'!E16+[1]Нарын!E16+[1]ОШ!E16+[1]Баткен!E16+'[1]Ы-куль'!E16+[1]г.ОШ!E16+[1]Талас!E16+[1]ЧУЙ!E16</f>
        <v>126899463.34963846</v>
      </c>
      <c r="F16" s="6">
        <f>[1]г.Бишкек!F16+'[1]Ж-Абад'!F16+[1]Нарын!F16+[1]ОШ!F16+[1]Баткен!F16+'[1]Ы-куль'!F16+[1]г.ОШ!F16+[1]Талас!F16+[1]ЧУЙ!F16</f>
        <v>89278504.688486636</v>
      </c>
      <c r="G16" s="1">
        <f t="shared" si="2"/>
        <v>2603</v>
      </c>
      <c r="H16" s="1">
        <f t="shared" si="2"/>
        <v>2598</v>
      </c>
      <c r="I16" s="6">
        <f>[1]г.Бишкек!I16+'[1]Ж-Абад'!I16+[1]Нарын!I16+[1]ОШ!I16+[1]Баткен!I16+'[1]Ы-куль'!I16+[1]г.ОШ!I16+[1]Талас!I16+[1]ЧУЙ!I16</f>
        <v>19495</v>
      </c>
      <c r="J16" s="6">
        <f>[1]г.Бишкек!J16+'[1]Ж-Абад'!J16+[1]Нарын!J16+[1]ОШ!J16+[1]Баткен!J16+'[1]Ы-куль'!J16+[1]г.ОШ!J16+[1]Талас!J16+[1]ЧУЙ!J16</f>
        <v>12807</v>
      </c>
      <c r="K16" s="6">
        <f>[1]г.Бишкек!K16+'[1]Ж-Абад'!K16+[1]Нарын!K16+[1]ОШ!K16+[1]Баткен!K16+'[1]Ы-куль'!K16+[1]г.ОШ!K16+[1]Талас!K16+[1]ЧУЙ!K16</f>
        <v>49041982.930910133</v>
      </c>
      <c r="L16" s="6">
        <f>[1]г.Бишкек!L16+'[1]Ж-Абад'!L16+[1]Нарын!L16+[1]ОШ!L16+[1]Баткен!L16+'[1]Ы-куль'!L16+[1]г.ОШ!L16+[1]Талас!L16+[1]ЧУЙ!L16</f>
        <v>31545025.752501328</v>
      </c>
      <c r="M16" s="1">
        <f t="shared" si="3"/>
        <v>2516</v>
      </c>
      <c r="N16" s="1">
        <f t="shared" si="3"/>
        <v>2463</v>
      </c>
    </row>
    <row r="17" spans="1:14" ht="22.5">
      <c r="A17" s="12" t="s">
        <v>27</v>
      </c>
      <c r="B17" s="5" t="s">
        <v>34</v>
      </c>
      <c r="C17" s="6">
        <f>[1]г.Бишкек!C17+'[1]Ж-Абад'!C17+[1]Нарын!C17+[1]ОШ!C17+[1]Баткен!C17+'[1]Ы-куль'!C17+[1]г.ОШ!C17+[1]Талас!C17+[1]ЧУЙ!C17</f>
        <v>35553</v>
      </c>
      <c r="D17" s="6">
        <f>[1]г.Бишкек!D17+'[1]Ж-Абад'!D17+[1]Нарын!D17+[1]ОШ!D17+[1]Баткен!D17+'[1]Ы-куль'!D17+[1]г.ОШ!D17+[1]Талас!D17+[1]ЧУЙ!D17</f>
        <v>24609</v>
      </c>
      <c r="E17" s="6">
        <f>[1]г.Бишкек!E17+'[1]Ж-Абад'!E17+[1]Нарын!E17+[1]ОШ!E17+[1]Баткен!E17+'[1]Ы-куль'!E17+[1]г.ОШ!E17+[1]Талас!E17+[1]ЧУЙ!E17</f>
        <v>92995461.95819062</v>
      </c>
      <c r="F17" s="6">
        <f>[1]г.Бишкек!F17+'[1]Ж-Абад'!F17+[1]Нарын!F17+[1]ОШ!F17+[1]Баткен!F17+'[1]Ы-куль'!F17+[1]г.ОШ!F17+[1]Талас!F17+[1]ЧУЙ!F17</f>
        <v>64216623.892676428</v>
      </c>
      <c r="G17" s="1">
        <f>ROUND((E17/C17),0)</f>
        <v>2616</v>
      </c>
      <c r="H17" s="1">
        <f>ROUND((F17/D17),0)</f>
        <v>2609</v>
      </c>
      <c r="I17" s="6">
        <f>[1]г.Бишкек!I17+'[1]Ж-Абад'!I17+[1]Нарын!I17+[1]ОШ!I17+[1]Баткен!I17+'[1]Ы-куль'!I17+[1]г.ОШ!I17+[1]Талас!I17+[1]ЧУЙ!I17</f>
        <v>14811</v>
      </c>
      <c r="J17" s="6">
        <f>[1]г.Бишкек!J17+'[1]Ж-Абад'!J17+[1]Нарын!J17+[1]ОШ!J17+[1]Баткен!J17+'[1]Ы-куль'!J17+[1]г.ОШ!J17+[1]Талас!J17+[1]ЧУЙ!J17</f>
        <v>9579</v>
      </c>
      <c r="K17" s="6">
        <f>[1]г.Бишкек!K17+'[1]Ж-Абад'!K17+[1]Нарын!K17+[1]ОШ!K17+[1]Баткен!K17+'[1]Ы-куль'!K17+[1]г.ОШ!K17+[1]Талас!K17+[1]ЧУЙ!K17</f>
        <v>45690228.276260458</v>
      </c>
      <c r="L17" s="6">
        <f>[1]г.Бишкек!L17+'[1]Ж-Абад'!L17+[1]Нарын!L17+[1]ОШ!L17+[1]Баткен!L17+'[1]Ы-куль'!L17+[1]г.ОШ!L17+[1]Талас!L17+[1]ЧУЙ!L17</f>
        <v>23335722.735158075</v>
      </c>
      <c r="M17" s="21">
        <f t="shared" si="3"/>
        <v>3085</v>
      </c>
      <c r="N17" s="1">
        <f>ROUND((L17/J17),0)</f>
        <v>2436</v>
      </c>
    </row>
    <row r="18" spans="1:14">
      <c r="A18" s="11" t="s">
        <v>35</v>
      </c>
      <c r="B18" s="5" t="s">
        <v>36</v>
      </c>
      <c r="C18" s="6">
        <f>[1]г.Бишкек!C18+'[1]Ж-Абад'!C18+[1]Нарын!C18+[1]ОШ!C18+[1]Баткен!C18+'[1]Ы-куль'!C18+[1]г.ОШ!C18+[1]Талас!C18+[1]ЧУЙ!C18</f>
        <v>80368</v>
      </c>
      <c r="D18" s="6">
        <f>[1]г.Бишкек!D18+'[1]Ж-Абад'!D18+[1]Нарын!D18+[1]ОШ!D18+[1]Баткен!D18+'[1]Ы-куль'!D18+[1]г.ОШ!D18+[1]Талас!D18+[1]ЧУЙ!D18</f>
        <v>52501</v>
      </c>
      <c r="E18" s="6">
        <f>[1]г.Бишкек!E18+'[1]Ж-Абад'!E18+[1]Нарын!E18+[1]ОШ!E18+[1]Баткен!E18+'[1]Ы-куль'!E18+[1]г.ОШ!E18+[1]Талас!E18+[1]ЧУЙ!E18</f>
        <v>280474794.38764739</v>
      </c>
      <c r="F18" s="6">
        <f>[1]г.Бишкек!F18+'[1]Ж-Абад'!F18+[1]Нарын!F18+[1]ОШ!F18+[1]Баткен!F18+'[1]Ы-куль'!F18+[1]г.ОШ!F18+[1]Талас!F18+[1]ЧУЙ!F18</f>
        <v>182968691.55183378</v>
      </c>
      <c r="G18" s="1">
        <f t="shared" si="2"/>
        <v>3490</v>
      </c>
      <c r="H18" s="1">
        <f t="shared" si="2"/>
        <v>3485</v>
      </c>
      <c r="I18" s="6">
        <f>[1]г.Бишкек!I18+'[1]Ж-Абад'!I18+[1]Нарын!I18+[1]ОШ!I18+[1]Баткен!I18+'[1]Ы-куль'!I18+[1]г.ОШ!I18+[1]Талас!I18+[1]ЧУЙ!I18</f>
        <v>6950</v>
      </c>
      <c r="J18" s="6">
        <f>[1]г.Бишкек!J18+'[1]Ж-Абад'!J18+[1]Нарын!J18+[1]ОШ!J18+[1]Баткен!J18+'[1]Ы-куль'!J18+[1]г.ОШ!J18+[1]Талас!J18+[1]ЧУЙ!J18</f>
        <v>3752</v>
      </c>
      <c r="K18" s="6">
        <f>[1]г.Бишкек!K18+'[1]Ж-Абад'!K18+[1]Нарын!K18+[1]ОШ!K18+[1]Баткен!K18+'[1]Ы-куль'!K18+[1]г.ОШ!K18+[1]Талас!K18+[1]ЧУЙ!K18</f>
        <v>27098565.657521233</v>
      </c>
      <c r="L18" s="6">
        <f>[1]г.Бишкек!L18+'[1]Ж-Абад'!L18+[1]Нарын!L18+[1]ОШ!L18+[1]Баткен!L18+'[1]Ы-куль'!L18+[1]г.ОШ!L18+[1]Талас!L18+[1]ЧУЙ!L18</f>
        <v>12875594.737636922</v>
      </c>
      <c r="M18" s="21">
        <f t="shared" si="3"/>
        <v>3899</v>
      </c>
      <c r="N18" s="1">
        <f t="shared" si="3"/>
        <v>3432</v>
      </c>
    </row>
    <row r="19" spans="1:14" ht="22.5">
      <c r="A19" s="12" t="s">
        <v>27</v>
      </c>
      <c r="B19" s="5" t="s">
        <v>37</v>
      </c>
      <c r="C19" s="6">
        <f>[1]г.Бишкек!C19+'[1]Ж-Абад'!C19+[1]Нарын!C19+[1]ОШ!C19+[1]Баткен!C19+'[1]Ы-куль'!C19+[1]г.ОШ!C19+[1]Талас!C19+[1]ЧУЙ!C19</f>
        <v>59355</v>
      </c>
      <c r="D19" s="6">
        <f>[1]г.Бишкек!D19+'[1]Ж-Абад'!D19+[1]Нарын!D19+[1]ОШ!D19+[1]Баткен!D19+'[1]Ы-куль'!D19+[1]г.ОШ!D19+[1]Талас!D19+[1]ЧУЙ!D19</f>
        <v>37838</v>
      </c>
      <c r="E19" s="6">
        <f>[1]г.Бишкек!E19+'[1]Ж-Абад'!E19+[1]Нарын!E19+[1]ОШ!E19+[1]Баткен!E19+'[1]Ы-куль'!E19+[1]г.ОШ!E19+[1]Талас!E19+[1]ЧУЙ!E19</f>
        <v>206944362.60480791</v>
      </c>
      <c r="F19" s="6">
        <f>[1]г.Бишкек!F19+'[1]Ж-Абад'!F19+[1]Нарын!F19+[1]ОШ!F19+[1]Баткен!F19+'[1]Ы-куль'!F19+[1]г.ОШ!F19+[1]Талас!F19+[1]ЧУЙ!F19</f>
        <v>131809502.06544751</v>
      </c>
      <c r="G19" s="1">
        <f>ROUND((E19/C19),0)</f>
        <v>3487</v>
      </c>
      <c r="H19" s="1">
        <f>ROUND((F19/D19),0)</f>
        <v>3484</v>
      </c>
      <c r="I19" s="6">
        <f>[1]г.Бишкек!I19+'[1]Ж-Абад'!I19+[1]Нарын!I19+[1]ОШ!I19+[1]Баткен!I19+'[1]Ы-куль'!I19+[1]г.ОШ!I19+[1]Талас!I19+[1]ЧУЙ!I19</f>
        <v>4453</v>
      </c>
      <c r="J19" s="6">
        <f>[1]г.Бишкек!J19+'[1]Ж-Абад'!J19+[1]Нарын!J19+[1]ОШ!J19+[1]Баткен!J19+'[1]Ы-куль'!J19+[1]г.ОШ!J19+[1]Талас!J19+[1]ЧУЙ!J19</f>
        <v>2256</v>
      </c>
      <c r="K19" s="6">
        <f>[1]г.Бишкек!K19+'[1]Ж-Абад'!K19+[1]Нарын!K19+[1]ОШ!K19+[1]Баткен!K19+'[1]Ы-куль'!K19+[1]г.ОШ!K19+[1]Талас!K19+[1]ЧУЙ!K19</f>
        <v>18560114.275130983</v>
      </c>
      <c r="L19" s="6">
        <f>[1]г.Бишкек!L19+'[1]Ж-Абад'!L19+[1]Нарын!L19+[1]ОШ!L19+[1]Баткен!L19+'[1]Ы-куль'!L19+[1]г.ОШ!L19+[1]Талас!L19+[1]ЧУЙ!L19</f>
        <v>7736380.0899999999</v>
      </c>
      <c r="M19" s="21">
        <f t="shared" si="3"/>
        <v>4168</v>
      </c>
      <c r="N19" s="1">
        <f>ROUND((L19/J19),0)</f>
        <v>3429</v>
      </c>
    </row>
    <row r="20" spans="1:14">
      <c r="A20" s="11" t="s">
        <v>38</v>
      </c>
      <c r="B20" s="5" t="s">
        <v>39</v>
      </c>
      <c r="C20" s="6">
        <f>[1]г.Бишкек!C20+'[1]Ж-Абад'!C20+[1]Нарын!C20+[1]ОШ!C20+[1]Баткен!C20+'[1]Ы-куль'!C20+[1]г.ОШ!C20+[1]Талас!C20+[1]ЧУЙ!C20</f>
        <v>65846</v>
      </c>
      <c r="D20" s="6">
        <f>[1]г.Бишкек!D20+'[1]Ж-Абад'!D20+[1]Нарын!D20+[1]ОШ!D20+[1]Баткен!D20+'[1]Ы-куль'!D20+[1]г.ОШ!D20+[1]Талас!D20+[1]ЧУЙ!D20</f>
        <v>45900</v>
      </c>
      <c r="E20" s="6">
        <f>[1]г.Бишкек!E20+'[1]Ж-Абад'!E20+[1]Нарын!E20+[1]ОШ!E20+[1]Баткен!E20+'[1]Ы-куль'!E20+[1]г.ОШ!E20+[1]Талас!E20+[1]ЧУЙ!E20</f>
        <v>296220997.57676631</v>
      </c>
      <c r="F20" s="6">
        <f>[1]г.Бишкек!F20+'[1]Ж-Абад'!F20+[1]Нарын!F20+[1]ОШ!F20+[1]Баткен!F20+'[1]Ы-куль'!F20+[1]г.ОШ!F20+[1]Талас!F20+[1]ЧУЙ!F20</f>
        <v>206881058.19632</v>
      </c>
      <c r="G20" s="1">
        <f t="shared" si="2"/>
        <v>4499</v>
      </c>
      <c r="H20" s="1">
        <f t="shared" si="2"/>
        <v>4507</v>
      </c>
      <c r="I20" s="6">
        <f>[1]г.Бишкек!I20+'[1]Ж-Абад'!I20+[1]Нарын!I20+[1]ОШ!I20+[1]Баткен!I20+'[1]Ы-куль'!I20+[1]г.ОШ!I20+[1]Талас!I20+[1]ЧУЙ!I20</f>
        <v>3181</v>
      </c>
      <c r="J20" s="6">
        <f>[1]г.Бишкек!J20+'[1]Ж-Абад'!J20+[1]Нарын!J20+[1]ОШ!J20+[1]Баткен!J20+'[1]Ы-куль'!J20+[1]г.ОШ!J20+[1]Талас!J20+[1]ЧУЙ!J20</f>
        <v>1936</v>
      </c>
      <c r="K20" s="6">
        <f>[1]г.Бишкек!K20+'[1]Ж-Абад'!K20+[1]Нарын!K20+[1]ОШ!K20+[1]Баткен!K20+'[1]Ы-куль'!K20+[1]г.ОШ!K20+[1]Талас!K20+[1]ЧУЙ!K20</f>
        <v>14086591.800000001</v>
      </c>
      <c r="L20" s="6">
        <f>[1]г.Бишкек!L20+'[1]Ж-Абад'!L20+[1]Нарын!L20+[1]ОШ!L20+[1]Баткен!L20+'[1]Ы-куль'!L20+[1]г.ОШ!L20+[1]Талас!L20+[1]ЧУЙ!L20</f>
        <v>8555136.0600000005</v>
      </c>
      <c r="M20" s="1">
        <f t="shared" si="3"/>
        <v>4428</v>
      </c>
      <c r="N20" s="1">
        <f t="shared" si="3"/>
        <v>4419</v>
      </c>
    </row>
    <row r="21" spans="1:14" ht="22.5">
      <c r="A21" s="12" t="s">
        <v>27</v>
      </c>
      <c r="B21" s="5" t="s">
        <v>40</v>
      </c>
      <c r="C21" s="6">
        <f>[1]г.Бишкек!C21+'[1]Ж-Абад'!C21+[1]Нарын!C21+[1]ОШ!C21+[1]Баткен!C21+'[1]Ы-куль'!C21+[1]г.ОШ!C21+[1]Талас!C21+[1]ЧУЙ!C21</f>
        <v>47396</v>
      </c>
      <c r="D21" s="6">
        <f>[1]г.Бишкек!D21+'[1]Ж-Абад'!D21+[1]Нарын!D21+[1]ОШ!D21+[1]Баткен!D21+'[1]Ы-куль'!D21+[1]г.ОШ!D21+[1]Талас!D21+[1]ЧУЙ!D21</f>
        <v>32971</v>
      </c>
      <c r="E21" s="6">
        <f>[1]г.Бишкек!E21+'[1]Ж-Абад'!E21+[1]Нарын!E21+[1]ОШ!E21+[1]Баткен!E21+'[1]Ы-куль'!E21+[1]г.ОШ!E21+[1]Талас!E21+[1]ЧУЙ!E21</f>
        <v>213309932.62610507</v>
      </c>
      <c r="F21" s="6">
        <f>[1]г.Бишкек!F21+'[1]Ж-Абад'!F21+[1]Нарын!F21+[1]ОШ!F21+[1]Баткен!F21+'[1]Ы-куль'!F21+[1]г.ОШ!F21+[1]Талас!F21+[1]ЧУЙ!F21</f>
        <v>145631797.9108561</v>
      </c>
      <c r="G21" s="1">
        <f>ROUND((E21/C21),0)</f>
        <v>4501</v>
      </c>
      <c r="H21" s="1">
        <f>ROUND((F21/D21),0)</f>
        <v>4417</v>
      </c>
      <c r="I21" s="6">
        <f>[1]г.Бишкек!I21+'[1]Ж-Абад'!I21+[1]Нарын!I21+[1]ОШ!I21+[1]Баткен!I21+'[1]Ы-куль'!I21+[1]г.ОШ!I21+[1]Талас!I21+[1]ЧУЙ!I21</f>
        <v>1793</v>
      </c>
      <c r="J21" s="6">
        <f>[1]г.Бишкек!J21+'[1]Ж-Абад'!J21+[1]Нарын!J21+[1]ОШ!J21+[1]Баткен!J21+'[1]Ы-куль'!J21+[1]г.ОШ!J21+[1]Талас!J21+[1]ЧУЙ!J21</f>
        <v>1042</v>
      </c>
      <c r="K21" s="6">
        <f>[1]г.Бишкек!K21+'[1]Ж-Абад'!K21+[1]Нарын!K21+[1]ОШ!K21+[1]Баткен!K21+'[1]Ы-куль'!K21+[1]г.ОШ!K21+[1]Талас!K21+[1]ЧУЙ!K21</f>
        <v>7949402.9699999997</v>
      </c>
      <c r="L21" s="6">
        <f>[1]г.Бишкек!L21+'[1]Ж-Абад'!L21+[1]Нарын!L21+[1]ОШ!L21+[1]Баткен!L21+'[1]Ы-куль'!L21+[1]г.ОШ!L21+[1]Талас!L21+[1]ЧУЙ!L21</f>
        <v>4565992.83</v>
      </c>
      <c r="M21" s="1">
        <f t="shared" si="3"/>
        <v>4434</v>
      </c>
      <c r="N21" s="1">
        <f>ROUND((L21/J21),0)</f>
        <v>4382</v>
      </c>
    </row>
    <row r="22" spans="1:14">
      <c r="A22" s="11" t="s">
        <v>41</v>
      </c>
      <c r="B22" s="5" t="s">
        <v>42</v>
      </c>
      <c r="C22" s="6">
        <f>[1]г.Бишкек!C22+'[1]Ж-Абад'!C22+[1]Нарын!C22+[1]ОШ!C22+[1]Баткен!C22+'[1]Ы-куль'!C22+[1]г.ОШ!C22+[1]Талас!C22+[1]ЧУЙ!C22</f>
        <v>290529</v>
      </c>
      <c r="D22" s="6">
        <f>[1]г.Бишкек!D22+'[1]Ж-Абад'!D22+[1]Нарын!D22+[1]ОШ!D22+[1]Баткен!D22+'[1]Ы-куль'!D22+[1]г.ОШ!D22+[1]Талас!D22+[1]ЧУЙ!D22</f>
        <v>215866</v>
      </c>
      <c r="E22" s="6">
        <f>[1]г.Бишкек!E22+'[1]Ж-Абад'!E22+[1]Нарын!E22+[1]ОШ!E22+[1]Баткен!E22+'[1]Ы-куль'!E22+[1]г.ОШ!E22+[1]Талас!E22+[1]ЧУЙ!E22</f>
        <v>2017422211.5905476</v>
      </c>
      <c r="F22" s="6">
        <f>[1]г.Бишкек!F22+'[1]Ж-Абад'!F22+[1]Нарын!F22+[1]ОШ!F22+[1]Баткен!F22+'[1]Ы-куль'!F22+[1]г.ОШ!F22+[1]Талас!F22+[1]ЧУЙ!F22</f>
        <v>1485684268.1745782</v>
      </c>
      <c r="G22" s="1">
        <f t="shared" si="2"/>
        <v>6944</v>
      </c>
      <c r="H22" s="1">
        <f t="shared" si="2"/>
        <v>6882</v>
      </c>
      <c r="I22" s="6">
        <f>[1]г.Бишкек!I22+'[1]Ж-Абад'!I22+[1]Нарын!I22+[1]ОШ!I22+[1]Баткен!I22+'[1]Ы-куль'!I22+[1]г.ОШ!I22+[1]Талас!I22+[1]ЧУЙ!I22</f>
        <v>3337</v>
      </c>
      <c r="J22" s="6">
        <f>[1]г.Бишкек!J22+'[1]Ж-Абад'!J22+[1]Нарын!J22+[1]ОШ!J22+[1]Баткен!J22+'[1]Ы-куль'!J22+[1]г.ОШ!J22+[1]Талас!J22+[1]ЧУЙ!J22</f>
        <v>1472</v>
      </c>
      <c r="K22" s="6">
        <f>[1]г.Бишкек!K22+'[1]Ж-Абад'!K22+[1]Нарын!K22+[1]ОШ!K22+[1]Баткен!K22+'[1]Ы-куль'!K22+[1]г.ОШ!K22+[1]Талас!K22+[1]ЧУЙ!K22</f>
        <v>21654846.740000002</v>
      </c>
      <c r="L22" s="6">
        <f>[1]г.Бишкек!L22+'[1]Ж-Абад'!L22+[1]Нарын!L22+[1]ОШ!L22+[1]Баткен!L22+'[1]Ы-куль'!L22+[1]г.ОШ!L22+[1]Талас!L22+[1]ЧУЙ!L22</f>
        <v>9385530.129999999</v>
      </c>
      <c r="M22" s="1">
        <f t="shared" si="3"/>
        <v>6489</v>
      </c>
      <c r="N22" s="1">
        <f t="shared" si="3"/>
        <v>6376</v>
      </c>
    </row>
    <row r="23" spans="1:14" ht="22.5">
      <c r="A23" s="12" t="s">
        <v>27</v>
      </c>
      <c r="B23" s="5" t="s">
        <v>43</v>
      </c>
      <c r="C23" s="6">
        <f>[1]г.Бишкек!C23+'[1]Ж-Абад'!C23+[1]Нарын!C23+[1]ОШ!C23+[1]Баткен!C23+'[1]Ы-куль'!C23+[1]г.ОШ!C23+[1]Талас!C23+[1]ЧУЙ!C23</f>
        <v>199572</v>
      </c>
      <c r="D23" s="6">
        <f>[1]г.Бишкек!D23+'[1]Ж-Абад'!D23+[1]Нарын!D23+[1]ОШ!D23+[1]Баткен!D23+'[1]Ы-куль'!D23+[1]г.ОШ!D23+[1]Талас!D23+[1]ЧУЙ!D23</f>
        <v>149030</v>
      </c>
      <c r="E23" s="6">
        <f>[1]г.Бишкек!E23+'[1]Ж-Абад'!E23+[1]Нарын!E23+[1]ОШ!E23+[1]Баткен!E23+'[1]Ы-куль'!E23+[1]г.ОШ!E23+[1]Талас!E23+[1]ЧУЙ!E23</f>
        <v>1365038719.6824152</v>
      </c>
      <c r="F23" s="6">
        <f>[1]г.Бишкек!F23+'[1]Ж-Абад'!F23+[1]Нарын!F23+[1]ОШ!F23+[1]Баткен!F23+'[1]Ы-куль'!F23+[1]г.ОШ!F23+[1]Талас!F23+[1]ЧУЙ!F23</f>
        <v>1008764919.5860782</v>
      </c>
      <c r="G23" s="1">
        <f>ROUND((E23/C23),0)</f>
        <v>6840</v>
      </c>
      <c r="H23" s="1">
        <f>ROUND((F23/D23),0)</f>
        <v>6769</v>
      </c>
      <c r="I23" s="6">
        <f>[1]г.Бишкек!I23+'[1]Ж-Абад'!I23+[1]Нарын!I23+[1]ОШ!I23+[1]Баткен!I23+'[1]Ы-куль'!I23+[1]г.ОШ!I23+[1]Талас!I23+[1]ЧУЙ!I23</f>
        <v>1316</v>
      </c>
      <c r="J23" s="6">
        <f>[1]г.Бишкек!J23+'[1]Ж-Абад'!J23+[1]Нарын!J23+[1]ОШ!J23+[1]Баткен!J23+'[1]Ы-куль'!J23+[1]г.ОШ!J23+[1]Талас!J23+[1]ЧУЙ!J23</f>
        <v>448</v>
      </c>
      <c r="K23" s="6">
        <f>[1]г.Бишкек!K23+'[1]Ж-Абад'!K23+[1]Нарын!K23+[1]ОШ!K23+[1]Баткен!K23+'[1]Ы-куль'!K23+[1]г.ОШ!K23+[1]Талас!K23+[1]ЧУЙ!K23</f>
        <v>8198497.2100000009</v>
      </c>
      <c r="L23" s="6">
        <f>[1]г.Бишкек!L23+'[1]Ж-Абад'!L23+[1]Нарын!L23+[1]ОШ!L23+[1]Баткен!L23+'[1]Ы-куль'!L23+[1]г.ОШ!L23+[1]Талас!L23+[1]ЧУЙ!L23</f>
        <v>2691622.33</v>
      </c>
      <c r="M23" s="1">
        <f t="shared" si="3"/>
        <v>6230</v>
      </c>
      <c r="N23" s="1">
        <f t="shared" si="3"/>
        <v>6008</v>
      </c>
    </row>
    <row r="24" spans="1:14">
      <c r="A24" s="11" t="s">
        <v>44</v>
      </c>
      <c r="B24" s="5" t="s">
        <v>45</v>
      </c>
      <c r="C24" s="6">
        <f>[1]г.Бишкек!C24+'[1]Ж-Абад'!C24+[1]Нарын!C24+[1]ОШ!C24+[1]Баткен!C24+'[1]Ы-куль'!C24+[1]г.ОШ!C24+[1]Талас!C24+[1]ЧУЙ!C24</f>
        <v>27087</v>
      </c>
      <c r="D24" s="6">
        <f>[1]г.Бишкек!D24+'[1]Ж-Абад'!D24+[1]Нарын!D24+[1]ОШ!D24+[1]Баткен!D24+'[1]Ы-куль'!D24+[1]г.ОШ!D24+[1]Талас!D24+[1]ЧУЙ!D24</f>
        <v>15588</v>
      </c>
      <c r="E24" s="6">
        <f>[1]г.Бишкек!E24+'[1]Ж-Абад'!E24+[1]Нарын!E24+[1]ОШ!E24+[1]Баткен!E24+'[1]Ы-куль'!E24+[1]г.ОШ!E24+[1]Талас!E24+[1]ЧУЙ!E24</f>
        <v>313753394.21719354</v>
      </c>
      <c r="F24" s="6">
        <f>[1]г.Бишкек!F24+'[1]Ж-Абад'!F24+[1]Нарын!F24+[1]ОШ!F24+[1]Баткен!F24+'[1]Ы-куль'!F24+[1]г.ОШ!F24+[1]Талас!F24+[1]ЧУЙ!F24</f>
        <v>179141648.69500875</v>
      </c>
      <c r="G24" s="1">
        <f t="shared" si="2"/>
        <v>11583</v>
      </c>
      <c r="H24" s="1">
        <f t="shared" si="2"/>
        <v>11492</v>
      </c>
      <c r="I24" s="6">
        <f>[1]г.Бишкек!I24+'[1]Ж-Абад'!I24+[1]Нарын!I24+[1]ОШ!I24+[1]Баткен!I24+'[1]Ы-куль'!I24+[1]г.ОШ!I24+[1]Талас!I24+[1]ЧУЙ!I24</f>
        <v>352</v>
      </c>
      <c r="J24" s="6">
        <f>[1]г.Бишкек!J24+'[1]Ж-Абад'!J24+[1]Нарын!J24+[1]ОШ!J24+[1]Баткен!J24+'[1]Ы-куль'!J24+[1]г.ОШ!J24+[1]Талас!J24+[1]ЧУЙ!J24</f>
        <v>121</v>
      </c>
      <c r="K24" s="6">
        <f>[1]г.Бишкек!K24+'[1]Ж-Абад'!K24+[1]Нарын!K24+[1]ОШ!K24+[1]Баткен!K24+'[1]Ы-куль'!K24+[1]г.ОШ!K24+[1]Талас!K24+[1]ЧУЙ!K24</f>
        <v>4153057.06</v>
      </c>
      <c r="L24" s="6">
        <f>[1]г.Бишкек!L24+'[1]Ж-Абад'!L24+[1]Нарын!L24+[1]ОШ!L24+[1]Баткен!L24+'[1]Ы-куль'!L24+[1]г.ОШ!L24+[1]Талас!L24+[1]ЧУЙ!L24</f>
        <v>1433132.03</v>
      </c>
      <c r="M24" s="1">
        <f t="shared" si="3"/>
        <v>11798</v>
      </c>
      <c r="N24" s="1">
        <f t="shared" si="3"/>
        <v>11844</v>
      </c>
    </row>
    <row r="25" spans="1:14" ht="22.5">
      <c r="A25" s="12" t="s">
        <v>27</v>
      </c>
      <c r="B25" s="5" t="s">
        <v>46</v>
      </c>
      <c r="C25" s="6">
        <f>[1]г.Бишкек!C25+'[1]Ж-Абад'!C25+[1]Нарын!C25+[1]ОШ!C25+[1]Баткен!C25+'[1]Ы-куль'!C25+[1]г.ОШ!C25+[1]Талас!C25+[1]ЧУЙ!C25</f>
        <v>8875</v>
      </c>
      <c r="D25" s="6">
        <f>[1]г.Бишкек!D25+'[1]Ж-Абад'!D25+[1]Нарын!D25+[1]ОШ!D25+[1]Баткен!D25+'[1]Ы-куль'!D25+[1]г.ОШ!D25+[1]Талас!D25+[1]ЧУЙ!D25</f>
        <v>4715</v>
      </c>
      <c r="E25" s="6">
        <f>[1]г.Бишкек!E25+'[1]Ж-Абад'!E25+[1]Нарын!E25+[1]ОШ!E25+[1]Баткен!E25+'[1]Ы-куль'!E25+[1]г.ОШ!E25+[1]Талас!E25+[1]ЧУЙ!E25</f>
        <v>100164925.1416935</v>
      </c>
      <c r="F25" s="6">
        <f>[1]г.Бишкек!F25+'[1]Ж-Абад'!F25+[1]Нарын!F25+[1]ОШ!F25+[1]Баткен!F25+'[1]Ы-куль'!F25+[1]г.ОШ!F25+[1]Талас!F25+[1]ЧУЙ!F25</f>
        <v>52706088.194508746</v>
      </c>
      <c r="G25" s="1">
        <f>ROUND((E25/C25),0)</f>
        <v>11286</v>
      </c>
      <c r="H25" s="1">
        <f>ROUND((F25/D25),0)</f>
        <v>11178</v>
      </c>
      <c r="I25" s="6">
        <f>[1]г.Бишкек!I25+'[1]Ж-Абад'!I25+[1]Нарын!I25+[1]ОШ!I25+[1]Баткен!I25+'[1]Ы-куль'!I25+[1]г.ОШ!I25+[1]Талас!I25+[1]ЧУЙ!I25</f>
        <v>79</v>
      </c>
      <c r="J25" s="6">
        <f>[1]г.Бишкек!J25+'[1]Ж-Абад'!J25+[1]Нарын!J25+[1]ОШ!J25+[1]Баткен!J25+'[1]Ы-куль'!J25+[1]г.ОШ!J25+[1]Талас!J25+[1]ЧУЙ!J25</f>
        <v>13</v>
      </c>
      <c r="K25" s="6">
        <f>[1]г.Бишкек!K25+'[1]Ж-Абад'!K25+[1]Нарын!K25+[1]ОШ!K25+[1]Баткен!K25+'[1]Ы-куль'!K25+[1]г.ОШ!K25+[1]Талас!K25+[1]ЧУЙ!K25</f>
        <v>926214.39</v>
      </c>
      <c r="L25" s="6">
        <f>[1]г.Бишкек!L25+'[1]Ж-Абад'!L25+[1]Нарын!L25+[1]ОШ!L25+[1]Баткен!L25+'[1]Ы-куль'!L25+[1]г.ОШ!L25+[1]Талас!L25+[1]ЧУЙ!L25</f>
        <v>163292</v>
      </c>
      <c r="M25" s="1">
        <f t="shared" si="3"/>
        <v>11724</v>
      </c>
      <c r="N25" s="1">
        <f t="shared" si="3"/>
        <v>12561</v>
      </c>
    </row>
    <row r="26" spans="1:14">
      <c r="A26" s="11" t="s">
        <v>47</v>
      </c>
      <c r="B26" s="5" t="s">
        <v>48</v>
      </c>
      <c r="C26" s="6">
        <f>[1]г.Бишкек!C26+'[1]Ж-Абад'!C26+[1]Нарын!C26+[1]ОШ!C26+[1]Баткен!C26+'[1]Ы-куль'!C26+[1]г.ОШ!C26+[1]Талас!C26+[1]ЧУЙ!C26</f>
        <v>4040</v>
      </c>
      <c r="D26" s="6">
        <f>[1]г.Бишкек!D26+'[1]Ж-Абад'!D26+[1]Нарын!D26+[1]ОШ!D26+[1]Баткен!D26+'[1]Ы-куль'!D26+[1]г.ОШ!D26+[1]Талас!D26+[1]ЧУЙ!D26</f>
        <v>1831</v>
      </c>
      <c r="E26" s="6">
        <f>[1]г.Бишкек!E26+'[1]Ж-Абад'!E26+[1]Нарын!E26+[1]ОШ!E26+[1]Баткен!E26+'[1]Ы-куль'!E26+[1]г.ОШ!E26+[1]Талас!E26+[1]ЧУЙ!E26</f>
        <v>68432233.390333325</v>
      </c>
      <c r="F26" s="6">
        <f>[1]г.Бишкек!F26+'[1]Ж-Абад'!F26+[1]Нарын!F26+[1]ОШ!F26+[1]Баткен!F26+'[1]Ы-куль'!F26+[1]г.ОШ!F26+[1]Талас!F26+[1]ЧУЙ!F26</f>
        <v>30818268.578833334</v>
      </c>
      <c r="G26" s="1">
        <f t="shared" si="2"/>
        <v>16939</v>
      </c>
      <c r="H26" s="1">
        <f t="shared" si="2"/>
        <v>16831</v>
      </c>
      <c r="I26" s="6">
        <f>[1]г.Бишкек!I26+'[1]Ж-Абад'!I26+[1]Нарын!I26+[1]ОШ!I26+[1]Баткен!I26+'[1]Ы-куль'!I26+[1]г.ОШ!I26+[1]Талас!I26+[1]ЧУЙ!I26</f>
        <v>75</v>
      </c>
      <c r="J26" s="6">
        <f>[1]г.Бишкек!J26+'[1]Ж-Абад'!J26+[1]Нарын!J26+[1]ОШ!J26+[1]Баткен!J26+'[1]Ы-куль'!J26+[1]г.ОШ!J26+[1]Талас!J26+[1]ЧУЙ!J26</f>
        <v>29</v>
      </c>
      <c r="K26" s="6">
        <f>[1]г.Бишкек!K26+'[1]Ж-Абад'!K26+[1]Нарын!K26+[1]ОШ!K26+[1]Баткен!K26+'[1]Ы-куль'!K26+[1]г.ОШ!K26+[1]Талас!K26+[1]ЧУЙ!K26</f>
        <v>1279147.18</v>
      </c>
      <c r="L26" s="6">
        <f>[1]г.Бишкек!L26+'[1]Ж-Абад'!L26+[1]Нарын!L26+[1]ОШ!L26+[1]Баткен!L26+'[1]Ы-куль'!L26+[1]г.ОШ!L26+[1]Талас!L26+[1]ЧУЙ!L26</f>
        <v>478335</v>
      </c>
      <c r="M26" s="1">
        <f t="shared" si="3"/>
        <v>17055</v>
      </c>
      <c r="N26" s="1">
        <f t="shared" si="3"/>
        <v>16494</v>
      </c>
    </row>
    <row r="27" spans="1:14" ht="22.5">
      <c r="A27" s="12" t="s">
        <v>27</v>
      </c>
      <c r="B27" s="5" t="s">
        <v>49</v>
      </c>
      <c r="C27" s="6">
        <f>[1]г.Бишкек!C27+'[1]Ж-Абад'!C27+[1]Нарын!C27+[1]ОШ!C27+[1]Баткен!C27+'[1]Ы-куль'!C27+[1]г.ОШ!C27+[1]Талас!C27+[1]ЧУЙ!C27</f>
        <v>585</v>
      </c>
      <c r="D27" s="6">
        <f>[1]г.Бишкек!D27+'[1]Ж-Абад'!D27+[1]Нарын!D27+[1]ОШ!D27+[1]Баткен!D27+'[1]Ы-куль'!D27+[1]г.ОШ!D27+[1]Талас!D27+[1]ЧУЙ!D27</f>
        <v>206</v>
      </c>
      <c r="E27" s="6">
        <f>[1]г.Бишкек!E27+'[1]Ж-Абад'!E27+[1]Нарын!E27+[1]ОШ!E27+[1]Баткен!E27+'[1]Ы-куль'!E27+[1]г.ОШ!E27+[1]Талас!E27+[1]ЧУЙ!E27</f>
        <v>9840135.3333333321</v>
      </c>
      <c r="F27" s="6">
        <f>[1]г.Бишкек!F27+'[1]Ж-Абад'!F27+[1]Нарын!F27+[1]ОШ!F27+[1]Баткен!F27+'[1]Ы-куль'!F27+[1]г.ОШ!F27+[1]Талас!F27+[1]ЧУЙ!F27</f>
        <v>3573956</v>
      </c>
      <c r="G27" s="1">
        <f>ROUND((E27/C27),0)</f>
        <v>16821</v>
      </c>
      <c r="H27" s="1">
        <f>ROUND((F27/D27),0)</f>
        <v>17349</v>
      </c>
      <c r="I27" s="6">
        <f>[1]г.Бишкек!I27+'[1]Ж-Абад'!I27+[1]Нарын!I27+[1]ОШ!I27+[1]Баткен!I27+'[1]Ы-куль'!I27+[1]г.ОШ!I27+[1]Талас!I27+[1]ЧУЙ!I27</f>
        <v>7</v>
      </c>
      <c r="J27" s="6">
        <f>[1]г.Бишкек!J27+'[1]Ж-Абад'!J27+[1]Нарын!J27+[1]ОШ!J27+[1]Баткен!J27+'[1]Ы-куль'!J27+[1]г.ОШ!J27+[1]Талас!J27+[1]ЧУЙ!J27</f>
        <v>1</v>
      </c>
      <c r="K27" s="6">
        <f>[1]г.Бишкек!K27+'[1]Ж-Абад'!K27+[1]Нарын!K27+[1]ОШ!K27+[1]Баткен!K27+'[1]Ы-куль'!K27+[1]г.ОШ!K27+[1]Талас!K27+[1]ЧУЙ!K27</f>
        <v>126114</v>
      </c>
      <c r="L27" s="6">
        <f>[1]г.Бишкек!L27+'[1]Ж-Абад'!L27+[1]Нарын!L27+[1]ОШ!L27+[1]Баткен!L27+'[1]Ы-куль'!L27+[1]г.ОШ!L27+[1]Талас!L27+[1]ЧУЙ!L27</f>
        <v>18701</v>
      </c>
      <c r="M27" s="1">
        <f t="shared" si="3"/>
        <v>18016</v>
      </c>
      <c r="N27" s="1">
        <f t="shared" si="3"/>
        <v>18701</v>
      </c>
    </row>
    <row r="28" spans="1:14">
      <c r="A28" s="11" t="s">
        <v>50</v>
      </c>
      <c r="B28" s="5" t="s">
        <v>51</v>
      </c>
      <c r="C28" s="6">
        <f>[1]г.Бишкек!C28+'[1]Ж-Абад'!C28+[1]Нарын!C28+[1]ОШ!C28+[1]Баткен!C28+'[1]Ы-куль'!C28+[1]г.ОШ!C28+[1]Талас!C28+[1]ЧУЙ!C28</f>
        <v>1735</v>
      </c>
      <c r="D28" s="6">
        <f>[1]г.Бишкек!D28+'[1]Ж-Абад'!D28+[1]Нарын!D28+[1]ОШ!D28+[1]Баткен!D28+'[1]Ы-куль'!D28+[1]г.ОШ!D28+[1]Талас!D28+[1]ЧУЙ!D28</f>
        <v>527</v>
      </c>
      <c r="E28" s="6">
        <v>41031327</v>
      </c>
      <c r="F28" s="6">
        <f>[1]г.Бишкек!F28+'[1]Ж-Абад'!F28+[1]Нарын!F28+[1]ОШ!F28+[1]Баткен!F28+'[1]Ы-куль'!F28+[1]г.ОШ!F28+[1]Талас!F28+[1]ЧУЙ!F28</f>
        <v>12198046</v>
      </c>
      <c r="G28" s="21">
        <f t="shared" si="2"/>
        <v>23649</v>
      </c>
      <c r="H28" s="1">
        <f t="shared" si="2"/>
        <v>23146</v>
      </c>
      <c r="I28" s="6">
        <f>[1]г.Бишкек!I28+'[1]Ж-Абад'!I28+[1]Нарын!I28+[1]ОШ!I28+[1]Баткен!I28+'[1]Ы-куль'!I28+[1]г.ОШ!I28+[1]Талас!I28+[1]ЧУЙ!I28</f>
        <v>33</v>
      </c>
      <c r="J28" s="6">
        <f>[1]г.Бишкек!J28+'[1]Ж-Абад'!J28+[1]Нарын!J28+[1]ОШ!J28+[1]Баткен!J28+'[1]Ы-куль'!J28+[1]г.ОШ!J28+[1]Талас!J28+[1]ЧУЙ!J28</f>
        <v>10</v>
      </c>
      <c r="K28" s="6">
        <f>[1]г.Бишкек!K28+'[1]Ж-Абад'!K28+[1]Нарын!K28+[1]ОШ!K28+[1]Баткен!K28+'[1]Ы-куль'!K28+[1]г.ОШ!K28+[1]Талас!K28+[1]ЧУЙ!K28</f>
        <v>763772</v>
      </c>
      <c r="L28" s="6">
        <f>[1]г.Бишкек!L28+'[1]Ж-Абад'!L28+[1]Нарын!L28+[1]ОШ!L28+[1]Баткен!L28+'[1]Ы-куль'!L28+[1]г.ОШ!L28+[1]Талас!L28+[1]ЧУЙ!L28</f>
        <v>230062</v>
      </c>
      <c r="M28" s="1">
        <f t="shared" si="3"/>
        <v>23145</v>
      </c>
      <c r="N28" s="1">
        <f t="shared" si="3"/>
        <v>23006</v>
      </c>
    </row>
    <row r="29" spans="1:14" ht="22.5">
      <c r="A29" s="12" t="s">
        <v>27</v>
      </c>
      <c r="B29" s="5" t="s">
        <v>52</v>
      </c>
      <c r="C29" s="6">
        <f>[1]г.Бишкек!C29+'[1]Ж-Абад'!C29+[1]Нарын!C29+[1]ОШ!C29+[1]Баткен!C29+'[1]Ы-куль'!C29+[1]г.ОШ!C29+[1]Талас!C29+[1]ЧУЙ!C29</f>
        <v>238</v>
      </c>
      <c r="D29" s="6">
        <f>[1]г.Бишкек!D29+'[1]Ж-Абад'!D29+[1]Нарын!D29+[1]ОШ!D29+[1]Баткен!D29+'[1]Ы-куль'!D29+[1]г.ОШ!D29+[1]Талас!D29+[1]ЧУЙ!D29</f>
        <v>50</v>
      </c>
      <c r="E29" s="6">
        <v>5553495</v>
      </c>
      <c r="F29" s="6">
        <f>[1]г.Бишкек!F29+'[1]Ж-Абад'!F29+[1]Нарын!F29+[1]ОШ!F29+[1]Баткен!F29+'[1]Ы-куль'!F29+[1]г.ОШ!F29+[1]Талас!F29+[1]ЧУЙ!F29</f>
        <v>1140166</v>
      </c>
      <c r="G29" s="21">
        <f t="shared" si="2"/>
        <v>23334</v>
      </c>
      <c r="H29" s="1">
        <f t="shared" si="2"/>
        <v>22803</v>
      </c>
      <c r="I29" s="6">
        <f>[1]г.Бишкек!I29+'[1]Ж-Абад'!I29+[1]Нарын!I29+[1]ОШ!I29+[1]Баткен!I29+'[1]Ы-куль'!I29+[1]г.ОШ!I29+[1]Талас!I29+[1]ЧУЙ!I29</f>
        <v>7</v>
      </c>
      <c r="J29" s="6">
        <f>[1]г.Бишкек!J29+'[1]Ж-Абад'!J29+[1]Нарын!J29+[1]ОШ!J29+[1]Баткен!J29+'[1]Ы-куль'!J29+[1]г.ОШ!J29+[1]Талас!J29+[1]ЧУЙ!J29</f>
        <v>1</v>
      </c>
      <c r="K29" s="6">
        <f>[1]г.Бишкек!K29+'[1]Ж-Абад'!K29+[1]Нарын!K29+[1]ОШ!K29+[1]Баткен!K29+'[1]Ы-куль'!K29+[1]г.ОШ!K29+[1]Талас!K29+[1]ЧУЙ!K29</f>
        <v>159685</v>
      </c>
      <c r="L29" s="6">
        <f>[1]г.Бишкек!L29+'[1]Ж-Абад'!L29+[1]Нарын!L29+[1]ОШ!L29+[1]Баткен!L29+'[1]Ы-куль'!L29+[1]г.ОШ!L29+[1]Талас!L29+[1]ЧУЙ!L29</f>
        <v>21240</v>
      </c>
      <c r="M29" s="1">
        <f t="shared" si="3"/>
        <v>22812</v>
      </c>
      <c r="N29" s="1">
        <f t="shared" si="3"/>
        <v>21240</v>
      </c>
    </row>
    <row r="30" spans="1:14">
      <c r="A30" s="11" t="s">
        <v>53</v>
      </c>
      <c r="B30" s="5" t="s">
        <v>54</v>
      </c>
      <c r="C30" s="6">
        <f>[1]г.Бишкек!C30+'[1]Ж-Абад'!C30+[1]Нарын!C30+[1]ОШ!C30+[1]Баткен!C30+'[1]Ы-куль'!C30+[1]г.ОШ!C30+[1]Талас!C30+[1]ЧУЙ!C30</f>
        <v>535</v>
      </c>
      <c r="D30" s="6">
        <f>[1]г.Бишкек!D30+'[1]Ж-Абад'!D30+[1]Нарын!D30+[1]ОШ!D30+[1]Баткен!D30+'[1]Ы-куль'!D30+[1]г.ОШ!D30+[1]Талас!D30+[1]ЧУЙ!D30</f>
        <v>133</v>
      </c>
      <c r="E30" s="6">
        <f>[1]г.Бишкек!E30+'[1]Ж-Абад'!E30+[1]Нарын!E30+[1]ОШ!E30+[1]Баткен!E30+'[1]Ы-куль'!E30+[1]г.ОШ!E30+[1]Талас!E30+[1]ЧУЙ!E30</f>
        <v>19667194.181000002</v>
      </c>
      <c r="F30" s="6">
        <f>[1]г.Бишкек!F30+'[1]Ж-Абад'!F30+[1]Нарын!F30+[1]ОШ!F30+[1]Баткен!F30+'[1]Ы-куль'!F30+[1]г.ОШ!F30+[1]Талас!F30+[1]ЧУЙ!F30</f>
        <v>4977412.8635</v>
      </c>
      <c r="G30" s="1">
        <f t="shared" si="2"/>
        <v>36761</v>
      </c>
      <c r="H30" s="1">
        <f t="shared" si="2"/>
        <v>37424</v>
      </c>
      <c r="I30" s="6">
        <f>[1]г.Бишкек!I30+'[1]Ж-Абад'!I30+[1]Нарын!I30+[1]ОШ!I30+[1]Баткен!I30+'[1]Ы-куль'!I30+[1]г.ОШ!I30+[1]Талас!I30+[1]ЧУЙ!I30</f>
        <v>9</v>
      </c>
      <c r="J30" s="6">
        <f>[1]г.Бишкек!J30+'[1]Ж-Абад'!J30+[1]Нарын!J30+[1]ОШ!J30+[1]Баткен!J30+'[1]Ы-куль'!J30+[1]г.ОШ!J30+[1]Талас!J30+[1]ЧУЙ!J30</f>
        <v>2</v>
      </c>
      <c r="K30" s="6">
        <f>[1]г.Бишкек!K30+'[1]Ж-Абад'!K30+[1]Нарын!K30+[1]ОШ!K30+[1]Баткен!K30+'[1]Ы-куль'!K30+[1]г.ОШ!K30+[1]Талас!K30+[1]ЧУЙ!K30</f>
        <v>314464</v>
      </c>
      <c r="L30" s="6">
        <f>[1]г.Бишкек!L30+'[1]Ж-Абад'!L30+[1]Нарын!L30+[1]ОШ!L30+[1]Баткен!L30+'[1]Ы-куль'!L30+[1]г.ОШ!L30+[1]Талас!L30+[1]ЧУЙ!L30</f>
        <v>64986</v>
      </c>
      <c r="M30" s="1">
        <f t="shared" si="3"/>
        <v>34940</v>
      </c>
      <c r="N30" s="1">
        <f t="shared" si="3"/>
        <v>32493</v>
      </c>
    </row>
    <row r="31" spans="1:14" ht="22.5">
      <c r="A31" s="12" t="s">
        <v>27</v>
      </c>
      <c r="B31" s="5" t="s">
        <v>55</v>
      </c>
      <c r="C31" s="6">
        <f>[1]г.Бишкек!C31+'[1]Ж-Абад'!C31+[1]Нарын!C31+[1]ОШ!C31+[1]Баткен!C31+'[1]Ы-куль'!C31+[1]г.ОШ!C31+[1]Талас!C31+[1]ЧУЙ!C31</f>
        <v>66</v>
      </c>
      <c r="D31" s="6">
        <f>[1]г.Бишкек!D31+'[1]Ж-Абад'!D31+[1]Нарын!D31+[1]ОШ!D31+[1]Баткен!D31+'[1]Ы-куль'!D31+[1]г.ОШ!D31+[1]Талас!D31+[1]ЧУЙ!D31</f>
        <v>7</v>
      </c>
      <c r="E31" s="6">
        <f>[1]г.Бишкек!E31+'[1]Ж-Абад'!E31+[1]Нарын!E31+[1]ОШ!E31+[1]Баткен!E31+'[1]Ы-куль'!E31+[1]г.ОШ!E31+[1]Талас!E31+[1]ЧУЙ!E31</f>
        <v>2328487</v>
      </c>
      <c r="F31" s="6">
        <f>[1]г.Бишкек!F31+'[1]Ж-Абад'!F31+[1]Нарын!F31+[1]ОШ!F31+[1]Баткен!F31+'[1]Ы-куль'!F31+[1]г.ОШ!F31+[1]Талас!F31+[1]ЧУЙ!F31</f>
        <v>257472</v>
      </c>
      <c r="G31" s="1">
        <f t="shared" si="2"/>
        <v>35280</v>
      </c>
      <c r="H31" s="1">
        <f t="shared" si="2"/>
        <v>36782</v>
      </c>
      <c r="I31" s="6">
        <f>[1]г.Бишкек!I31+'[1]Ж-Абад'!I31+[1]Нарын!I31+[1]ОШ!I31+[1]Баткен!I31+'[1]Ы-куль'!I31+[1]г.ОШ!I31+[1]Талас!I31+[1]ЧУЙ!I31</f>
        <v>1</v>
      </c>
      <c r="J31" s="6">
        <f>[1]г.Бишкек!J31+'[1]Ж-Абад'!J31+[1]Нарын!J31+[1]ОШ!J31+[1]Баткен!J31+'[1]Ы-куль'!J31+[1]г.ОШ!J31+[1]Талас!J31+[1]ЧУЙ!J31</f>
        <v>0</v>
      </c>
      <c r="K31" s="6">
        <f>[1]г.Бишкек!K31+'[1]Ж-Абад'!K31+[1]Нарын!K31+[1]ОШ!K31+[1]Баткен!K31+'[1]Ы-куль'!K31+[1]г.ОШ!K31+[1]Талас!K31+[1]ЧУЙ!K31</f>
        <v>42439</v>
      </c>
      <c r="L31" s="6">
        <f>[1]г.Бишкек!L31+'[1]Ж-Абад'!L31+[1]Нарын!L31+[1]ОШ!L31+[1]Баткен!L31+'[1]Ы-куль'!L31+[1]г.ОШ!L31+[1]Талас!L31+[1]ЧУЙ!L31</f>
        <v>0</v>
      </c>
      <c r="M31" s="1">
        <f t="shared" si="3"/>
        <v>42439</v>
      </c>
      <c r="N31" s="1" t="e">
        <f t="shared" si="3"/>
        <v>#DIV/0!</v>
      </c>
    </row>
    <row r="32" spans="1:14">
      <c r="A32" s="11" t="s">
        <v>56</v>
      </c>
      <c r="B32" s="13">
        <v>14</v>
      </c>
      <c r="C32" s="6">
        <f>[1]г.Бишкек!C32+'[1]Ж-Абад'!C32+[1]Нарын!C32+[1]ОШ!C32+[1]Баткен!C32+'[1]Ы-куль'!C32+[1]г.ОШ!C32+[1]Талас!C32+[1]ЧУЙ!C32</f>
        <v>113</v>
      </c>
      <c r="D32" s="6">
        <f>[1]г.Бишкек!D32+'[1]Ж-Абад'!D32+[1]Нарын!D32+[1]ОШ!D32+[1]Баткен!D32+'[1]Ы-куль'!D32+[1]г.ОШ!D32+[1]Талас!D32+[1]ЧУЙ!D32</f>
        <v>31</v>
      </c>
      <c r="E32" s="6">
        <f>[1]г.Бишкек!E32+'[1]Ж-Абад'!E32+[1]Нарын!E32+[1]ОШ!E32+[1]Баткен!E32+'[1]Ы-куль'!E32+[1]г.ОШ!E32+[1]Талас!E32+[1]ЧУЙ!E32</f>
        <v>7729504</v>
      </c>
      <c r="F32" s="6">
        <f>[1]г.Бишкек!F32+'[1]Ж-Абад'!F32+[1]Нарын!F32+[1]ОШ!F32+[1]Баткен!F32+'[1]Ы-куль'!F32+[1]г.ОШ!F32+[1]Талас!F32+[1]ЧУЙ!F32</f>
        <v>2273052</v>
      </c>
      <c r="G32" s="1">
        <f t="shared" si="2"/>
        <v>68403</v>
      </c>
      <c r="H32" s="1">
        <f t="shared" si="2"/>
        <v>73324</v>
      </c>
      <c r="I32" s="6">
        <f>[1]г.Бишкек!I32+'[1]Ж-Абад'!I32+[1]Нарын!I32+[1]ОШ!I32+[1]Баткен!I32+'[1]Ы-куль'!I32+[1]г.ОШ!I32+[1]Талас!I32+[1]ЧУЙ!I32</f>
        <v>3</v>
      </c>
      <c r="J32" s="6">
        <f>[1]г.Бишкек!J32+'[1]Ж-Абад'!J32+[1]Нарын!J32+[1]ОШ!J32+[1]Баткен!J32+'[1]Ы-куль'!J32+[1]г.ОШ!J32+[1]Талас!J32+[1]ЧУЙ!J32</f>
        <v>0</v>
      </c>
      <c r="K32" s="6">
        <f>[1]г.Бишкек!K32+'[1]Ж-Абад'!K32+[1]Нарын!K32+[1]ОШ!K32+[1]Баткен!K32+'[1]Ы-куль'!K32+[1]г.ОШ!K32+[1]Талас!K32+[1]ЧУЙ!K32</f>
        <v>219329</v>
      </c>
      <c r="L32" s="6">
        <f>[1]г.Бишкек!L32+'[1]Ж-Абад'!L32+[1]Нарын!L32+[1]ОШ!L32+[1]Баткен!L32+'[1]Ы-куль'!L32+[1]г.ОШ!L32+[1]Талас!L32+[1]ЧУЙ!L32</f>
        <v>0</v>
      </c>
      <c r="M32" s="1">
        <f t="shared" si="3"/>
        <v>73110</v>
      </c>
      <c r="N32" s="1" t="e">
        <f t="shared" si="3"/>
        <v>#DIV/0!</v>
      </c>
    </row>
    <row r="33" spans="1:14" ht="22.5">
      <c r="A33" s="12" t="s">
        <v>27</v>
      </c>
      <c r="B33" s="5" t="s">
        <v>57</v>
      </c>
      <c r="C33" s="6">
        <f>[1]г.Бишкек!C33+'[1]Ж-Абад'!C33+[1]Нарын!C33+[1]ОШ!C33+[1]Баткен!C33+'[1]Ы-куль'!C33+[1]г.ОШ!C33+[1]Талас!C33+[1]ЧУЙ!C33</f>
        <v>12</v>
      </c>
      <c r="D33" s="6">
        <f>[1]г.Бишкек!D33+'[1]Ж-Абад'!D33+[1]Нарын!D33+[1]ОШ!D33+[1]Баткен!D33+'[1]Ы-куль'!D33+[1]г.ОШ!D33+[1]Талас!D33+[1]ЧУЙ!D33</f>
        <v>1</v>
      </c>
      <c r="E33" s="6">
        <f>[1]г.Бишкек!E33+'[1]Ж-Абад'!E33+[1]Нарын!E33+[1]ОШ!E33+[1]Баткен!E33+'[1]Ы-куль'!E33+[1]г.ОШ!E33+[1]Талас!E33+[1]ЧУЙ!E33</f>
        <v>743427</v>
      </c>
      <c r="F33" s="6">
        <f>[1]г.Бишкек!F33+'[1]Ж-Абад'!F33+[1]Нарын!F33+[1]ОШ!F33+[1]Баткен!F33+'[1]Ы-куль'!F33+[1]г.ОШ!F33+[1]Талас!F33+[1]ЧУЙ!F33</f>
        <v>50865</v>
      </c>
      <c r="G33" s="1">
        <f>ROUND((E33/C33),0)</f>
        <v>61952</v>
      </c>
      <c r="H33" s="1">
        <f>ROUND((F33/D33),0)</f>
        <v>50865</v>
      </c>
      <c r="I33" s="6">
        <f>[1]г.Бишкек!I33+'[1]Ж-Абад'!I33+[1]Нарын!I33+[1]ОШ!I33+[1]Баткен!I33+'[1]Ы-куль'!I33+[1]г.ОШ!I33+[1]Талас!I33+[1]ЧУЙ!I33</f>
        <v>1</v>
      </c>
      <c r="J33" s="6">
        <f>[1]г.Бишкек!J33+'[1]Ж-Абад'!J33+[1]Нарын!J33+[1]ОШ!J33+[1]Баткен!J33+'[1]Ы-куль'!J33+[1]г.ОШ!J33+[1]Талас!J33+[1]ЧУЙ!J33</f>
        <v>0</v>
      </c>
      <c r="K33" s="6">
        <f>[1]г.Бишкек!K33+'[1]Ж-Абад'!K33+[1]Нарын!K33+[1]ОШ!K33+[1]Баткен!K33+'[1]Ы-куль'!K33+[1]г.ОШ!K33+[1]Талас!K33+[1]ЧУЙ!K33</f>
        <v>91032</v>
      </c>
      <c r="L33" s="6">
        <f>[1]г.Бишкек!L33+'[1]Ж-Абад'!L33+[1]Нарын!L33+[1]ОШ!L33+[1]Баткен!L33+'[1]Ы-куль'!L33+[1]г.ОШ!L33+[1]Талас!L33+[1]ЧУЙ!L33</f>
        <v>0</v>
      </c>
      <c r="M33" s="1">
        <f t="shared" si="3"/>
        <v>91032</v>
      </c>
      <c r="N33" s="1" t="e">
        <f t="shared" si="3"/>
        <v>#DIV/0!</v>
      </c>
    </row>
    <row r="34" spans="1:14">
      <c r="A34" s="14" t="s">
        <v>58</v>
      </c>
      <c r="B34" s="30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9"/>
    </row>
    <row r="35" spans="1:14">
      <c r="A35" s="10" t="s">
        <v>59</v>
      </c>
      <c r="B35" s="5" t="s">
        <v>60</v>
      </c>
      <c r="C35" s="6">
        <f>SUM(C36:C37)</f>
        <v>44768</v>
      </c>
      <c r="D35" s="6">
        <f>SUM(D36:D37)</f>
        <v>32446</v>
      </c>
      <c r="E35" s="6">
        <f>SUM(E36:E37)</f>
        <v>168034558.13428873</v>
      </c>
      <c r="F35" s="6">
        <f>SUM(F36:F37)</f>
        <v>110797941.18392402</v>
      </c>
      <c r="G35" s="1">
        <f t="shared" ref="G35:H50" si="4">ROUND((E35/C35),0)</f>
        <v>3753</v>
      </c>
      <c r="H35" s="1">
        <f t="shared" si="4"/>
        <v>3415</v>
      </c>
      <c r="I35" s="6">
        <f>SUM(I36:I37)</f>
        <v>13731</v>
      </c>
      <c r="J35" s="6">
        <f>SUM(J36:J37)</f>
        <v>8748</v>
      </c>
      <c r="K35" s="6">
        <f>SUM(K36:K37)</f>
        <v>46774066.962804519</v>
      </c>
      <c r="L35" s="6">
        <f>SUM(L36:L37)</f>
        <v>26358365.046830267</v>
      </c>
      <c r="M35" s="1">
        <f>ROUND((K35/I35),0)</f>
        <v>3406</v>
      </c>
      <c r="N35" s="1">
        <f>ROUND((L35/J35),0)</f>
        <v>3013</v>
      </c>
    </row>
    <row r="36" spans="1:14" ht="22.5">
      <c r="A36" s="3" t="s">
        <v>61</v>
      </c>
      <c r="B36" s="5" t="s">
        <v>62</v>
      </c>
      <c r="C36" s="6">
        <f>[1]г.Бишкек!C36+'[1]Ж-Абад'!C36+[1]Нарын!C36+[1]ОШ!C36+[1]Баткен!C36+'[1]Ы-куль'!C36+[1]г.ОШ!C36+[1]Талас!C36+[1]ЧУЙ!C36</f>
        <v>39673</v>
      </c>
      <c r="D36" s="6">
        <f>[1]г.Бишкек!D36+'[1]Ж-Абад'!D36+[1]Нарын!D36+[1]ОШ!D36+[1]Баткен!D36+'[1]Ы-куль'!D36+[1]г.ОШ!D36+[1]Талас!D36+[1]ЧУЙ!D36</f>
        <v>29643</v>
      </c>
      <c r="E36" s="6">
        <f>[1]г.Бишкек!E36+'[1]Ж-Абад'!E36+[1]Нарын!E36+[1]ОШ!E36+[1]Баткен!E36+'[1]Ы-куль'!E36+[1]г.ОШ!E36+[1]Талас!E36+[1]ЧУЙ!E36</f>
        <v>157168019.93000001</v>
      </c>
      <c r="F36" s="6">
        <f>[1]г.Бишкек!F36+'[1]Ж-Абад'!F36+[1]Нарын!F36+[1]ОШ!F36+[1]Баткен!F36+'[1]Ы-куль'!F36+[1]г.ОШ!F36+[1]Талас!F36+[1]ЧУЙ!F36</f>
        <v>105812461.22999999</v>
      </c>
      <c r="G36" s="1">
        <f t="shared" si="4"/>
        <v>3962</v>
      </c>
      <c r="H36" s="1">
        <f t="shared" si="4"/>
        <v>3570</v>
      </c>
      <c r="I36" s="6">
        <f>[1]г.Бишкек!I36+'[1]Ж-Абад'!I36+[1]Нарын!I36+[1]ОШ!I36+[1]Баткен!I36+'[1]Ы-куль'!I36+[1]г.ОШ!I36+[1]Талас!I36+[1]ЧУЙ!I36</f>
        <v>11480</v>
      </c>
      <c r="J36" s="6">
        <f>[1]г.Бишкек!J36+'[1]Ж-Абад'!J36+[1]Нарын!J36+[1]ОШ!J36+[1]Баткен!J36+'[1]Ы-куль'!J36+[1]г.ОШ!J36+[1]Талас!J36+[1]ЧУЙ!J36</f>
        <v>7668</v>
      </c>
      <c r="K36" s="6">
        <f>[1]г.Бишкек!K36+'[1]Ж-Абад'!K36+[1]Нарын!K36+[1]ОШ!K36+[1]Баткен!K36+'[1]Ы-куль'!K36+[1]г.ОШ!K36+[1]Талас!K36+[1]ЧУЙ!K36</f>
        <v>42660396.659999996</v>
      </c>
      <c r="L36" s="6">
        <f>[1]г.Бишкек!L36+'[1]Ж-Абад'!L36+[1]Нарын!L36+[1]ОШ!L36+[1]Баткен!L36+'[1]Ы-куль'!L36+[1]г.ОШ!L36+[1]Талас!L36+[1]ЧУЙ!L36</f>
        <v>24478209.969999999</v>
      </c>
      <c r="M36" s="1">
        <f t="shared" ref="M36:N51" si="5">ROUND((K36/I36),0)</f>
        <v>3716</v>
      </c>
      <c r="N36" s="1">
        <f t="shared" si="5"/>
        <v>3192</v>
      </c>
    </row>
    <row r="37" spans="1:14" ht="22.5">
      <c r="A37" s="3" t="s">
        <v>63</v>
      </c>
      <c r="B37" s="5" t="s">
        <v>64</v>
      </c>
      <c r="C37" s="6">
        <f>[1]г.Бишкек!C37+'[1]Ж-Абад'!C37+[1]Нарын!C37+[1]ОШ!C37+[1]Баткен!C37+'[1]Ы-куль'!C37+[1]г.ОШ!C37+[1]Талас!C37+[1]ЧУЙ!C37</f>
        <v>5095</v>
      </c>
      <c r="D37" s="6">
        <f>[1]г.Бишкек!D37+'[1]Ж-Абад'!D37+[1]Нарын!D37+[1]ОШ!D37+[1]Баткен!D37+'[1]Ы-куль'!D37+[1]г.ОШ!D37+[1]Талас!D37+[1]ЧУЙ!D37</f>
        <v>2803</v>
      </c>
      <c r="E37" s="6">
        <f>[1]г.Бишкек!E37+'[1]Ж-Абад'!E37+[1]Нарын!E37+[1]ОШ!E37+[1]Баткен!E37+'[1]Ы-куль'!E37+[1]г.ОШ!E37+[1]Талас!E37+[1]ЧУЙ!E37</f>
        <v>10866538.204288717</v>
      </c>
      <c r="F37" s="6">
        <f>[1]г.Бишкек!F37+'[1]Ж-Абад'!F37+[1]Нарын!F37+[1]ОШ!F37+[1]Баткен!F37+'[1]Ы-куль'!F37+[1]г.ОШ!F37+[1]Талас!F37+[1]ЧУЙ!F37</f>
        <v>4985479.9539240375</v>
      </c>
      <c r="G37" s="1">
        <f t="shared" si="4"/>
        <v>2133</v>
      </c>
      <c r="H37" s="1">
        <f t="shared" si="4"/>
        <v>1779</v>
      </c>
      <c r="I37" s="6">
        <f>[1]г.Бишкек!I37+'[1]Ж-Абад'!I37+[1]Нарын!I37+[1]ОШ!I37+[1]Баткен!I37+'[1]Ы-куль'!I37+[1]г.ОШ!I37+[1]Талас!I37+[1]ЧУЙ!I37</f>
        <v>2251</v>
      </c>
      <c r="J37" s="6">
        <f>[1]г.Бишкек!J37+'[1]Ж-Абад'!J37+[1]Нарын!J37+[1]ОШ!J37+[1]Баткен!J37+'[1]Ы-куль'!J37+[1]г.ОШ!J37+[1]Талас!J37+[1]ЧУЙ!J37</f>
        <v>1080</v>
      </c>
      <c r="K37" s="6">
        <f>[1]г.Бишкек!K37+'[1]Ж-Абад'!K37+[1]Нарын!K37+[1]ОШ!K37+[1]Баткен!K37+'[1]Ы-куль'!K37+[1]г.ОШ!K37+[1]Талас!K37+[1]ЧУЙ!K37</f>
        <v>4113670.3028045231</v>
      </c>
      <c r="L37" s="6">
        <f>[1]г.Бишкек!L37+'[1]Ж-Абад'!L37+[1]Нарын!L37+[1]ОШ!L37+[1]Баткен!L37+'[1]Ы-куль'!L37+[1]г.ОШ!L37+[1]Талас!L37+[1]ЧУЙ!L37</f>
        <v>1880155.076830267</v>
      </c>
      <c r="M37" s="1">
        <f t="shared" si="5"/>
        <v>1827</v>
      </c>
      <c r="N37" s="1">
        <f t="shared" si="5"/>
        <v>1741</v>
      </c>
    </row>
    <row r="38" spans="1:14" ht="45">
      <c r="A38" s="15" t="s">
        <v>65</v>
      </c>
      <c r="B38" s="7" t="s">
        <v>66</v>
      </c>
      <c r="C38" s="8">
        <f>[1]г.Бишкек!C38+'[1]Ж-Абад'!C38+[1]Нарын!C38+[1]ОШ!C38+[1]Баткен!C38+'[1]Ы-куль'!C38+[1]г.ОШ!C38+[1]Талас!C38+[1]ЧУЙ!C38</f>
        <v>423</v>
      </c>
      <c r="D38" s="8">
        <f>[1]г.Бишкек!D38+'[1]Ж-Абад'!D38+[1]Нарын!D38+[1]ОШ!D38+[1]Баткен!D38+'[1]Ы-куль'!D38+[1]г.ОШ!D38+[1]Талас!D38+[1]ЧУЙ!D38</f>
        <v>196</v>
      </c>
      <c r="E38" s="8">
        <f>[1]г.Бишкек!E38+'[1]Ж-Абад'!E38+[1]Нарын!E38+[1]ОШ!E38+[1]Баткен!E38+'[1]Ы-куль'!E38+[1]г.ОШ!E38+[1]Талас!E38+[1]ЧУЙ!E38</f>
        <v>1766118</v>
      </c>
      <c r="F38" s="8">
        <f>[1]г.Бишкек!F38+'[1]Ж-Абад'!F38+[1]Нарын!F38+[1]ОШ!F38+[1]Баткен!F38+'[1]Ы-куль'!F38+[1]г.ОШ!F38+[1]Талас!F38+[1]ЧУЙ!F38</f>
        <v>920666</v>
      </c>
      <c r="G38" s="2">
        <f t="shared" si="4"/>
        <v>4175</v>
      </c>
      <c r="H38" s="2">
        <f t="shared" si="4"/>
        <v>4697</v>
      </c>
      <c r="I38" s="8">
        <f>[1]г.Бишкек!I38+'[1]Ж-Абад'!I38+[1]Нарын!I38+[1]ОШ!I38+[1]Баткен!I38+'[1]Ы-куль'!I38+[1]г.ОШ!I38+[1]Талас!I38+[1]ЧУЙ!I38</f>
        <v>48</v>
      </c>
      <c r="J38" s="8">
        <f>[1]г.Бишкек!J38+'[1]Ж-Абад'!J38+[1]Нарын!J38+[1]ОШ!J38+[1]Баткен!J38+'[1]Ы-куль'!J38+[1]г.ОШ!J38+[1]Талас!J38+[1]ЧУЙ!J38</f>
        <v>22</v>
      </c>
      <c r="K38" s="8">
        <f>[1]г.Бишкек!K38+'[1]Ж-Абад'!K38+[1]Нарын!K38+[1]ОШ!K38+[1]Баткен!K38+'[1]Ы-куль'!K38+[1]г.ОШ!K38+[1]Талас!K38+[1]ЧУЙ!K38</f>
        <v>181088</v>
      </c>
      <c r="L38" s="8">
        <f>[1]г.Бишкек!L38+'[1]Ж-Абад'!L38+[1]Нарын!L38+[1]ОШ!L38+[1]Баткен!L38+'[1]Ы-куль'!L38+[1]г.ОШ!L38+[1]Талас!L38+[1]ЧУЙ!L38</f>
        <v>103474</v>
      </c>
      <c r="M38" s="2">
        <f t="shared" si="5"/>
        <v>3773</v>
      </c>
      <c r="N38" s="2">
        <f t="shared" si="5"/>
        <v>4703</v>
      </c>
    </row>
    <row r="39" spans="1:14" ht="78.75">
      <c r="A39" s="15" t="s">
        <v>67</v>
      </c>
      <c r="B39" s="7" t="s">
        <v>68</v>
      </c>
      <c r="C39" s="8">
        <f>[1]г.Бишкек!C39+'[1]Ж-Абад'!C39+[1]Нарын!C39+[1]ОШ!C39+[1]Баткен!C39+'[1]Ы-куль'!C39+[1]г.ОШ!C39+[1]Талас!C39+[1]ЧУЙ!C39</f>
        <v>74</v>
      </c>
      <c r="D39" s="8">
        <f>[1]г.Бишкек!D39+'[1]Ж-Абад'!D39+[1]Нарын!D39+[1]ОШ!D39+[1]Баткен!D39+'[1]Ы-куль'!D39+[1]г.ОШ!D39+[1]Талас!D39+[1]ЧУЙ!D39</f>
        <v>23</v>
      </c>
      <c r="E39" s="8">
        <f>[1]г.Бишкек!E39+'[1]Ж-Абад'!E39+[1]Нарын!E39+[1]ОШ!E39+[1]Баткен!E39+'[1]Ы-куль'!E39+[1]г.ОШ!E39+[1]Талас!E39+[1]ЧУЙ!E39</f>
        <v>90539</v>
      </c>
      <c r="F39" s="8">
        <f>[1]г.Бишкек!F39+'[1]Ж-Абад'!F39+[1]Нарын!F39+[1]ОШ!F39+[1]Баткен!F39+'[1]Ы-куль'!F39+[1]г.ОШ!F39+[1]Талас!F39+[1]ЧУЙ!F39</f>
        <v>27046</v>
      </c>
      <c r="G39" s="2">
        <f t="shared" si="4"/>
        <v>1224</v>
      </c>
      <c r="H39" s="2">
        <f t="shared" si="4"/>
        <v>1176</v>
      </c>
      <c r="I39" s="8">
        <f>[1]г.Бишкек!I39+'[1]Ж-Абад'!I39+[1]Нарын!I39+[1]ОШ!I39+[1]Баткен!I39+'[1]Ы-куль'!I39+[1]г.ОШ!I39+[1]Талас!I39+[1]ЧУЙ!I39</f>
        <v>12</v>
      </c>
      <c r="J39" s="8">
        <f>[1]г.Бишкек!J39+'[1]Ж-Абад'!J39+[1]Нарын!J39+[1]ОШ!J39+[1]Баткен!J39+'[1]Ы-куль'!J39+[1]г.ОШ!J39+[1]Талас!J39+[1]ЧУЙ!J39</f>
        <v>2</v>
      </c>
      <c r="K39" s="8">
        <f>[1]г.Бишкек!K39+'[1]Ж-Абад'!K39+[1]Нарын!K39+[1]ОШ!K39+[1]Баткен!K39+'[1]Ы-куль'!K39+[1]г.ОШ!K39+[1]Талас!K39+[1]ЧУЙ!K39</f>
        <v>14451</v>
      </c>
      <c r="L39" s="8">
        <f>[1]г.Бишкек!L39+'[1]Ж-Абад'!L39+[1]Нарын!L39+[1]ОШ!L39+[1]Баткен!L39+'[1]Ы-куль'!L39+[1]г.ОШ!L39+[1]Талас!L39+[1]ЧУЙ!L39</f>
        <v>3354</v>
      </c>
      <c r="M39" s="2">
        <f t="shared" si="5"/>
        <v>1204</v>
      </c>
      <c r="N39" s="2">
        <f t="shared" si="5"/>
        <v>1677</v>
      </c>
    </row>
    <row r="40" spans="1:14" ht="22.5">
      <c r="A40" s="15" t="s">
        <v>69</v>
      </c>
      <c r="B40" s="5" t="s">
        <v>70</v>
      </c>
      <c r="C40" s="6">
        <f>[1]г.Бишкек!C40+'[1]Ж-Абад'!C40+[1]Нарын!C40+[1]ОШ!C40+[1]Баткен!C40+'[1]Ы-куль'!C40+[1]г.ОШ!C40+[1]Талас!C40+[1]ЧУЙ!C40</f>
        <v>35288</v>
      </c>
      <c r="D40" s="6">
        <f>[1]г.Бишкек!D40+'[1]Ж-Абад'!D40+[1]Нарын!D40+[1]ОШ!D40+[1]Баткен!D40+'[1]Ы-куль'!D40+[1]г.ОШ!D40+[1]Талас!D40+[1]ЧУЙ!D40</f>
        <v>22295</v>
      </c>
      <c r="E40" s="6">
        <f>[1]г.Бишкек!E40+'[1]Ж-Абад'!E40+[1]Нарын!E40+[1]ОШ!E40+[1]Баткен!E40+'[1]Ы-куль'!E40+[1]г.ОШ!E40+[1]Талас!E40+[1]ЧУЙ!E40</f>
        <v>105935503.07621625</v>
      </c>
      <c r="F40" s="6">
        <f>[1]г.Бишкек!F40+'[1]Ж-Абад'!F40+[1]Нарын!F40+[1]ОШ!F40+[1]Баткен!F40+'[1]Ы-куль'!F40+[1]г.ОШ!F40+[1]Талас!F40+[1]ЧУЙ!F40</f>
        <v>63201170.57729277</v>
      </c>
      <c r="G40" s="1">
        <f t="shared" si="4"/>
        <v>3002</v>
      </c>
      <c r="H40" s="1">
        <f t="shared" si="4"/>
        <v>2835</v>
      </c>
      <c r="I40" s="6">
        <f>[1]г.Бишкек!I40+'[1]Ж-Абад'!I40+[1]Нарын!I40+[1]ОШ!I40+[1]Баткен!I40+'[1]Ы-куль'!I40+[1]г.ОШ!I40+[1]Талас!I40+[1]ЧУЙ!I40</f>
        <v>7292</v>
      </c>
      <c r="J40" s="6">
        <f>[1]г.Бишкек!J40+'[1]Ж-Абад'!J40+[1]Нарын!J40+[1]ОШ!J40+[1]Баткен!J40+'[1]Ы-куль'!J40+[1]г.ОШ!J40+[1]Талас!J40+[1]ЧУЙ!J40</f>
        <v>4455</v>
      </c>
      <c r="K40" s="6">
        <f>[1]г.Бишкек!K40+'[1]Ж-Абад'!K40+[1]Нарын!K40+[1]ОШ!K40+[1]Баткен!K40+'[1]Ы-куль'!K40+[1]г.ОШ!K40+[1]Талас!K40+[1]ЧУЙ!K40</f>
        <v>14851202.596592031</v>
      </c>
      <c r="L40" s="6">
        <f>[1]г.Бишкек!L40+'[1]Ж-Абад'!L40+[1]Нарын!L40+[1]ОШ!L40+[1]Баткен!L40+'[1]Ы-куль'!L40+[1]г.ОШ!L40+[1]Талас!L40+[1]ЧУЙ!L40</f>
        <v>8658633.3129607458</v>
      </c>
      <c r="M40" s="1">
        <f t="shared" si="5"/>
        <v>2037</v>
      </c>
      <c r="N40" s="1">
        <f t="shared" si="5"/>
        <v>1944</v>
      </c>
    </row>
    <row r="41" spans="1:14" ht="33.75">
      <c r="A41" s="15" t="s">
        <v>71</v>
      </c>
      <c r="B41" s="5" t="s">
        <v>72</v>
      </c>
      <c r="C41" s="6">
        <f>[1]г.Бишкек!C41+'[1]Ж-Абад'!C41+[1]Нарын!C41+[1]ОШ!C41+[1]Баткен!C41+'[1]Ы-куль'!C41+[1]г.ОШ!C41+[1]Талас!C41+[1]ЧУЙ!C41</f>
        <v>63061</v>
      </c>
      <c r="D41" s="6">
        <f>[1]г.Бишкек!D41+'[1]Ж-Абад'!D41+[1]Нарын!D41+[1]ОШ!D41+[1]Баткен!D41+'[1]Ы-куль'!D41+[1]г.ОШ!D41+[1]Талас!D41+[1]ЧУЙ!D41</f>
        <v>49212</v>
      </c>
      <c r="E41" s="6">
        <f>[1]г.Бишкек!E41+'[1]Ж-Абад'!E41+[1]Нарын!E41+[1]ОШ!E41+[1]Баткен!E41+'[1]Ы-куль'!E41+[1]г.ОШ!E41+[1]Талас!E41+[1]ЧУЙ!E41</f>
        <v>306805961.41506886</v>
      </c>
      <c r="F41" s="6">
        <f>[1]г.Бишкек!F41+'[1]Ж-Абад'!F41+[1]Нарын!F41+[1]ОШ!F41+[1]Баткен!F41+'[1]Ы-куль'!F41+[1]г.ОШ!F41+[1]Талас!F41+[1]ЧУЙ!F41</f>
        <v>241665846.41506881</v>
      </c>
      <c r="G41" s="1">
        <f t="shared" si="4"/>
        <v>4865</v>
      </c>
      <c r="H41" s="1">
        <f t="shared" si="4"/>
        <v>4911</v>
      </c>
      <c r="I41" s="6" t="e">
        <f>I44+I47+I50+I51+I53+I54</f>
        <v>#REF!</v>
      </c>
      <c r="J41" s="6" t="e">
        <f>[1]г.Бишкек!J41+'[1]Ж-Абад'!J41+[1]Нарын!J41+[1]ОШ!J41+[1]Баткен!J41+'[1]Ы-куль'!J41+[1]г.ОШ!J41+[1]Талас!J41+[1]ЧУЙ!J41</f>
        <v>#REF!</v>
      </c>
      <c r="K41" s="6" t="e">
        <f>[1]г.Бишкек!K41+'[1]Ж-Абад'!K41+[1]Нарын!K41+[1]ОШ!K41+[1]Баткен!K41+'[1]Ы-куль'!K41+[1]г.ОШ!K41+[1]Талас!K41+[1]ЧУЙ!K41</f>
        <v>#REF!</v>
      </c>
      <c r="L41" s="6" t="e">
        <f>[1]г.Бишкек!L41+'[1]Ж-Абад'!L41+[1]Нарын!L41+[1]ОШ!L41+[1]Баткен!L41+'[1]Ы-куль'!L41+[1]г.ОШ!L41+[1]Талас!L41+[1]ЧУЙ!L41</f>
        <v>#REF!</v>
      </c>
      <c r="M41" s="1" t="e">
        <f t="shared" si="5"/>
        <v>#REF!</v>
      </c>
      <c r="N41" s="1" t="e">
        <f t="shared" si="5"/>
        <v>#REF!</v>
      </c>
    </row>
    <row r="42" spans="1:14" ht="33.75">
      <c r="A42" s="15" t="s">
        <v>73</v>
      </c>
      <c r="B42" s="5" t="s">
        <v>74</v>
      </c>
      <c r="C42" s="6">
        <f>[1]г.Бишкек!C42+'[1]Ж-Абад'!C42+[1]Нарын!C42+[1]ОШ!C42+[1]Баткен!C42+'[1]Ы-куль'!C42+[1]г.ОШ!C42+[1]Талас!C42+[1]ЧУЙ!C42</f>
        <v>18522</v>
      </c>
      <c r="D42" s="6">
        <f>[1]г.Бишкек!D42+'[1]Ж-Абад'!D42+[1]Нарын!D42+[1]ОШ!D42+[1]Баткен!D42+'[1]Ы-куль'!D42+[1]г.ОШ!D42+[1]Талас!D42+[1]ЧУЙ!D42</f>
        <v>17333</v>
      </c>
      <c r="E42" s="6">
        <f>E45+E48+E55</f>
        <v>67388924.289999992</v>
      </c>
      <c r="F42" s="6">
        <f>F45+F48+F55</f>
        <v>59518770.289999999</v>
      </c>
      <c r="G42" s="1">
        <f t="shared" si="4"/>
        <v>3638</v>
      </c>
      <c r="H42" s="1">
        <f t="shared" si="4"/>
        <v>3434</v>
      </c>
      <c r="I42" s="6">
        <f>I45+I48+I55</f>
        <v>3201</v>
      </c>
      <c r="J42" s="6">
        <f t="shared" ref="J42:L43" si="6">J45+J48+J55</f>
        <v>3153</v>
      </c>
      <c r="K42" s="6">
        <f t="shared" si="6"/>
        <v>8556831.7199999988</v>
      </c>
      <c r="L42" s="6">
        <f t="shared" si="6"/>
        <v>8308634.7199999997</v>
      </c>
      <c r="M42" s="1">
        <f t="shared" si="5"/>
        <v>2673</v>
      </c>
      <c r="N42" s="1">
        <f t="shared" si="5"/>
        <v>2635</v>
      </c>
    </row>
    <row r="43" spans="1:14" ht="33.75">
      <c r="A43" s="3" t="s">
        <v>75</v>
      </c>
      <c r="B43" s="7" t="s">
        <v>76</v>
      </c>
      <c r="C43" s="8">
        <f>[1]г.Бишкек!C43+'[1]Ж-Абад'!C43+[1]Нарын!C43+[1]ОШ!C43+[1]Баткен!C43+'[1]Ы-куль'!C43+[1]г.ОШ!C43+[1]Талас!C43+[1]ЧУЙ!C43</f>
        <v>319</v>
      </c>
      <c r="D43" s="8">
        <f>[1]г.Бишкек!D43+'[1]Ж-Абад'!D43+[1]Нарын!D43+[1]ОШ!D43+[1]Баткен!D43+'[1]Ы-куль'!D43+[1]г.ОШ!D43+[1]Талас!D43+[1]ЧУЙ!D43</f>
        <v>305</v>
      </c>
      <c r="E43" s="8">
        <f>E46+E49+E56</f>
        <v>744366.90506880963</v>
      </c>
      <c r="F43" s="8">
        <f>F46+F49+F56</f>
        <v>687303.90506880963</v>
      </c>
      <c r="G43" s="2">
        <f t="shared" si="4"/>
        <v>2333</v>
      </c>
      <c r="H43" s="2">
        <f t="shared" si="4"/>
        <v>2253</v>
      </c>
      <c r="I43" s="8">
        <f>I46+I49+I56</f>
        <v>82</v>
      </c>
      <c r="J43" s="8">
        <f t="shared" si="6"/>
        <v>73</v>
      </c>
      <c r="K43" s="8">
        <f t="shared" si="6"/>
        <v>133731.59</v>
      </c>
      <c r="L43" s="8">
        <f t="shared" si="6"/>
        <v>119741.59</v>
      </c>
      <c r="M43" s="2">
        <f t="shared" si="5"/>
        <v>1631</v>
      </c>
      <c r="N43" s="2">
        <f t="shared" si="5"/>
        <v>1640</v>
      </c>
    </row>
    <row r="44" spans="1:14">
      <c r="A44" s="16" t="s">
        <v>77</v>
      </c>
      <c r="B44" s="5" t="s">
        <v>78</v>
      </c>
      <c r="C44" s="6">
        <f>[1]г.Бишкек!C44+'[1]Ж-Абад'!C44+[1]Нарын!C44+[1]ОШ!C44+[1]Баткен!C44+'[1]Ы-куль'!C44+[1]г.ОШ!C44+[1]Талас!C44+[1]ЧУЙ!C44</f>
        <v>2229</v>
      </c>
      <c r="D44" s="6">
        <f>[1]г.Бишкек!D44+'[1]Ж-Абад'!D44+[1]Нарын!D44+[1]ОШ!D44+[1]Баткен!D44+'[1]Ы-куль'!D44+[1]г.ОШ!D44+[1]Талас!D44+[1]ЧУЙ!D44</f>
        <v>333</v>
      </c>
      <c r="E44" s="6">
        <f>[1]г.Бишкек!E44+'[1]Ж-Абад'!E44+[1]Нарын!E44+[1]ОШ!E44+[1]Баткен!E44+'[1]Ы-куль'!E44+[1]г.ОШ!E44+[1]Талас!E44+[1]ЧУЙ!E44</f>
        <v>14436505</v>
      </c>
      <c r="F44" s="6">
        <f>[1]г.Бишкек!F44+'[1]Ж-Абад'!F44+[1]Нарын!F44+[1]ОШ!F44+[1]Баткен!F44+'[1]Ы-куль'!F44+[1]г.ОШ!F44+[1]Талас!F44+[1]ЧУЙ!F44</f>
        <v>1848620</v>
      </c>
      <c r="G44" s="1">
        <f t="shared" si="4"/>
        <v>6477</v>
      </c>
      <c r="H44" s="1">
        <f t="shared" si="4"/>
        <v>5551</v>
      </c>
      <c r="I44" s="6" t="e">
        <f>[1]г.Бишкек!I44+'[1]Ж-Абад'!I44+[1]Нарын!I44+[1]ОШ!I44+[1]Баткен!I44+'[1]Ы-куль'!I44+[1]г.ОШ!I44+[1]Талас!I44+[1]ЧУЙ!I44</f>
        <v>#REF!</v>
      </c>
      <c r="J44" s="6" t="e">
        <f>[1]г.Бишкек!J44+'[1]Ж-Абад'!J44+[1]Нарын!J44+[1]ОШ!J44+[1]Баткен!J44+'[1]Ы-куль'!J44+[1]г.ОШ!J44+[1]Талас!J44+[1]ЧУЙ!J44</f>
        <v>#REF!</v>
      </c>
      <c r="K44" s="6" t="e">
        <f>[1]г.Бишкек!K44+'[1]Ж-Абад'!K44+[1]Нарын!K44+[1]ОШ!K44+[1]Баткен!K44+'[1]Ы-куль'!K44+[1]г.ОШ!K44+[1]Талас!K44+[1]ЧУЙ!K44</f>
        <v>#REF!</v>
      </c>
      <c r="L44" s="6" t="e">
        <f>[1]г.Бишкек!L44+'[1]Ж-Абад'!L44+[1]Нарын!L44+[1]ОШ!L44+[1]Баткен!L44+'[1]Ы-куль'!L44+[1]г.ОШ!L44+[1]Талас!L44+[1]ЧУЙ!L44</f>
        <v>#REF!</v>
      </c>
      <c r="M44" s="1" t="e">
        <f t="shared" si="5"/>
        <v>#REF!</v>
      </c>
      <c r="N44" s="1" t="e">
        <f t="shared" si="5"/>
        <v>#REF!</v>
      </c>
    </row>
    <row r="45" spans="1:14" ht="22.5">
      <c r="A45" s="15" t="s">
        <v>79</v>
      </c>
      <c r="B45" s="5" t="s">
        <v>80</v>
      </c>
      <c r="C45" s="6">
        <f>[1]г.Бишкек!C45+'[1]Ж-Абад'!C45+[1]Нарын!C45+[1]ОШ!C45+[1]Баткен!C45+'[1]Ы-куль'!C45+[1]г.ОШ!C45+[1]Талас!C45+[1]ЧУЙ!C45</f>
        <v>1326</v>
      </c>
      <c r="D45" s="6">
        <f>[1]г.Бишкек!D45+'[1]Ж-Абад'!D45+[1]Нарын!D45+[1]ОШ!D45+[1]Баткен!D45+'[1]Ы-куль'!D45+[1]г.ОШ!D45+[1]Талас!D45+[1]ЧУЙ!D45</f>
        <v>209</v>
      </c>
      <c r="E45" s="6">
        <f>[1]г.Бишкек!E45+'[1]Ж-Абад'!E45+[1]Нарын!E45+[1]ОШ!E45+[1]Баткен!E45+'[1]Ы-куль'!E45+[1]г.ОШ!E45+[1]Талас!E45+[1]ЧУЙ!E45</f>
        <v>8750929</v>
      </c>
      <c r="F45" s="6">
        <f>[1]г.Бишкек!F45+'[1]Ж-Абад'!F45+[1]Нарын!F45+[1]ОШ!F45+[1]Баткен!F45+'[1]Ы-куль'!F45+[1]г.ОШ!F45+[1]Талас!F45+[1]ЧУЙ!F45</f>
        <v>1195900</v>
      </c>
      <c r="G45" s="1">
        <f t="shared" si="4"/>
        <v>6599</v>
      </c>
      <c r="H45" s="1">
        <f t="shared" si="4"/>
        <v>5722</v>
      </c>
      <c r="I45" s="6">
        <f>[1]г.Бишкек!I45+'[1]Ж-Абад'!I45+[1]Нарын!I45+[1]ОШ!I45+[1]Баткен!I45+'[1]Ы-куль'!I45+[1]г.ОШ!I45+[1]Талас!I45+[1]ЧУЙ!I45</f>
        <v>74</v>
      </c>
      <c r="J45" s="6">
        <f>[1]г.Бишкек!J45+'[1]Ж-Абад'!J45+[1]Нарын!J45+[1]ОШ!J45+[1]Баткен!J45+'[1]Ы-куль'!J45+[1]г.ОШ!J45+[1]Талас!J45+[1]ЧУЙ!J45</f>
        <v>26</v>
      </c>
      <c r="K45" s="6">
        <f>[1]г.Бишкек!K45+'[1]Ж-Абад'!K45+[1]Нарын!K45+[1]ОШ!K45+[1]Баткен!K45+'[1]Ы-куль'!K45+[1]г.ОШ!K45+[1]Талас!K45+[1]ЧУЙ!K45</f>
        <v>343658</v>
      </c>
      <c r="L45" s="6">
        <f>[1]г.Бишкек!L45+'[1]Ж-Абад'!L45+[1]Нарын!L45+[1]ОШ!L45+[1]Баткен!L45+'[1]Ы-куль'!L45+[1]г.ОШ!L45+[1]Талас!L45+[1]ЧУЙ!L45</f>
        <v>95458</v>
      </c>
      <c r="M45" s="1">
        <f t="shared" si="5"/>
        <v>4644</v>
      </c>
      <c r="N45" s="1">
        <f t="shared" si="5"/>
        <v>3671</v>
      </c>
    </row>
    <row r="46" spans="1:14" ht="22.5">
      <c r="A46" s="3" t="s">
        <v>81</v>
      </c>
      <c r="B46" s="5" t="s">
        <v>82</v>
      </c>
      <c r="C46" s="6">
        <f>[1]г.Бишкек!C46+'[1]Ж-Абад'!C46+[1]Нарын!C46+[1]ОШ!C46+[1]Баткен!C46+'[1]Ы-куль'!C46+[1]г.ОШ!C46+[1]Талас!C46+[1]ЧУЙ!C46</f>
        <v>13</v>
      </c>
      <c r="D46" s="6">
        <f>[1]г.Бишкек!D46+'[1]Ж-Абад'!D46+[1]Нарын!D46+[1]ОШ!D46+[1]Баткен!D46+'[1]Ы-куль'!D46+[1]г.ОШ!D46+[1]Талас!D46+[1]ЧУЙ!D46</f>
        <v>0</v>
      </c>
      <c r="E46" s="6">
        <f>[1]г.Бишкек!E46+'[1]Ж-Абад'!E46+[1]Нарын!E46+[1]ОШ!E46+[1]Баткен!E46+'[1]Ы-куль'!E46+[1]г.ОШ!E46+[1]Талас!E46+[1]ЧУЙ!E46</f>
        <v>51083</v>
      </c>
      <c r="F46" s="6">
        <f>[1]г.Бишкек!F46+'[1]Ж-Абад'!F46+[1]Нарын!F46+[1]ОШ!F46+[1]Баткен!F46+'[1]Ы-куль'!F46+[1]г.ОШ!F46+[1]Талас!F46+[1]ЧУЙ!F46</f>
        <v>0</v>
      </c>
      <c r="G46" s="1">
        <f t="shared" si="4"/>
        <v>3929</v>
      </c>
      <c r="H46" s="1" t="e">
        <f t="shared" si="4"/>
        <v>#DIV/0!</v>
      </c>
      <c r="I46" s="6">
        <f>[1]г.Бишкек!I46+'[1]Ж-Абад'!I46+[1]Нарын!I46+[1]ОШ!I46+[1]Баткен!I46+'[1]Ы-куль'!I46+[1]г.ОШ!I46+[1]Талас!I46+[1]ЧУЙ!I46</f>
        <v>6</v>
      </c>
      <c r="J46" s="6">
        <f>[1]г.Бишкек!J46+'[1]Ж-Абад'!J46+[1]Нарын!J46+[1]ОШ!J46+[1]Баткен!J46+'[1]Ы-куль'!J46+[1]г.ОШ!J46+[1]Талас!J46+[1]ЧУЙ!J46</f>
        <v>0</v>
      </c>
      <c r="K46" s="6">
        <f>[1]г.Бишкек!K46+'[1]Ж-Абад'!K46+[1]Нарын!K46+[1]ОШ!K46+[1]Баткен!K46+'[1]Ы-куль'!K46+[1]г.ОШ!K46+[1]Талас!K46+[1]ЧУЙ!K46</f>
        <v>13990</v>
      </c>
      <c r="L46" s="6">
        <f>[1]г.Бишкек!L46+'[1]Ж-Абад'!L46+[1]Нарын!L46+[1]ОШ!L46+[1]Баткен!L46+'[1]Ы-куль'!L46+[1]г.ОШ!L46+[1]Талас!L46+[1]ЧУЙ!L46</f>
        <v>0</v>
      </c>
      <c r="M46" s="1">
        <f t="shared" si="5"/>
        <v>2332</v>
      </c>
      <c r="N46" s="1" t="e">
        <f t="shared" si="5"/>
        <v>#DIV/0!</v>
      </c>
    </row>
    <row r="47" spans="1:14" ht="22.5">
      <c r="A47" s="15" t="s">
        <v>83</v>
      </c>
      <c r="B47" s="5" t="s">
        <v>84</v>
      </c>
      <c r="C47" s="6">
        <f>[1]г.Бишкек!C47+'[1]Ж-Абад'!C47+[1]Нарын!C47+[1]ОШ!C47+[1]Баткен!C47+'[1]Ы-куль'!C47+[1]г.ОШ!C47+[1]Талас!C47+[1]ЧУЙ!C47</f>
        <v>73</v>
      </c>
      <c r="D47" s="6">
        <f>[1]г.Бишкек!D47+'[1]Ж-Абад'!D47+[1]Нарын!D47+[1]ОШ!D47+[1]Баткен!D47+'[1]Ы-куль'!D47+[1]г.ОШ!D47+[1]Талас!D47+[1]ЧУЙ!D47</f>
        <v>2</v>
      </c>
      <c r="E47" s="6">
        <f>[1]г.Бишкек!E47+'[1]Ж-Абад'!E47+[1]Нарын!E47+[1]ОШ!E47+[1]Баткен!E47+'[1]Ы-куль'!E47+[1]г.ОШ!E47+[1]Талас!E47+[1]ЧУЙ!E47</f>
        <v>652310</v>
      </c>
      <c r="F47" s="6">
        <f>[1]г.Бишкек!F47+'[1]Ж-Абад'!F47+[1]Нарын!F47+[1]ОШ!F47+[1]Баткен!F47+'[1]Ы-куль'!F47+[1]г.ОШ!F47+[1]Талас!F47+[1]ЧУЙ!F47</f>
        <v>13827</v>
      </c>
      <c r="G47" s="1">
        <f t="shared" si="4"/>
        <v>8936</v>
      </c>
      <c r="H47" s="1">
        <f t="shared" si="4"/>
        <v>6914</v>
      </c>
      <c r="I47" s="6">
        <f>[1]г.Бишкек!I47+'[1]Ж-Абад'!I47+[1]Нарын!I47+[1]ОШ!I47+[1]Баткен!I47+'[1]Ы-куль'!I47+[1]г.ОШ!I47+[1]Талас!I47+[1]ЧУЙ!I47</f>
        <v>0</v>
      </c>
      <c r="J47" s="6">
        <f>[1]г.Бишкек!J47+'[1]Ж-Абад'!J47+[1]Нарын!J47+[1]ОШ!J47+[1]Баткен!J47+'[1]Ы-куль'!J47+[1]г.ОШ!J47+[1]Талас!J47+[1]ЧУЙ!J47</f>
        <v>0</v>
      </c>
      <c r="K47" s="6">
        <f>[1]г.Бишкек!K47+'[1]Ж-Абад'!K47+[1]Нарын!K47+[1]ОШ!K47+[1]Баткен!K47+'[1]Ы-куль'!K47+[1]г.ОШ!K47+[1]Талас!K47+[1]ЧУЙ!K47</f>
        <v>0</v>
      </c>
      <c r="L47" s="6">
        <f>[1]г.Бишкек!L47+'[1]Ж-Абад'!L47+[1]Нарын!L47+[1]ОШ!L47+[1]Баткен!L47+'[1]Ы-куль'!L47+[1]г.ОШ!L47+[1]Талас!L47+[1]ЧУЙ!L47</f>
        <v>0</v>
      </c>
      <c r="M47" s="1" t="e">
        <f t="shared" si="5"/>
        <v>#DIV/0!</v>
      </c>
      <c r="N47" s="1" t="e">
        <f t="shared" si="5"/>
        <v>#DIV/0!</v>
      </c>
    </row>
    <row r="48" spans="1:14" ht="22.5">
      <c r="A48" s="3" t="s">
        <v>79</v>
      </c>
      <c r="B48" s="5" t="s">
        <v>85</v>
      </c>
      <c r="C48" s="6">
        <f>[1]г.Бишкек!C48+'[1]Ж-Абад'!C48+[1]Нарын!C48+[1]ОШ!C48+[1]Баткен!C48+'[1]Ы-куль'!C48+[1]г.ОШ!C48+[1]Талас!C48+[1]ЧУЙ!C48</f>
        <v>42</v>
      </c>
      <c r="D48" s="6">
        <f>[1]г.Бишкек!D48+'[1]Ж-Абад'!D48+[1]Нарын!D48+[1]ОШ!D48+[1]Баткен!D48+'[1]Ы-куль'!D48+[1]г.ОШ!D48+[1]Талас!D48+[1]ЧУЙ!D48</f>
        <v>2</v>
      </c>
      <c r="E48" s="6">
        <f>[1]г.Бишкек!E48+'[1]Ж-Абад'!E48+[1]Нарын!E48+[1]ОШ!E48+[1]Баткен!E48+'[1]Ы-куль'!E48+[1]г.ОШ!E48+[1]Талас!E48+[1]ЧУЙ!E48</f>
        <v>328952</v>
      </c>
      <c r="F48" s="6">
        <f>[1]г.Бишкек!F48+'[1]Ж-Абад'!F48+[1]Нарын!F48+[1]ОШ!F48+[1]Баткен!F48+'[1]Ы-куль'!F48+[1]г.ОШ!F48+[1]Талас!F48+[1]ЧУЙ!F48</f>
        <v>13827</v>
      </c>
      <c r="G48" s="1">
        <f t="shared" si="4"/>
        <v>7832</v>
      </c>
      <c r="H48" s="1">
        <f t="shared" si="4"/>
        <v>6914</v>
      </c>
      <c r="I48" s="6">
        <f>[1]г.Бишкек!I48+'[1]Ж-Абад'!I48+[1]Нарын!I48+[1]ОШ!I48+[1]Баткен!I48+'[1]Ы-куль'!I48+[1]г.ОШ!I48+[1]Талас!I48+[1]ЧУЙ!I48</f>
        <v>0</v>
      </c>
      <c r="J48" s="6">
        <f>[1]г.Бишкек!J48+'[1]Ж-Абад'!J48+[1]Нарын!J48+[1]ОШ!J48+[1]Баткен!J48+'[1]Ы-куль'!J48+[1]г.ОШ!J48+[1]Талас!J48+[1]ЧУЙ!J48</f>
        <v>0</v>
      </c>
      <c r="K48" s="6">
        <f>[1]г.Бишкек!K48+'[1]Ж-Абад'!K48+[1]Нарын!K48+[1]ОШ!K48+[1]Баткен!K48+'[1]Ы-куль'!K48+[1]г.ОШ!K48+[1]Талас!K48+[1]ЧУЙ!K48</f>
        <v>0</v>
      </c>
      <c r="L48" s="6">
        <f>[1]г.Бишкек!L48+'[1]Ж-Абад'!L48+[1]Нарын!L48+[1]ОШ!L48+[1]Баткен!L48+'[1]Ы-куль'!L48+[1]г.ОШ!L48+[1]Талас!L48+[1]ЧУЙ!L48</f>
        <v>0</v>
      </c>
      <c r="M48" s="1" t="e">
        <f t="shared" si="5"/>
        <v>#DIV/0!</v>
      </c>
      <c r="N48" s="1" t="e">
        <f t="shared" si="5"/>
        <v>#DIV/0!</v>
      </c>
    </row>
    <row r="49" spans="1:14" ht="22.5">
      <c r="A49" s="3" t="s">
        <v>86</v>
      </c>
      <c r="B49" s="5" t="s">
        <v>87</v>
      </c>
      <c r="C49" s="6">
        <f>[1]г.Бишкек!C49+'[1]Ж-Абад'!C49+[1]Нарын!C49+[1]ОШ!C49+[1]Баткен!C49+'[1]Ы-куль'!C49+[1]г.ОШ!C49+[1]Талас!C49+[1]ЧУЙ!C49</f>
        <v>1</v>
      </c>
      <c r="D49" s="6">
        <f>[1]г.Бишкек!D49+'[1]Ж-Абад'!D49+[1]Нарын!D49+[1]ОШ!D49+[1]Баткен!D49+'[1]Ы-куль'!D49+[1]г.ОШ!D49+[1]Талас!D49+[1]ЧУЙ!D49</f>
        <v>0</v>
      </c>
      <c r="E49" s="6">
        <f>[1]г.Бишкек!E49+'[1]Ж-Абад'!E49+[1]Нарын!E49+[1]ОШ!E49+[1]Баткен!E49+'[1]Ы-куль'!E49+[1]г.ОШ!E49+[1]Талас!E49+[1]ЧУЙ!E49</f>
        <v>5980</v>
      </c>
      <c r="F49" s="6">
        <f>[1]г.Бишкек!F49+'[1]Ж-Абад'!F49+[1]Нарын!F49+[1]ОШ!F49+[1]Баткен!F49+'[1]Ы-куль'!F49+[1]г.ОШ!F49+[1]Талас!F49+[1]ЧУЙ!F49</f>
        <v>0</v>
      </c>
      <c r="G49" s="1">
        <f t="shared" si="4"/>
        <v>5980</v>
      </c>
      <c r="H49" s="1" t="e">
        <f t="shared" si="4"/>
        <v>#DIV/0!</v>
      </c>
      <c r="I49" s="6">
        <f>[1]г.Бишкек!I49+'[1]Ж-Абад'!I49+[1]Нарын!I49+[1]ОШ!I49+[1]Баткен!I49+'[1]Ы-куль'!I49+[1]г.ОШ!I49+[1]Талас!I49+[1]ЧУЙ!I49</f>
        <v>0</v>
      </c>
      <c r="J49" s="6">
        <f>[1]г.Бишкек!J49+'[1]Ж-Абад'!J49+[1]Нарын!J49+[1]ОШ!J49+[1]Баткен!J49+'[1]Ы-куль'!J49+[1]г.ОШ!J49+[1]Талас!J49+[1]ЧУЙ!J49</f>
        <v>0</v>
      </c>
      <c r="K49" s="6">
        <f>[1]г.Бишкек!K49+'[1]Ж-Абад'!K49+[1]Нарын!K49+[1]ОШ!K49+[1]Баткен!K49+'[1]Ы-куль'!K49+[1]г.ОШ!K49+[1]Талас!K49+[1]ЧУЙ!K49</f>
        <v>0</v>
      </c>
      <c r="L49" s="6">
        <f>[1]г.Бишкек!L49+'[1]Ж-Абад'!L49+[1]Нарын!L49+[1]ОШ!L49+[1]Баткен!L49+'[1]Ы-куль'!L49+[1]г.ОШ!L49+[1]Талас!L49+[1]ЧУЙ!L49</f>
        <v>0</v>
      </c>
      <c r="M49" s="1" t="e">
        <f t="shared" si="5"/>
        <v>#DIV/0!</v>
      </c>
      <c r="N49" s="1" t="e">
        <f t="shared" si="5"/>
        <v>#DIV/0!</v>
      </c>
    </row>
    <row r="50" spans="1:14" ht="22.5">
      <c r="A50" s="15" t="s">
        <v>88</v>
      </c>
      <c r="B50" s="5" t="s">
        <v>89</v>
      </c>
      <c r="C50" s="6">
        <f>[1]г.Бишкек!C50+'[1]Ж-Абад'!C50+[1]Нарын!C50+[1]ОШ!C50+[1]Баткен!C50+'[1]Ы-куль'!C50+[1]г.ОШ!C50+[1]Талас!C50+[1]ЧУЙ!C50</f>
        <v>8</v>
      </c>
      <c r="D50" s="6">
        <f>[1]г.Бишкек!D50+'[1]Ж-Абад'!D50+[1]Нарын!D50+[1]ОШ!D50+[1]Баткен!D50+'[1]Ы-куль'!D50+[1]г.ОШ!D50+[1]Талас!D50+[1]ЧУЙ!D50</f>
        <v>4</v>
      </c>
      <c r="E50" s="6">
        <f>[1]г.Бишкек!E50+'[1]Ж-Абад'!E50+[1]Нарын!E50+[1]ОШ!E50+[1]Баткен!E50+'[1]Ы-куль'!E50+[1]г.ОШ!E50+[1]Талас!E50+[1]ЧУЙ!E50</f>
        <v>65615</v>
      </c>
      <c r="F50" s="6">
        <f>[1]г.Бишкек!F50+'[1]Ж-Абад'!F50+[1]Нарын!F50+[1]ОШ!F50+[1]Баткен!F50+'[1]Ы-куль'!F50+[1]г.ОШ!F50+[1]Талас!F50+[1]ЧУЙ!F50</f>
        <v>32162</v>
      </c>
      <c r="G50" s="1">
        <f t="shared" si="4"/>
        <v>8202</v>
      </c>
      <c r="H50" s="1">
        <f t="shared" si="4"/>
        <v>8041</v>
      </c>
      <c r="I50" s="6">
        <f>[1]г.Бишкек!I50+'[1]Ж-Абад'!I50+[1]Нарын!I50+[1]ОШ!I50+[1]Баткен!I50+'[1]Ы-куль'!I50+[1]г.ОШ!I50+[1]Талас!I50+[1]ЧУЙ!I50</f>
        <v>0</v>
      </c>
      <c r="J50" s="6">
        <f>[1]г.Бишкек!J50+'[1]Ж-Абад'!J50+[1]Нарын!J50+[1]ОШ!J50+[1]Баткен!J50+'[1]Ы-куль'!J50+[1]г.ОШ!J50+[1]Талас!J50+[1]ЧУЙ!J50</f>
        <v>0</v>
      </c>
      <c r="K50" s="6">
        <f>[1]г.Бишкек!K50+'[1]Ж-Абад'!K50+[1]Нарын!K50+[1]ОШ!K50+[1]Баткен!K50+'[1]Ы-куль'!K50+[1]г.ОШ!K50+[1]Талас!K50+[1]ЧУЙ!K50</f>
        <v>0</v>
      </c>
      <c r="L50" s="6">
        <f>[1]г.Бишкек!L50+'[1]Ж-Абад'!L50+[1]Нарын!L50+[1]ОШ!L50+[1]Баткен!L50+'[1]Ы-куль'!L50+[1]г.ОШ!L50+[1]Талас!L50+[1]ЧУЙ!L50</f>
        <v>0</v>
      </c>
      <c r="M50" s="1" t="e">
        <f t="shared" si="5"/>
        <v>#DIV/0!</v>
      </c>
      <c r="N50" s="1" t="e">
        <f t="shared" si="5"/>
        <v>#DIV/0!</v>
      </c>
    </row>
    <row r="51" spans="1:14" ht="22.5">
      <c r="A51" s="15" t="s">
        <v>90</v>
      </c>
      <c r="B51" s="5" t="s">
        <v>91</v>
      </c>
      <c r="C51" s="6">
        <f>[1]г.Бишкек!C51+'[1]Ж-Абад'!C51+[1]Нарын!C51+[1]ОШ!C51+[1]Баткен!C51+'[1]Ы-куль'!C51+[1]г.ОШ!C51+[1]Талас!C51+[1]ЧУЙ!C51</f>
        <v>22560</v>
      </c>
      <c r="D51" s="6">
        <f>[1]г.Бишкек!D51+'[1]Ж-Абад'!D51+[1]Нарын!D51+[1]ОШ!D51+[1]Баткен!D51+'[1]Ы-куль'!D51+[1]г.ОШ!D51+[1]Талас!D51+[1]ЧУЙ!D51</f>
        <v>15105</v>
      </c>
      <c r="E51" s="6">
        <f>[1]г.Бишкек!E51+'[1]Ж-Абад'!E51+[1]Нарын!E51+[1]ОШ!E51+[1]Баткен!E51+'[1]Ы-куль'!E51+[1]г.ОШ!E51+[1]Талас!E51+[1]ЧУЙ!E51</f>
        <v>106443887</v>
      </c>
      <c r="F51" s="6">
        <f>[1]г.Бишкек!F51+'[1]Ж-Абад'!F51+[1]Нарын!F51+[1]ОШ!F51+[1]Баткен!F51+'[1]Ы-куль'!F51+[1]г.ОШ!F51+[1]Талас!F51+[1]ЧУЙ!F51</f>
        <v>73251775</v>
      </c>
      <c r="G51" s="1">
        <f t="shared" ref="G51:H77" si="7">ROUND((E51/C51),0)</f>
        <v>4718</v>
      </c>
      <c r="H51" s="1">
        <f t="shared" si="7"/>
        <v>4850</v>
      </c>
      <c r="I51" s="6">
        <f>[1]г.Бишкек!I51+'[1]Ж-Абад'!I51+[1]Нарын!I51+[1]ОШ!I51+[1]Баткен!I51+'[1]Ы-куль'!I51+[1]г.ОШ!I51+[1]Талас!I51+[1]ЧУЙ!I51</f>
        <v>2163</v>
      </c>
      <c r="J51" s="6">
        <f>[1]г.Бишкек!J51+'[1]Ж-Абад'!J51+[1]Нарын!J51+[1]ОШ!J51+[1]Баткен!J51+'[1]Ы-куль'!J51+[1]г.ОШ!J51+[1]Талас!J51+[1]ЧУЙ!J51</f>
        <v>1197</v>
      </c>
      <c r="K51" s="6">
        <f>[1]г.Бишкек!K51+'[1]Ж-Абад'!K51+[1]Нарын!K51+[1]ОШ!K51+[1]Баткен!K51+'[1]Ы-куль'!K51+[1]г.ОШ!K51+[1]Талас!K51+[1]ЧУЙ!K51</f>
        <v>7373072</v>
      </c>
      <c r="L51" s="6">
        <f>[1]г.Бишкек!L51+'[1]Ж-Абад'!L51+[1]Нарын!L51+[1]ОШ!L51+[1]Баткен!L51+'[1]Ы-куль'!L51+[1]г.ОШ!L51+[1]Талас!L51+[1]ЧУЙ!L51</f>
        <v>3791201</v>
      </c>
      <c r="M51" s="1">
        <f t="shared" si="5"/>
        <v>3409</v>
      </c>
      <c r="N51" s="1">
        <f t="shared" si="5"/>
        <v>3167</v>
      </c>
    </row>
    <row r="52" spans="1:14" ht="22.5">
      <c r="A52" s="15" t="s">
        <v>92</v>
      </c>
      <c r="B52" s="5" t="s">
        <v>93</v>
      </c>
      <c r="C52" s="6">
        <f>[1]г.Бишкек!C52+'[1]Ж-Абад'!C52+[1]Нарын!C52+[1]ОШ!C52+[1]Баткен!C52+'[1]Ы-куль'!C52+[1]г.ОШ!C52+[1]Талас!C52+[1]ЧУЙ!C52</f>
        <v>14065</v>
      </c>
      <c r="D52" s="6">
        <f>[1]г.Бишкек!D52+'[1]Ж-Абад'!D52+[1]Нарын!D52+[1]ОШ!D52+[1]Баткен!D52+'[1]Ы-куль'!D52+[1]г.ОШ!D52+[1]Талас!D52+[1]ЧУЙ!D52</f>
        <v>14065</v>
      </c>
      <c r="E52" s="6">
        <f>[1]г.Бишкек!E52+'[1]Ж-Абад'!E52+[1]Нарын!E52+[1]ОШ!E52+[1]Баткен!E52+'[1]Ы-куль'!E52+[1]г.ОШ!E52+[1]Талас!E52+[1]ЧУЙ!E52</f>
        <v>68941055</v>
      </c>
      <c r="F52" s="6">
        <f>[1]г.Бишкек!F52+'[1]Ж-Абад'!F52+[1]Нарын!F52+[1]ОШ!F52+[1]Баткен!F52+'[1]Ы-куль'!F52+[1]г.ОШ!F52+[1]Талас!F52+[1]ЧУЙ!F52</f>
        <v>68641055</v>
      </c>
      <c r="G52" s="1">
        <f t="shared" si="7"/>
        <v>4902</v>
      </c>
      <c r="H52" s="1">
        <f t="shared" si="7"/>
        <v>4880</v>
      </c>
      <c r="I52" s="6">
        <f>[1]г.Бишкек!I52+'[1]Ж-Абад'!I52+[1]Нарын!I52+[1]ОШ!I52+[1]Баткен!I52+'[1]Ы-куль'!I52+[1]г.ОШ!I52+[1]Талас!I52+[1]ЧУЙ!I52</f>
        <v>1078</v>
      </c>
      <c r="J52" s="6">
        <f>[1]г.Бишкек!J52+'[1]Ж-Абад'!J52+[1]Нарын!J52+[1]ОШ!J52+[1]Баткен!J52+'[1]Ы-куль'!J52+[1]г.ОШ!J52+[1]Талас!J52+[1]ЧУЙ!J52</f>
        <v>1052</v>
      </c>
      <c r="K52" s="6">
        <f>[1]г.Бишкек!K52+'[1]Ж-Абад'!K52+[1]Нарын!K52+[1]ОШ!K52+[1]Баткен!K52+'[1]Ы-куль'!K52+[1]г.ОШ!K52+[1]Талас!K52+[1]ЧУЙ!K52</f>
        <v>3211369</v>
      </c>
      <c r="L52" s="6">
        <f>[1]г.Бишкек!L52+'[1]Ж-Абад'!L52+[1]Нарын!L52+[1]ОШ!L52+[1]Баткен!L52+'[1]Ы-куль'!L52+[1]г.ОШ!L52+[1]Талас!L52+[1]ЧУЙ!L52</f>
        <v>3140517</v>
      </c>
      <c r="M52" s="1">
        <f t="shared" ref="M52:N76" si="8">ROUND((K52/I52),0)</f>
        <v>2979</v>
      </c>
      <c r="N52" s="1">
        <f t="shared" si="8"/>
        <v>2985</v>
      </c>
    </row>
    <row r="53" spans="1:14">
      <c r="A53" s="15" t="s">
        <v>94</v>
      </c>
      <c r="B53" s="5" t="s">
        <v>95</v>
      </c>
      <c r="C53" s="6">
        <f>[1]г.Бишкек!C53+'[1]Ж-Абад'!C53+[1]Нарын!C53+[1]ОШ!C53+[1]Баткен!C53+'[1]Ы-куль'!C53+[1]г.ОШ!C53+[1]Талас!C53+[1]ЧУЙ!C53</f>
        <v>6719</v>
      </c>
      <c r="D53" s="6">
        <f>[1]г.Бишкек!D53+'[1]Ж-Абад'!D53+[1]Нарын!D53+[1]ОШ!D53+[1]Баткен!D53+'[1]Ы-куль'!D53+[1]г.ОШ!D53+[1]Талас!D53+[1]ЧУЙ!D53</f>
        <v>3060</v>
      </c>
      <c r="E53" s="6">
        <f>[1]г.Бишкек!E53+'[1]Ж-Абад'!E53+[1]Нарын!E53+[1]ОШ!E53+[1]Баткен!E53+'[1]Ы-куль'!E53+[1]г.ОШ!E53+[1]Талас!E53+[1]ЧУЙ!E53</f>
        <v>22963707</v>
      </c>
      <c r="F53" s="6">
        <f>[1]г.Бишкек!F53+'[1]Ж-Абад'!F53+[1]Нарын!F53+[1]ОШ!F53+[1]Баткен!F53+'[1]Ы-куль'!F53+[1]г.ОШ!F53+[1]Талас!F53+[1]ЧУЙ!F53</f>
        <v>9967077</v>
      </c>
      <c r="G53" s="1">
        <f t="shared" si="7"/>
        <v>3418</v>
      </c>
      <c r="H53" s="1">
        <f t="shared" si="7"/>
        <v>3257</v>
      </c>
      <c r="I53" s="6">
        <f>[1]г.Бишкек!I53+'[1]Ж-Абад'!I53+[1]Нарын!I53+[1]ОШ!I53+[1]Баткен!I53+'[1]Ы-куль'!I53+[1]г.ОШ!I53+[1]Талас!I53+[1]ЧУЙ!I53</f>
        <v>2471</v>
      </c>
      <c r="J53" s="6">
        <f>[1]г.Бишкек!J53+'[1]Ж-Абад'!J53+[1]Нарын!J53+[1]ОШ!J53+[1]Баткен!J53+'[1]Ы-куль'!J53+[1]г.ОШ!J53+[1]Талас!J53+[1]ЧУЙ!J53</f>
        <v>1155</v>
      </c>
      <c r="K53" s="6">
        <f>[1]г.Бишкек!K53+'[1]Ж-Абад'!K53+[1]Нарын!K53+[1]ОШ!K53+[1]Баткен!K53+'[1]Ы-куль'!K53+[1]г.ОШ!K53+[1]Талас!K53+[1]ЧУЙ!K53</f>
        <v>7988041</v>
      </c>
      <c r="L53" s="6">
        <f>[1]г.Бишкек!L53+'[1]Ж-Абад'!L53+[1]Нарын!L53+[1]ОШ!L53+[1]Баткен!L53+'[1]Ы-куль'!L53+[1]г.ОШ!L53+[1]Талас!L53+[1]ЧУЙ!L53</f>
        <v>3490068</v>
      </c>
      <c r="M53" s="1">
        <f t="shared" si="8"/>
        <v>3233</v>
      </c>
      <c r="N53" s="1">
        <f t="shared" si="8"/>
        <v>3022</v>
      </c>
    </row>
    <row r="54" spans="1:14" ht="22.5">
      <c r="A54" s="15" t="s">
        <v>96</v>
      </c>
      <c r="B54" s="5" t="s">
        <v>97</v>
      </c>
      <c r="C54" s="6">
        <f>[1]г.Бишкек!C54+'[1]Ж-Абад'!C54+[1]Нарын!C54+[1]ОШ!C54+[1]Баткен!C54+'[1]Ы-куль'!C54+[1]г.ОШ!C54+[1]Талас!C54+[1]ЧУЙ!C54</f>
        <v>30438</v>
      </c>
      <c r="D54" s="6">
        <f>[1]г.Бишкек!D54+'[1]Ж-Абад'!D54+[1]Нарын!D54+[1]ОШ!D54+[1]Баткен!D54+'[1]Ы-куль'!D54+[1]г.ОШ!D54+[1]Талас!D54+[1]ЧУЙ!D54</f>
        <v>30438</v>
      </c>
      <c r="E54" s="6">
        <f>[1]г.Бишкек!E54+'[1]Ж-Абад'!E54+[1]Нарын!E54+[1]ОШ!E54+[1]Баткен!E54+'[1]Ы-куль'!E54+[1]г.ОШ!E54+[1]Талас!E54+[1]ЧУЙ!E54</f>
        <v>107543862.41506881</v>
      </c>
      <c r="F54" s="6">
        <f>[1]г.Бишкек!F54+'[1]Ж-Абад'!F54+[1]Нарын!F54+[1]ОШ!F54+[1]Баткен!F54+'[1]Ы-куль'!F54+[1]г.ОШ!F54+[1]Талас!F54+[1]ЧУЙ!F54</f>
        <v>107543862.41506881</v>
      </c>
      <c r="G54" s="1">
        <f t="shared" si="7"/>
        <v>3533</v>
      </c>
      <c r="H54" s="1">
        <f t="shared" si="7"/>
        <v>3533</v>
      </c>
      <c r="I54" s="6">
        <f>[1]г.Бишкек!I54+'[1]Ж-Абад'!I54+[1]Нарын!I54+[1]ОШ!I54+[1]Баткен!I54+'[1]Ы-куль'!I54+[1]г.ОШ!I54+[1]Талас!I54+[1]ЧУЙ!I54</f>
        <v>3900</v>
      </c>
      <c r="J54" s="6">
        <f>[1]г.Бишкек!J54+'[1]Ж-Абад'!J54+[1]Нарын!J54+[1]ОШ!J54+[1]Баткен!J54+'[1]Ы-куль'!J54+[1]г.ОШ!J54+[1]Талас!J54+[1]ЧУЙ!J54</f>
        <v>3900</v>
      </c>
      <c r="K54" s="6">
        <f>[1]г.Бишкек!K54+'[1]Ж-Абад'!K54+[1]Нарын!K54+[1]ОШ!K54+[1]Баткен!K54+'[1]Ы-куль'!K54+[1]г.ОШ!K54+[1]Талас!K54+[1]ЧУЙ!K54</f>
        <v>10191967.17</v>
      </c>
      <c r="L54" s="6">
        <f>[1]г.Бишкек!L54+'[1]Ж-Абад'!L54+[1]Нарын!L54+[1]ОШ!L54+[1]Баткен!L54+'[1]Ы-куль'!L54+[1]г.ОШ!L54+[1]Талас!L54+[1]ЧУЙ!L54</f>
        <v>10191967.17</v>
      </c>
      <c r="M54" s="1">
        <f t="shared" si="8"/>
        <v>2613</v>
      </c>
      <c r="N54" s="1">
        <f t="shared" si="8"/>
        <v>2613</v>
      </c>
    </row>
    <row r="55" spans="1:14" ht="22.5">
      <c r="A55" s="3" t="s">
        <v>79</v>
      </c>
      <c r="B55" s="5" t="s">
        <v>98</v>
      </c>
      <c r="C55" s="6">
        <f>[1]г.Бишкек!C55+'[1]Ж-Абад'!C55+[1]Нарын!C55+[1]ОШ!C55+[1]Баткен!C55+'[1]Ы-куль'!C55+[1]г.ОШ!C55+[1]Талас!C55+[1]ЧУЙ!C55</f>
        <v>17154</v>
      </c>
      <c r="D55" s="6">
        <f>[1]г.Бишкек!D55+'[1]Ж-Абад'!D55+[1]Нарын!D55+[1]ОШ!D55+[1]Баткен!D55+'[1]Ы-куль'!D55+[1]г.ОШ!D55+[1]Талас!D55+[1]ЧУЙ!D55</f>
        <v>17154</v>
      </c>
      <c r="E55" s="6">
        <f>[1]г.Бишкек!E55+'[1]Ж-Абад'!E55+[1]Нарын!E55+[1]ОШ!E55+[1]Баткен!E55+'[1]Ы-куль'!E55+[1]г.ОШ!E55+[1]Талас!E55+[1]ЧУЙ!E55</f>
        <v>58309043.289999999</v>
      </c>
      <c r="F55" s="6">
        <f>[1]г.Бишкек!F55+'[1]Ж-Абад'!F55+[1]Нарын!F55+[1]ОШ!F55+[1]Баткен!F55+'[1]Ы-куль'!F55+[1]г.ОШ!F55+[1]Талас!F55+[1]ЧУЙ!F55</f>
        <v>58309043.289999999</v>
      </c>
      <c r="G55" s="1">
        <f t="shared" si="7"/>
        <v>3399</v>
      </c>
      <c r="H55" s="1">
        <f t="shared" si="7"/>
        <v>3399</v>
      </c>
      <c r="I55" s="6">
        <f>[1]г.Бишкек!I55+'[1]Ж-Абад'!I55+[1]Нарын!I55+[1]ОШ!I55+[1]Баткен!I55+'[1]Ы-куль'!I55+[1]г.ОШ!I55+[1]Талас!I55+[1]ЧУЙ!I55</f>
        <v>3127</v>
      </c>
      <c r="J55" s="6">
        <f>[1]г.Бишкек!J55+'[1]Ж-Абад'!J55+[1]Нарын!J55+[1]ОШ!J55+[1]Баткен!J55+'[1]Ы-куль'!J55+[1]г.ОШ!J55+[1]Талас!J55+[1]ЧУЙ!J55</f>
        <v>3127</v>
      </c>
      <c r="K55" s="6">
        <f>[1]г.Бишкек!K55+'[1]Ж-Абад'!K55+[1]Нарын!K55+[1]ОШ!K55+[1]Баткен!K55+'[1]Ы-куль'!K55+[1]г.ОШ!K55+[1]Талас!K55+[1]ЧУЙ!K55</f>
        <v>8213173.7199999997</v>
      </c>
      <c r="L55" s="6">
        <f>[1]г.Бишкек!L55+'[1]Ж-Абад'!L55+[1]Нарын!L55+[1]ОШ!L55+[1]Баткен!L55+'[1]Ы-куль'!L55+[1]г.ОШ!L55+[1]Талас!L55+[1]ЧУЙ!L55</f>
        <v>8213176.7199999997</v>
      </c>
      <c r="M55" s="1">
        <f t="shared" si="8"/>
        <v>2627</v>
      </c>
      <c r="N55" s="1">
        <f t="shared" si="8"/>
        <v>2627</v>
      </c>
    </row>
    <row r="56" spans="1:14" ht="22.5">
      <c r="A56" s="3" t="s">
        <v>86</v>
      </c>
      <c r="B56" s="5" t="s">
        <v>99</v>
      </c>
      <c r="C56" s="6">
        <f>[1]г.Бишкек!C56+'[1]Ж-Абад'!C56+[1]Нарын!C56+[1]ОШ!C56+[1]Баткен!C56+'[1]Ы-куль'!C56+[1]г.ОШ!C56+[1]Талас!C56+[1]ЧУЙ!C56</f>
        <v>305</v>
      </c>
      <c r="D56" s="6">
        <f>[1]г.Бишкек!D56+'[1]Ж-Абад'!D56+[1]Нарын!D56+[1]ОШ!D56+[1]Баткен!D56+'[1]Ы-куль'!D56+[1]г.ОШ!D56+[1]Талас!D56+[1]ЧУЙ!D56</f>
        <v>305</v>
      </c>
      <c r="E56" s="6">
        <f>[1]г.Бишкек!E56+'[1]Ж-Абад'!E56+[1]Нарын!E56+[1]ОШ!E56+[1]Баткен!E56+'[1]Ы-куль'!E56+[1]г.ОШ!E56+[1]Талас!E56+[1]ЧУЙ!E56</f>
        <v>687303.90506880963</v>
      </c>
      <c r="F56" s="6">
        <f>[1]г.Бишкек!F56+'[1]Ж-Абад'!F56+[1]Нарын!F56+[1]ОШ!F56+[1]Баткен!F56+'[1]Ы-куль'!F56+[1]г.ОШ!F56+[1]Талас!F56+[1]ЧУЙ!F56</f>
        <v>687303.90506880963</v>
      </c>
      <c r="G56" s="1">
        <f t="shared" si="7"/>
        <v>2253</v>
      </c>
      <c r="H56" s="1">
        <f t="shared" si="7"/>
        <v>2253</v>
      </c>
      <c r="I56" s="6">
        <f>[1]г.Бишкек!I56+'[1]Ж-Абад'!I56+[1]Нарын!I56+[1]ОШ!I56+[1]Баткен!I56+'[1]Ы-куль'!I56+[1]г.ОШ!I56+[1]Талас!I56+[1]ЧУЙ!I56</f>
        <v>76</v>
      </c>
      <c r="J56" s="6">
        <f>[1]г.Бишкек!J56+'[1]Ж-Абад'!J56+[1]Нарын!J56+[1]ОШ!J56+[1]Баткен!J56+'[1]Ы-куль'!J56+[1]г.ОШ!J56+[1]Талас!J56+[1]ЧУЙ!J56</f>
        <v>73</v>
      </c>
      <c r="K56" s="6">
        <f>[1]г.Бишкек!K56+'[1]Ж-Абад'!K56+[1]Нарын!K56+[1]ОШ!K56+[1]Баткен!K56+'[1]Ы-куль'!K56+[1]г.ОШ!K56+[1]Талас!K56+[1]ЧУЙ!K56</f>
        <v>119741.59</v>
      </c>
      <c r="L56" s="6">
        <f>[1]г.Бишкек!L56+'[1]Ж-Абад'!L56+[1]Нарын!L56+[1]ОШ!L56+[1]Баткен!L56+'[1]Ы-куль'!L56+[1]г.ОШ!L56+[1]Талас!L56+[1]ЧУЙ!L56</f>
        <v>119741.59</v>
      </c>
      <c r="M56" s="1">
        <f t="shared" si="8"/>
        <v>1576</v>
      </c>
      <c r="N56" s="1">
        <f t="shared" si="8"/>
        <v>1640</v>
      </c>
    </row>
    <row r="57" spans="1:14" ht="45">
      <c r="A57" s="15" t="s">
        <v>100</v>
      </c>
      <c r="B57" s="2">
        <v>25</v>
      </c>
      <c r="C57" s="8">
        <f>[1]г.Бишкек!C57+'[1]Ж-Абад'!C57+[1]Нарын!C57+[1]ОШ!C57+[1]Баткен!C57+'[1]Ы-куль'!C57+[1]г.ОШ!C57+[1]Талас!C57+[1]ЧУЙ!C57</f>
        <v>0</v>
      </c>
      <c r="D57" s="8">
        <f>[1]г.Бишкек!D57+'[1]Ж-Абад'!D57+[1]Нарын!D57+[1]ОШ!D57+[1]Баткен!D57+'[1]Ы-куль'!D57+[1]г.ОШ!D57+[1]Талас!D57+[1]ЧУЙ!D57</f>
        <v>0</v>
      </c>
      <c r="E57" s="8">
        <f>[1]г.Бишкек!E57+'[1]Ж-Абад'!E57+[1]Нарын!E57+[1]ОШ!E57+[1]Баткен!E57+'[1]Ы-куль'!E57+[1]г.ОШ!E57+[1]Талас!E57+[1]ЧУЙ!E57</f>
        <v>0</v>
      </c>
      <c r="F57" s="8">
        <f>[1]г.Бишкек!F57+'[1]Ж-Абад'!F57+[1]Нарын!F57+[1]ОШ!F57+[1]Баткен!F57+'[1]Ы-куль'!F57+[1]г.ОШ!F57+[1]Талас!F57+[1]ЧУЙ!F57</f>
        <v>0</v>
      </c>
      <c r="G57" s="2" t="e">
        <f t="shared" si="7"/>
        <v>#DIV/0!</v>
      </c>
      <c r="H57" s="2" t="e">
        <f t="shared" si="7"/>
        <v>#DIV/0!</v>
      </c>
      <c r="I57" s="8">
        <f>[1]г.Бишкек!I57+'[1]Ж-Абад'!I57+[1]Нарын!I57+[1]ОШ!I57+[1]Баткен!I57+'[1]Ы-куль'!I57+[1]г.ОШ!I57+[1]Талас!I57+[1]ЧУЙ!I57</f>
        <v>0</v>
      </c>
      <c r="J57" s="8">
        <f>[1]г.Бишкек!J57+'[1]Ж-Абад'!J57+[1]Нарын!J57+[1]ОШ!J57+[1]Баткен!J57+'[1]Ы-куль'!J57+[1]г.ОШ!J57+[1]Талас!J57+[1]ЧУЙ!J57</f>
        <v>0</v>
      </c>
      <c r="K57" s="8">
        <f>[1]г.Бишкек!K57+'[1]Ж-Абад'!K57+[1]Нарын!K57+[1]ОШ!K57+[1]Баткен!K57+'[1]Ы-куль'!K57+[1]г.ОШ!K57+[1]Талас!K57+[1]ЧУЙ!K57</f>
        <v>0</v>
      </c>
      <c r="L57" s="8">
        <f>[1]г.Бишкек!L57+'[1]Ж-Абад'!L57+[1]Нарын!L57+[1]ОШ!L57+[1]Баткен!L57+'[1]Ы-куль'!L57+[1]г.ОШ!L57+[1]Талас!L57+[1]ЧУЙ!L57</f>
        <v>0</v>
      </c>
      <c r="M57" s="2" t="e">
        <f t="shared" si="8"/>
        <v>#DIV/0!</v>
      </c>
      <c r="N57" s="2" t="e">
        <f t="shared" si="8"/>
        <v>#DIV/0!</v>
      </c>
    </row>
    <row r="58" spans="1:14" ht="22.5">
      <c r="A58" s="15" t="s">
        <v>101</v>
      </c>
      <c r="B58" s="2">
        <v>26</v>
      </c>
      <c r="C58" s="8">
        <f>[1]г.Бишкек!C58+'[1]Ж-Абад'!C58+[1]Нарын!C58+[1]ОШ!C58+[1]Баткен!C58+'[1]Ы-куль'!C58+[1]г.ОШ!C58+[1]Талас!C58+[1]ЧУЙ!C58</f>
        <v>20</v>
      </c>
      <c r="D58" s="8">
        <f>[1]г.Бишкек!D58+'[1]Ж-Абад'!D58+[1]Нарын!D58+[1]ОШ!D58+[1]Баткен!D58+'[1]Ы-куль'!D58+[1]г.ОШ!D58+[1]Талас!D58+[1]ЧУЙ!D58</f>
        <v>11</v>
      </c>
      <c r="E58" s="8">
        <f>[1]г.Бишкек!E58+'[1]Ж-Абад'!E58+[1]Нарын!E58+[1]ОШ!E58+[1]Баткен!E58+'[1]Ы-куль'!E58+[1]г.ОШ!E58+[1]Талас!E58+[1]ЧУЙ!E58</f>
        <v>70664</v>
      </c>
      <c r="F58" s="8">
        <f>[1]г.Бишкек!F58+'[1]Ж-Абад'!F58+[1]Нарын!F58+[1]ОШ!F58+[1]Баткен!F58+'[1]Ы-куль'!F58+[1]г.ОШ!F58+[1]Талас!F58+[1]ЧУЙ!F58</f>
        <v>45785</v>
      </c>
      <c r="G58" s="2">
        <f t="shared" si="7"/>
        <v>3533</v>
      </c>
      <c r="H58" s="2">
        <f t="shared" si="7"/>
        <v>4162</v>
      </c>
      <c r="I58" s="8">
        <f>[1]г.Бишкек!I58+'[1]Ж-Абад'!I58+[1]Нарын!I58+[1]ОШ!I58+[1]Баткен!I58+'[1]Ы-куль'!I58+[1]г.ОШ!I58+[1]Талас!I58+[1]ЧУЙ!I58</f>
        <v>0</v>
      </c>
      <c r="J58" s="8">
        <f>[1]г.Бишкек!J58+'[1]Ж-Абад'!J58+[1]Нарын!J58+[1]ОШ!J58+[1]Баткен!J58+'[1]Ы-куль'!J58+[1]г.ОШ!J58+[1]Талас!J58+[1]ЧУЙ!J58</f>
        <v>0</v>
      </c>
      <c r="K58" s="8">
        <f>[1]г.Бишкек!K58+'[1]Ж-Абад'!K58+[1]Нарын!K58+[1]ОШ!K58+[1]Баткен!K58+'[1]Ы-куль'!K58+[1]г.ОШ!K58+[1]Талас!K58+[1]ЧУЙ!K58</f>
        <v>0</v>
      </c>
      <c r="L58" s="8">
        <f>[1]г.Бишкек!L58+'[1]Ж-Абад'!L58+[1]Нарын!L58+[1]ОШ!L58+[1]Баткен!L58+'[1]Ы-куль'!L58+[1]г.ОШ!L58+[1]Талас!L58+[1]ЧУЙ!L58</f>
        <v>0</v>
      </c>
      <c r="M58" s="2" t="e">
        <f t="shared" si="8"/>
        <v>#DIV/0!</v>
      </c>
      <c r="N58" s="2" t="e">
        <f t="shared" si="8"/>
        <v>#DIV/0!</v>
      </c>
    </row>
    <row r="59" spans="1:14" ht="45.75">
      <c r="A59" s="17" t="s">
        <v>102</v>
      </c>
      <c r="B59" s="2">
        <v>27</v>
      </c>
      <c r="C59" s="8">
        <f>[1]г.Бишкек!C59+'[1]Ж-Абад'!C59+[1]Нарын!C59+[1]ОШ!C59+[1]Баткен!C59+'[1]Ы-куль'!C59+[1]г.ОШ!C59+[1]Талас!C59+[1]ЧУЙ!C59</f>
        <v>110</v>
      </c>
      <c r="D59" s="8">
        <f>[1]г.Бишкек!D59+'[1]Ж-Абад'!D59+[1]Нарын!D59+[1]ОШ!D59+[1]Баткен!D59+'[1]Ы-куль'!D59+[1]г.ОШ!D59+[1]Талас!D59+[1]ЧУЙ!D59</f>
        <v>14</v>
      </c>
      <c r="E59" s="8">
        <f>[1]г.Бишкек!E59+'[1]Ж-Абад'!E59+[1]Нарын!E59+[1]ОШ!E59+[1]Баткен!E59+'[1]Ы-куль'!E59+[1]г.ОШ!E59+[1]Талас!E59+[1]ЧУЙ!E59</f>
        <v>624529</v>
      </c>
      <c r="F59" s="8">
        <f>[1]г.Бишкек!F59+'[1]Ж-Абад'!F59+[1]Нарын!F59+[1]ОШ!F59+[1]Баткен!F59+'[1]Ы-куль'!F59+[1]г.ОШ!F59+[1]Талас!F59+[1]ЧУЙ!F59</f>
        <v>75598</v>
      </c>
      <c r="G59" s="2">
        <f t="shared" si="7"/>
        <v>5678</v>
      </c>
      <c r="H59" s="2">
        <f t="shared" si="7"/>
        <v>5400</v>
      </c>
      <c r="I59" s="8">
        <f>[1]г.Бишкек!I59+'[1]Ж-Абад'!I59+[1]Нарын!I59+[1]ОШ!I59+[1]Баткен!I59+'[1]Ы-куль'!I59+[1]г.ОШ!I59+[1]Талас!I59+[1]ЧУЙ!I59</f>
        <v>3</v>
      </c>
      <c r="J59" s="8">
        <f>[1]г.Бишкек!J59+'[1]Ж-Абад'!J59+[1]Нарын!J59+[1]ОШ!J59+[1]Баткен!J59+'[1]Ы-куль'!J59+[1]г.ОШ!J59+[1]Талас!J59+[1]ЧУЙ!J59</f>
        <v>0</v>
      </c>
      <c r="K59" s="8">
        <f>[1]г.Бишкек!K59+'[1]Ж-Абад'!K59+[1]Нарын!K59+[1]ОШ!K59+[1]Баткен!K59+'[1]Ы-куль'!K59+[1]г.ОШ!K59+[1]Талас!K59+[1]ЧУЙ!K59</f>
        <v>11640</v>
      </c>
      <c r="L59" s="8">
        <f>[1]г.Бишкек!L59+'[1]Ж-Абад'!L59+[1]Нарын!L59+[1]ОШ!L59+[1]Баткен!L59+'[1]Ы-куль'!L59+[1]г.ОШ!L59+[1]Талас!L59+[1]ЧУЙ!L59</f>
        <v>0</v>
      </c>
      <c r="M59" s="2">
        <f t="shared" si="8"/>
        <v>3880</v>
      </c>
      <c r="N59" s="2" t="e">
        <f t="shared" si="8"/>
        <v>#DIV/0!</v>
      </c>
    </row>
    <row r="60" spans="1:14" ht="45">
      <c r="A60" s="15" t="s">
        <v>103</v>
      </c>
      <c r="B60" s="2">
        <v>28</v>
      </c>
      <c r="C60" s="8">
        <f>[1]г.Бишкек!C60+'[1]Ж-Абад'!C60+[1]Нарын!C60+[1]ОШ!C60+[1]Баткен!C60+'[1]Ы-куль'!C60+[1]г.ОШ!C60+[1]Талас!C60+[1]ЧУЙ!C60</f>
        <v>833</v>
      </c>
      <c r="D60" s="8">
        <f>[1]г.Бишкек!D60+'[1]Ж-Абад'!D60+[1]Нарын!D60+[1]ОШ!D60+[1]Баткен!D60+'[1]Ы-куль'!D60+[1]г.ОШ!D60+[1]Талас!D60+[1]ЧУЙ!D60</f>
        <v>277</v>
      </c>
      <c r="E60" s="8">
        <f>[1]г.Бишкек!E60+'[1]Ж-Абад'!E60+[1]Нарын!E60+[1]ОШ!E60+[1]Баткен!E60+'[1]Ы-куль'!E60+[1]г.ОШ!E60+[1]Талас!E60+[1]ЧУЙ!E60</f>
        <v>4892700</v>
      </c>
      <c r="F60" s="8">
        <f>[1]г.Бишкек!F60+'[1]Ж-Абад'!F60+[1]Нарын!F60+[1]ОШ!F60+[1]Баткен!F60+'[1]Ы-куль'!F60+[1]г.ОШ!F60+[1]Талас!F60+[1]ЧУЙ!F60</f>
        <v>566701</v>
      </c>
      <c r="G60" s="2">
        <f t="shared" si="7"/>
        <v>5874</v>
      </c>
      <c r="H60" s="2">
        <f t="shared" si="7"/>
        <v>2046</v>
      </c>
      <c r="I60" s="8">
        <f>I61+I62+I63</f>
        <v>141</v>
      </c>
      <c r="J60" s="8">
        <f t="shared" ref="J60:L60" si="9">J61+J62+J63</f>
        <v>47</v>
      </c>
      <c r="K60" s="8">
        <f t="shared" si="9"/>
        <v>756656</v>
      </c>
      <c r="L60" s="8">
        <f t="shared" si="9"/>
        <v>63129</v>
      </c>
      <c r="M60" s="2">
        <f t="shared" si="8"/>
        <v>5366</v>
      </c>
      <c r="N60" s="2">
        <f t="shared" si="8"/>
        <v>1343</v>
      </c>
    </row>
    <row r="61" spans="1:14" ht="33.75">
      <c r="A61" s="15" t="s">
        <v>104</v>
      </c>
      <c r="B61" s="7" t="s">
        <v>105</v>
      </c>
      <c r="C61" s="8">
        <f>[1]г.Бишкек!C61+'[1]Ж-Абад'!C61+[1]Нарын!C61+[1]ОШ!C61+[1]Баткен!C61+'[1]Ы-куль'!C61+[1]г.ОШ!C61+[1]Талас!C61+[1]ЧУЙ!C61</f>
        <v>9</v>
      </c>
      <c r="D61" s="8">
        <f>[1]г.Бишкек!D61+'[1]Ж-Абад'!D61+[1]Нарын!D61+[1]ОШ!D61+[1]Баткен!D61+'[1]Ы-куль'!D61+[1]г.ОШ!D61+[1]Талас!D61+[1]ЧУЙ!D61</f>
        <v>5</v>
      </c>
      <c r="E61" s="8">
        <f>[1]г.Бишкек!E61+'[1]Ж-Абад'!E61+[1]Нарын!E61+[1]ОШ!E61+[1]Баткен!E61+'[1]Ы-куль'!E61+[1]г.ОШ!E61+[1]Талас!E61+[1]ЧУЙ!E61</f>
        <v>2243</v>
      </c>
      <c r="F61" s="8">
        <f>[1]г.Бишкек!F61+'[1]Ж-Абад'!F61+[1]Нарын!F61+[1]ОШ!F61+[1]Баткен!F61+'[1]Ы-куль'!F61+[1]г.ОШ!F61+[1]Талас!F61+[1]ЧУЙ!F61</f>
        <v>1336</v>
      </c>
      <c r="G61" s="2">
        <f t="shared" si="7"/>
        <v>249</v>
      </c>
      <c r="H61" s="2">
        <f t="shared" si="7"/>
        <v>267</v>
      </c>
      <c r="I61" s="8">
        <f>[1]г.Бишкек!I61+'[1]Ж-Абад'!I61+[1]Нарын!I61+[1]ОШ!I61+[1]Баткен!I61+'[1]Ы-куль'!I61+[1]г.ОШ!I61+[1]Талас!I61+[1]ЧУЙ!I61</f>
        <v>2</v>
      </c>
      <c r="J61" s="8">
        <f>[1]г.Бишкек!J61+'[1]Ж-Абад'!J61+[1]Нарын!J61+[1]ОШ!J61+[1]Баткен!J61+'[1]Ы-куль'!J61+[1]г.ОШ!J61+[1]Талас!J61+[1]ЧУЙ!J61</f>
        <v>2</v>
      </c>
      <c r="K61" s="8">
        <f>[1]г.Бишкек!K61+'[1]Ж-Абад'!K61+[1]Нарын!K61+[1]ОШ!K61+[1]Баткен!K61+'[1]Ы-куль'!K61+[1]г.ОШ!K61+[1]Талас!K61+[1]ЧУЙ!K61</f>
        <v>566</v>
      </c>
      <c r="L61" s="8">
        <f>[1]г.Бишкек!L61+'[1]Ж-Абад'!L61+[1]Нарын!L61+[1]ОШ!L61+[1]Баткен!L61+'[1]Ы-куль'!L61+[1]г.ОШ!L61+[1]Талас!L61+[1]ЧУЙ!L61</f>
        <v>566</v>
      </c>
      <c r="M61" s="2">
        <f t="shared" si="8"/>
        <v>283</v>
      </c>
      <c r="N61" s="2">
        <f t="shared" si="8"/>
        <v>283</v>
      </c>
    </row>
    <row r="62" spans="1:14" ht="33.75">
      <c r="A62" s="15" t="s">
        <v>106</v>
      </c>
      <c r="B62" s="7" t="s">
        <v>107</v>
      </c>
      <c r="C62" s="8">
        <f>[1]г.Бишкек!C62+'[1]Ж-Абад'!C62+[1]Нарын!C62+[1]ОШ!C62+[1]Баткен!C62+'[1]Ы-куль'!C62+[1]г.ОШ!C62+[1]Талас!C62+[1]ЧУЙ!C62</f>
        <v>10</v>
      </c>
      <c r="D62" s="8">
        <f>[1]г.Бишкек!D62+'[1]Ж-Абад'!D62+[1]Нарын!D62+[1]ОШ!D62+[1]Баткен!D62+'[1]Ы-куль'!D62+[1]г.ОШ!D62+[1]Талас!D62+[1]ЧУЙ!D62</f>
        <v>7</v>
      </c>
      <c r="E62" s="8">
        <f>[1]г.Бишкек!E62+'[1]Ж-Абад'!E62+[1]Нарын!E62+[1]ОШ!E62+[1]Баткен!E62+'[1]Ы-куль'!E62+[1]г.ОШ!E62+[1]Талас!E62+[1]ЧУЙ!E62</f>
        <v>4757</v>
      </c>
      <c r="F62" s="8">
        <f>[1]г.Бишкек!F62+'[1]Ж-Абад'!F62+[1]Нарын!F62+[1]ОШ!F62+[1]Баткен!F62+'[1]Ы-куль'!F62+[1]г.ОШ!F62+[1]Талас!F62+[1]ЧУЙ!F62</f>
        <v>3370</v>
      </c>
      <c r="G62" s="2">
        <f t="shared" si="7"/>
        <v>476</v>
      </c>
      <c r="H62" s="2">
        <f t="shared" si="7"/>
        <v>481</v>
      </c>
      <c r="I62" s="8">
        <f>[1]г.Бишкек!I62+'[1]Ж-Абад'!I62+[1]Нарын!I62+[1]ОШ!I62+[1]Баткен!I62+'[1]Ы-куль'!I62+[1]г.ОШ!I62+[1]Талас!I62+[1]ЧУЙ!I62</f>
        <v>4</v>
      </c>
      <c r="J62" s="8">
        <f>[1]г.Бишкек!J62+'[1]Ж-Абад'!J62+[1]Нарын!J62+[1]ОШ!J62+[1]Баткен!J62+'[1]Ы-куль'!J62+[1]г.ОШ!J62+[1]Талас!J62+[1]ЧУЙ!J62</f>
        <v>3</v>
      </c>
      <c r="K62" s="8">
        <f>[1]г.Бишкек!K62+'[1]Ж-Абад'!K62+[1]Нарын!K62+[1]ОШ!K62+[1]Баткен!K62+'[1]Ы-куль'!K62+[1]г.ОШ!K62+[1]Талас!K62+[1]ЧУЙ!K62</f>
        <v>1788</v>
      </c>
      <c r="L62" s="8">
        <f>[1]г.Бишкек!L62+'[1]Ж-Абад'!L62+[1]Нарын!L62+[1]ОШ!L62+[1]Баткен!L62+'[1]Ы-куль'!L62+[1]г.ОШ!L62+[1]Талас!L62+[1]ЧУЙ!L62</f>
        <v>1375</v>
      </c>
      <c r="M62" s="2">
        <f t="shared" si="8"/>
        <v>447</v>
      </c>
      <c r="N62" s="2">
        <f t="shared" si="8"/>
        <v>458</v>
      </c>
    </row>
    <row r="63" spans="1:14" ht="33.75">
      <c r="A63" s="15" t="s">
        <v>108</v>
      </c>
      <c r="B63" s="7" t="s">
        <v>109</v>
      </c>
      <c r="C63" s="8">
        <f>[1]г.Бишкек!C63+'[1]Ж-Абад'!C63+[1]Нарын!C63+[1]ОШ!C63+[1]Баткен!C63+'[1]Ы-куль'!C63+[1]г.ОШ!C63+[1]Талас!C63+[1]ЧУЙ!C63</f>
        <v>814</v>
      </c>
      <c r="D63" s="8">
        <f>[1]г.Бишкек!D63+'[1]Ж-Абад'!D63+[1]Нарын!D63+[1]ОШ!D63+[1]Баткен!D63+'[1]Ы-куль'!D63+[1]г.ОШ!D63+[1]Талас!D63+[1]ЧУЙ!D63</f>
        <v>265</v>
      </c>
      <c r="E63" s="8">
        <f>[1]г.Бишкек!E63+'[1]Ж-Абад'!E63+[1]Нарын!E63+[1]ОШ!E63+[1]Баткен!E63+'[1]Ы-куль'!E63+[1]г.ОШ!E63+[1]Талас!E63+[1]ЧУЙ!E63</f>
        <v>4885700</v>
      </c>
      <c r="F63" s="8">
        <f>[1]г.Бишкек!F63+'[1]Ж-Абад'!F63+[1]Нарын!F63+[1]ОШ!F63+[1]Баткен!F63+'[1]Ы-куль'!F63+[1]г.ОШ!F63+[1]Талас!F63+[1]ЧУЙ!F63</f>
        <v>561995</v>
      </c>
      <c r="G63" s="2">
        <f t="shared" si="7"/>
        <v>6002</v>
      </c>
      <c r="H63" s="2">
        <f t="shared" si="7"/>
        <v>2121</v>
      </c>
      <c r="I63" s="8">
        <f>[1]г.Бишкек!I63+'[1]Ж-Абад'!I63+[1]Нарын!I63+[1]ОШ!I63+[1]Баткен!I63+'[1]Ы-куль'!I63+[1]г.ОШ!I63+[1]Талас!I63+[1]ЧУЙ!I63</f>
        <v>135</v>
      </c>
      <c r="J63" s="8">
        <f>[1]г.Бишкек!J63+'[1]Ж-Абад'!J63+[1]Нарын!J63+[1]ОШ!J63+[1]Баткен!J63+'[1]Ы-куль'!J63+[1]г.ОШ!J63+[1]Талас!J63+[1]ЧУЙ!J63</f>
        <v>42</v>
      </c>
      <c r="K63" s="8">
        <f>[1]г.Бишкек!K63+'[1]Ж-Абад'!K63+[1]Нарын!K63+[1]ОШ!K63+[1]Баткен!K63+'[1]Ы-куль'!K63+[1]г.ОШ!K63+[1]Талас!K63+[1]ЧУЙ!K63</f>
        <v>754302</v>
      </c>
      <c r="L63" s="8">
        <f>[1]г.Бишкек!L63+'[1]Ж-Абад'!L63+[1]Нарын!L63+[1]ОШ!L63+[1]Баткен!L63+'[1]Ы-куль'!L63+[1]г.ОШ!L63+[1]Талас!L63+[1]ЧУЙ!L63</f>
        <v>61188</v>
      </c>
      <c r="M63" s="2">
        <f t="shared" si="8"/>
        <v>5587</v>
      </c>
      <c r="N63" s="2">
        <f t="shared" si="8"/>
        <v>1457</v>
      </c>
    </row>
    <row r="64" spans="1:14" ht="33.75">
      <c r="A64" s="15" t="s">
        <v>110</v>
      </c>
      <c r="B64" s="2">
        <v>29</v>
      </c>
      <c r="C64" s="8">
        <f>[1]г.Бишкек!C64+'[1]Ж-Абад'!C64+[1]Нарын!C64+[1]ОШ!C64+[1]Баткен!C64+'[1]Ы-куль'!C64+[1]г.ОШ!C64+[1]Талас!C64+[1]ЧУЙ!C64</f>
        <v>68</v>
      </c>
      <c r="D64" s="8">
        <f>[1]г.Бишкек!D64+'[1]Ж-Абад'!D64+[1]Нарын!D64+[1]ОШ!D64+[1]Баткен!D64+'[1]Ы-куль'!D64+[1]г.ОШ!D64+[1]Талас!D64+[1]ЧУЙ!D64</f>
        <v>1</v>
      </c>
      <c r="E64" s="8">
        <f>[1]г.Бишкек!E64+'[1]Ж-Абад'!E64+[1]Нарын!E64+[1]ОШ!E64+[1]Баткен!E64+'[1]Ы-куль'!E64+[1]г.ОШ!E64+[1]Талас!E64+[1]ЧУЙ!E64</f>
        <v>909904</v>
      </c>
      <c r="F64" s="8">
        <f>[1]г.Бишкек!F64+'[1]Ж-Абад'!F64+[1]Нарын!F64+[1]ОШ!F64+[1]Баткен!F64+'[1]Ы-куль'!F64+[1]г.ОШ!F64+[1]Талас!F64+[1]ЧУЙ!F64</f>
        <v>2413</v>
      </c>
      <c r="G64" s="2">
        <f t="shared" si="7"/>
        <v>13381</v>
      </c>
      <c r="H64" s="2">
        <f t="shared" si="7"/>
        <v>2413</v>
      </c>
      <c r="I64" s="8">
        <f>[1]г.Бишкек!I64+'[1]Ж-Абад'!I64+[1]Нарын!I64+[1]ОШ!I64+[1]Баткен!I64+'[1]Ы-куль'!I64+[1]г.ОШ!I64+[1]Талас!I64+[1]ЧУЙ!I64</f>
        <v>2</v>
      </c>
      <c r="J64" s="8">
        <f>[1]г.Бишкек!J64+'[1]Ж-Абад'!J64+[1]Нарын!J64+[1]ОШ!J64+[1]Баткен!J64+'[1]Ы-куль'!J64+[1]г.ОШ!J64+[1]Талас!J64+[1]ЧУЙ!J64</f>
        <v>1</v>
      </c>
      <c r="K64" s="8">
        <f>[1]г.Бишкек!K64+'[1]Ж-Абад'!K64+[1]Нарын!K64+[1]ОШ!K64+[1]Баткен!K64+'[1]Ы-куль'!K64+[1]г.ОШ!K64+[1]Талас!K64+[1]ЧУЙ!K64</f>
        <v>30667</v>
      </c>
      <c r="L64" s="8">
        <f>[1]г.Бишкек!L64+'[1]Ж-Абад'!L64+[1]Нарын!L64+[1]ОШ!L64+[1]Баткен!L64+'[1]Ы-куль'!L64+[1]г.ОШ!L64+[1]Талас!L64+[1]ЧУЙ!L64</f>
        <v>2413</v>
      </c>
      <c r="M64" s="2">
        <f t="shared" si="8"/>
        <v>15334</v>
      </c>
      <c r="N64" s="2">
        <f t="shared" si="8"/>
        <v>2413</v>
      </c>
    </row>
    <row r="65" spans="1:14">
      <c r="A65" s="16" t="s">
        <v>111</v>
      </c>
      <c r="B65" s="5" t="s">
        <v>112</v>
      </c>
      <c r="C65" s="6">
        <f>[1]г.Бишкек!C65+'[1]Ж-Абад'!C65+[1]Нарын!C65+[1]ОШ!C65+[1]Баткен!C65+'[1]Ы-куль'!C65+[1]г.ОШ!C65+[1]Талас!C65+[1]ЧУЙ!C65</f>
        <v>1</v>
      </c>
      <c r="D65" s="6">
        <f>[1]г.Бишкек!D65+'[1]Ж-Абад'!D65+[1]Нарын!D65+[1]ОШ!D65+[1]Баткен!D65+'[1]Ы-куль'!D65+[1]г.ОШ!D65+[1]Талас!D65+[1]ЧУЙ!D65</f>
        <v>1</v>
      </c>
      <c r="E65" s="6">
        <f>[1]г.Бишкек!E65+'[1]Ж-Абад'!E65+[1]Нарын!E65+[1]ОШ!E65+[1]Баткен!E65+'[1]Ы-куль'!E65+[1]г.ОШ!E65+[1]Талас!E65+[1]ЧУЙ!E65</f>
        <v>2413</v>
      </c>
      <c r="F65" s="6">
        <f>[1]г.Бишкек!F65+'[1]Ж-Абад'!F65+[1]Нарын!F65+[1]ОШ!F65+[1]Баткен!F65+'[1]Ы-куль'!F65+[1]г.ОШ!F65+[1]Талас!F65+[1]ЧУЙ!F65</f>
        <v>2413</v>
      </c>
      <c r="G65" s="1">
        <f t="shared" si="7"/>
        <v>2413</v>
      </c>
      <c r="H65" s="1">
        <f t="shared" si="7"/>
        <v>2413</v>
      </c>
      <c r="I65" s="6">
        <f>[1]г.Бишкек!I65+'[1]Ж-Абад'!I65+[1]Нарын!I65+[1]ОШ!I65+[1]Баткен!I65+'[1]Ы-куль'!I65+[1]г.ОШ!I65+[1]Талас!I65+[1]ЧУЙ!I65</f>
        <v>1</v>
      </c>
      <c r="J65" s="6">
        <f>[1]г.Бишкек!J65+'[1]Ж-Абад'!J65+[1]Нарын!J65+[1]ОШ!J65+[1]Баткен!J65+'[1]Ы-куль'!J65+[1]г.ОШ!J65+[1]Талас!J65+[1]ЧУЙ!J65</f>
        <v>1</v>
      </c>
      <c r="K65" s="6">
        <f>[1]г.Бишкек!K65+'[1]Ж-Абад'!K65+[1]Нарын!K65+[1]ОШ!K65+[1]Баткен!K65+'[1]Ы-куль'!K65+[1]г.ОШ!K65+[1]Талас!K65+[1]ЧУЙ!K65</f>
        <v>2413</v>
      </c>
      <c r="L65" s="6">
        <f>[1]г.Бишкек!L65+'[1]Ж-Абад'!L65+[1]Нарын!L65+[1]ОШ!L65+[1]Баткен!L65+'[1]Ы-куль'!L65+[1]г.ОШ!L65+[1]Талас!L65+[1]ЧУЙ!L65</f>
        <v>2413</v>
      </c>
      <c r="M65" s="1">
        <f t="shared" si="8"/>
        <v>2413</v>
      </c>
      <c r="N65" s="1">
        <f t="shared" si="8"/>
        <v>2413</v>
      </c>
    </row>
    <row r="66" spans="1:14">
      <c r="A66" s="16" t="s">
        <v>113</v>
      </c>
      <c r="B66" s="5" t="s">
        <v>114</v>
      </c>
      <c r="C66" s="22">
        <v>0</v>
      </c>
      <c r="D66" s="6">
        <f>[1]г.Бишкек!D66+'[1]Ж-Абад'!D66+[1]Нарын!D66+[1]ОШ!D66+[1]Баткен!D66+'[1]Ы-куль'!D66+[1]г.ОШ!D66+[1]Талас!D66+[1]ЧУЙ!D66</f>
        <v>0</v>
      </c>
      <c r="E66" s="6">
        <v>0</v>
      </c>
      <c r="F66" s="6">
        <f>[1]г.Бишкек!F66+'[1]Ж-Абад'!F66+[1]Нарын!F66+[1]ОШ!F66+[1]Баткен!F66+'[1]Ы-куль'!F66+[1]г.ОШ!F66+[1]Талас!F66+[1]ЧУЙ!F66</f>
        <v>0</v>
      </c>
      <c r="G66" s="1" t="e">
        <f t="shared" si="7"/>
        <v>#DIV/0!</v>
      </c>
      <c r="H66" s="1" t="e">
        <f t="shared" si="7"/>
        <v>#DIV/0!</v>
      </c>
      <c r="I66" s="6">
        <f>[1]г.Бишкек!I66+'[1]Ж-Абад'!I66+[1]Нарын!I66+[1]ОШ!I66+[1]Баткен!I66+'[1]Ы-куль'!I66+[1]г.ОШ!I66+[1]Талас!I66+[1]ЧУЙ!I66</f>
        <v>0</v>
      </c>
      <c r="J66" s="6">
        <f>[1]г.Бишкек!J66+'[1]Ж-Абад'!J66+[1]Нарын!J66+[1]ОШ!J66+[1]Баткен!J66+'[1]Ы-куль'!J66+[1]г.ОШ!J66+[1]Талас!J66+[1]ЧУЙ!J66</f>
        <v>0</v>
      </c>
      <c r="K66" s="6">
        <f>[1]г.Бишкек!K66+'[1]Ж-Абад'!K66+[1]Нарын!K66+[1]ОШ!K66+[1]Баткен!K66+'[1]Ы-куль'!K66+[1]г.ОШ!K66+[1]Талас!K66+[1]ЧУЙ!K66</f>
        <v>0</v>
      </c>
      <c r="L66" s="6">
        <f>[1]г.Бишкек!L66+'[1]Ж-Абад'!L66+[1]Нарын!L66+[1]ОШ!L66+[1]Баткен!L66+'[1]Ы-куль'!L66+[1]г.ОШ!L66+[1]Талас!L66+[1]ЧУЙ!L66</f>
        <v>0</v>
      </c>
      <c r="M66" s="1" t="e">
        <f t="shared" si="8"/>
        <v>#DIV/0!</v>
      </c>
      <c r="N66" s="1" t="e">
        <f t="shared" si="8"/>
        <v>#DIV/0!</v>
      </c>
    </row>
    <row r="67" spans="1:14" ht="33.75">
      <c r="A67" s="3" t="s">
        <v>115</v>
      </c>
      <c r="B67" s="7" t="s">
        <v>116</v>
      </c>
      <c r="C67" s="23">
        <v>67</v>
      </c>
      <c r="D67" s="8">
        <f>[1]г.Бишкек!D67+'[1]Ж-Абад'!D67+[1]Нарын!D67+[1]ОШ!D67+[1]Баткен!D67+'[1]Ы-куль'!D67+[1]г.ОШ!D67+[1]Талас!D67+[1]ЧУЙ!D67</f>
        <v>0</v>
      </c>
      <c r="E67" s="8">
        <v>907491</v>
      </c>
      <c r="F67" s="8">
        <f>[1]г.Бишкек!F67+'[1]Ж-Абад'!F67+[1]Нарын!F67+[1]ОШ!F67+[1]Баткен!F67+'[1]Ы-куль'!F67+[1]г.ОШ!F67+[1]Талас!F67+[1]ЧУЙ!F67</f>
        <v>0</v>
      </c>
      <c r="G67" s="2">
        <f>ROUND((E67/C67),0)</f>
        <v>13545</v>
      </c>
      <c r="H67" s="2" t="e">
        <f>ROUND((F67/D67),0)</f>
        <v>#DIV/0!</v>
      </c>
      <c r="I67" s="8">
        <f>[1]г.Бишкек!I67+'[1]Ж-Абад'!I67+[1]Нарын!I67+[1]ОШ!I67+[1]Баткен!I67+'[1]Ы-куль'!I67+[1]г.ОШ!I67+[1]Талас!I67+[1]ЧУЙ!I67</f>
        <v>1</v>
      </c>
      <c r="J67" s="8">
        <f>[1]г.Бишкек!J67+'[1]Ж-Абад'!J67+[1]Нарын!J67+[1]ОШ!J67+[1]Баткен!J67+'[1]Ы-куль'!J67+[1]г.ОШ!J67+[1]Талас!J67+[1]ЧУЙ!J67</f>
        <v>0</v>
      </c>
      <c r="K67" s="8">
        <f>[1]г.Бишкек!K67+'[1]Ж-Абад'!K67+[1]Нарын!K67+[1]ОШ!K67+[1]Баткен!K67+'[1]Ы-куль'!K67+[1]г.ОШ!K67+[1]Талас!K67+[1]ЧУЙ!K67</f>
        <v>28254</v>
      </c>
      <c r="L67" s="8">
        <f>[1]г.Бишкек!L67+'[1]Ж-Абад'!L67+[1]Нарын!L67+[1]ОШ!L67+[1]Баткен!L67+'[1]Ы-куль'!L67+[1]г.ОШ!L67+[1]Талас!L67+[1]ЧУЙ!L67</f>
        <v>0</v>
      </c>
      <c r="M67" s="2">
        <f>ROUND((K67/I67),0)</f>
        <v>28254</v>
      </c>
      <c r="N67" s="2" t="e">
        <f>ROUND((L67/J67),0)</f>
        <v>#DIV/0!</v>
      </c>
    </row>
    <row r="68" spans="1:14" ht="22.5">
      <c r="A68" s="15" t="s">
        <v>117</v>
      </c>
      <c r="B68" s="5" t="s">
        <v>118</v>
      </c>
      <c r="C68" s="6">
        <f>[1]г.Бишкек!C68+'[1]Ж-Абад'!C68+[1]Нарын!C68+[1]ОШ!C68+[1]Баткен!C68+'[1]Ы-куль'!C68+[1]г.ОШ!C68+[1]Талас!C68+[1]ЧУЙ!C68</f>
        <v>1759</v>
      </c>
      <c r="D68" s="6">
        <f>[1]г.Бишкек!D68+'[1]Ж-Абад'!D68+[1]Нарын!D68+[1]ОШ!D68+[1]Баткен!D68+'[1]Ы-куль'!D68+[1]г.ОШ!D68+[1]Талас!D68+[1]ЧУЙ!D68</f>
        <v>774</v>
      </c>
      <c r="E68" s="6">
        <f>[1]г.Бишкек!E68+'[1]Ж-Абад'!E68+[1]Нарын!E68+[1]ОШ!E68+[1]Баткен!E68+'[1]Ы-куль'!E68+[1]г.ОШ!E68+[1]Талас!E68+[1]ЧУЙ!E68</f>
        <v>41000934</v>
      </c>
      <c r="F68" s="6">
        <f>[1]г.Бишкек!F68+'[1]Ж-Абад'!F68+[1]Нарын!F68+[1]ОШ!F68+[1]Баткен!F68+'[1]Ы-куль'!F68+[1]г.ОШ!F68+[1]Талас!F68+[1]ЧУЙ!F68</f>
        <v>14401550</v>
      </c>
      <c r="G68" s="1">
        <f t="shared" si="7"/>
        <v>23309</v>
      </c>
      <c r="H68" s="1">
        <f t="shared" si="7"/>
        <v>18607</v>
      </c>
      <c r="I68" s="6">
        <f>[1]г.Бишкек!I68+'[1]Ж-Абад'!I68+[1]Нарын!I68+[1]ОШ!I68+[1]Баткен!I68+'[1]Ы-куль'!I68+[1]г.ОШ!I68+[1]Талас!I68+[1]ЧУЙ!I68</f>
        <v>0</v>
      </c>
      <c r="J68" s="6">
        <f>[1]г.Бишкек!J68+'[1]Ж-Абад'!J68+[1]Нарын!J68+[1]ОШ!J68+[1]Баткен!J68+'[1]Ы-куль'!J68+[1]г.ОШ!J68+[1]Талас!J68+[1]ЧУЙ!J68</f>
        <v>0</v>
      </c>
      <c r="K68" s="6">
        <f>[1]г.Бишкек!K68+'[1]Ж-Абад'!K68+[1]Нарын!K68+[1]ОШ!K68+[1]Баткен!K68+'[1]Ы-куль'!K68+[1]г.ОШ!K68+[1]Талас!K68+[1]ЧУЙ!K68</f>
        <v>0</v>
      </c>
      <c r="L68" s="6">
        <f>[1]г.Бишкек!L68+'[1]Ж-Абад'!L68+[1]Нарын!L68+[1]ОШ!L68+[1]Баткен!L68+'[1]Ы-куль'!L68+[1]г.ОШ!L68+[1]Талас!L68+[1]ЧУЙ!L68</f>
        <v>0</v>
      </c>
      <c r="M68" s="1" t="e">
        <f t="shared" si="8"/>
        <v>#DIV/0!</v>
      </c>
      <c r="N68" s="1" t="e">
        <f t="shared" si="8"/>
        <v>#DIV/0!</v>
      </c>
    </row>
    <row r="69" spans="1:14" ht="22.5">
      <c r="A69" s="15" t="s">
        <v>119</v>
      </c>
      <c r="B69" s="5" t="s">
        <v>120</v>
      </c>
      <c r="C69" s="6">
        <f>[1]г.Бишкек!C69+'[1]Ж-Абад'!C69+[1]Нарын!C69+[1]ОШ!C69+[1]Баткен!C69+'[1]Ы-куль'!C69+[1]г.ОШ!C69+[1]Талас!C69+[1]ЧУЙ!C69</f>
        <v>359686</v>
      </c>
      <c r="D69" s="6">
        <f>[1]г.Бишкек!D69+'[1]Ж-Абад'!D69+[1]Нарын!D69+[1]ОШ!D69+[1]Баткен!D69+'[1]Ы-куль'!D69+[1]г.ОШ!D69+[1]Талас!D69+[1]ЧУЙ!D69</f>
        <v>254046</v>
      </c>
      <c r="E69" s="6">
        <f>[1]г.Бишкек!E69+'[1]Ж-Абад'!E69+[1]Нарын!E69+[1]ОШ!E69+[1]Баткен!E69+'[1]Ы-куль'!E69+[1]г.ОШ!E69+[1]Талас!E69+[1]ЧУЙ!E69</f>
        <v>2021493113.9578094</v>
      </c>
      <c r="F69" s="6">
        <f>[1]г.Бишкек!F69+'[1]Ж-Абад'!F69+[1]Нарын!F69+[1]ОШ!F69+[1]Баткен!F69+'[1]Ы-куль'!F69+[1]г.ОШ!F69+[1]Талас!F69+[1]ЧУЙ!F69</f>
        <v>1415269226.6024089</v>
      </c>
      <c r="G69" s="1">
        <f t="shared" si="7"/>
        <v>5620</v>
      </c>
      <c r="H69" s="1">
        <f t="shared" si="7"/>
        <v>5571</v>
      </c>
      <c r="I69" s="6">
        <f>[1]г.Бишкек!I69+'[1]Ж-Абад'!I69+[1]Нарын!I69+[1]ОШ!I69+[1]Баткен!I69+'[1]Ы-куль'!I69+[1]г.ОШ!I69+[1]Талас!I69+[1]ЧУЙ!I69</f>
        <v>26904</v>
      </c>
      <c r="J69" s="6">
        <f>[1]г.Бишкек!J69+'[1]Ж-Абад'!J69+[1]Нарын!J69+[1]ОШ!J69+[1]Баткен!J69+'[1]Ы-куль'!J69+[1]г.ОШ!J69+[1]Талас!J69+[1]ЧУЙ!J69</f>
        <v>15953</v>
      </c>
      <c r="K69" s="6">
        <f>[1]г.Бишкек!K69+'[1]Ж-Абад'!K69+[1]Нарын!K69+[1]ОШ!K69+[1]Баткен!K69+'[1]Ы-куль'!K69+[1]г.ОШ!K69+[1]Талас!K69+[1]ЧУЙ!K69</f>
        <v>80217668.174571693</v>
      </c>
      <c r="L69" s="6">
        <f>[1]г.Бишкек!L69+'[1]Ж-Абад'!L69+[1]Нарын!L69+[1]ОШ!L69+[1]Баткен!L69+'[1]Ы-куль'!L69+[1]г.ОШ!L69+[1]Талас!L69+[1]ЧУЙ!L69</f>
        <v>42669316.105496503</v>
      </c>
      <c r="M69" s="1">
        <f t="shared" si="8"/>
        <v>2982</v>
      </c>
      <c r="N69" s="1">
        <f t="shared" si="8"/>
        <v>2675</v>
      </c>
    </row>
    <row r="70" spans="1:14" ht="22.5">
      <c r="A70" s="9" t="s">
        <v>121</v>
      </c>
      <c r="B70" s="5" t="s">
        <v>122</v>
      </c>
      <c r="C70" s="6">
        <f>[1]г.Бишкек!C70+'[1]Ж-Абад'!C70+[1]Нарын!C70+[1]ОШ!C70+[1]Баткен!C70+'[1]Ы-куль'!C70+[1]г.ОШ!C70+[1]Талас!C70+[1]ЧУЙ!C70</f>
        <v>121281</v>
      </c>
      <c r="D70" s="6">
        <f>D71+D72+D73</f>
        <v>55622</v>
      </c>
      <c r="E70" s="6">
        <f>E74+E80</f>
        <v>572350935.46735001</v>
      </c>
      <c r="F70" s="6">
        <f>F74+F80</f>
        <v>268403014.52145001</v>
      </c>
      <c r="G70" s="1">
        <f t="shared" si="7"/>
        <v>4719</v>
      </c>
      <c r="H70" s="1">
        <f t="shared" si="7"/>
        <v>4825</v>
      </c>
      <c r="I70" s="6">
        <f>I74+I80</f>
        <v>7333</v>
      </c>
      <c r="J70" s="6">
        <f t="shared" ref="J70:L70" si="10">J74+J80</f>
        <v>3196</v>
      </c>
      <c r="K70" s="6">
        <f t="shared" si="10"/>
        <v>17998870.649999999</v>
      </c>
      <c r="L70" s="6">
        <f t="shared" si="10"/>
        <v>7880504.879999999</v>
      </c>
      <c r="M70" s="1">
        <f t="shared" si="8"/>
        <v>2455</v>
      </c>
      <c r="N70" s="1">
        <f t="shared" si="8"/>
        <v>2466</v>
      </c>
    </row>
    <row r="71" spans="1:14" ht="22.5">
      <c r="A71" s="18" t="s">
        <v>123</v>
      </c>
      <c r="B71" s="5" t="s">
        <v>124</v>
      </c>
      <c r="C71" s="6">
        <f>[1]г.Бишкек!C71+'[1]Ж-Абад'!C71+[1]Нарын!C71+[1]ОШ!C71+[1]Баткен!C71+'[1]Ы-куль'!C71+[1]г.ОШ!C71+[1]Талас!C71+[1]ЧУЙ!C71</f>
        <v>10471</v>
      </c>
      <c r="D71" s="6">
        <f>D75+D81</f>
        <v>4302</v>
      </c>
      <c r="E71" s="6">
        <f>E75+E81</f>
        <v>67674518.291350007</v>
      </c>
      <c r="F71" s="6">
        <f>F75+F81</f>
        <v>27680227.65845</v>
      </c>
      <c r="G71" s="1">
        <f t="shared" si="7"/>
        <v>6463</v>
      </c>
      <c r="H71" s="1">
        <f t="shared" si="7"/>
        <v>6434</v>
      </c>
      <c r="I71" s="6">
        <f t="shared" ref="I71:L73" si="11">I75+I81</f>
        <v>714</v>
      </c>
      <c r="J71" s="6">
        <f t="shared" si="11"/>
        <v>247</v>
      </c>
      <c r="K71" s="6">
        <f t="shared" si="11"/>
        <v>3404216.67</v>
      </c>
      <c r="L71" s="6">
        <f t="shared" si="11"/>
        <v>1180398.52</v>
      </c>
      <c r="M71" s="1">
        <f t="shared" si="8"/>
        <v>4768</v>
      </c>
      <c r="N71" s="1">
        <f t="shared" si="8"/>
        <v>4779</v>
      </c>
    </row>
    <row r="72" spans="1:14">
      <c r="A72" s="19" t="s">
        <v>125</v>
      </c>
      <c r="B72" s="5" t="s">
        <v>126</v>
      </c>
      <c r="C72" s="6">
        <f>[1]г.Бишкек!C72+'[1]Ж-Абад'!C72+[1]Нарын!C72+[1]ОШ!C72+[1]Баткен!C72+'[1]Ы-куль'!C72+[1]г.ОШ!C72+[1]Талас!C72+[1]ЧУЙ!C72</f>
        <v>89063</v>
      </c>
      <c r="D72" s="6">
        <f>[1]г.Бишкек!D72+'[1]Ж-Абад'!D72+[1]Нарын!D72+[1]ОШ!D72+[1]Баткен!D72+'[1]Ы-куль'!D72+[1]г.ОШ!D72+[1]Талас!D72+[1]ЧУЙ!D72</f>
        <v>42665</v>
      </c>
      <c r="E72" s="6">
        <f>E76+E82</f>
        <v>442848426.4235</v>
      </c>
      <c r="F72" s="6">
        <f t="shared" ref="F72:F73" si="12">F76+F82</f>
        <v>207507929.493</v>
      </c>
      <c r="G72" s="1">
        <f t="shared" si="7"/>
        <v>4972</v>
      </c>
      <c r="H72" s="1">
        <f t="shared" si="7"/>
        <v>4864</v>
      </c>
      <c r="I72" s="6">
        <f t="shared" si="11"/>
        <v>5407</v>
      </c>
      <c r="J72" s="6">
        <f t="shared" si="11"/>
        <v>2388</v>
      </c>
      <c r="K72" s="6">
        <f t="shared" si="11"/>
        <v>13062794.43</v>
      </c>
      <c r="L72" s="6">
        <f t="shared" si="11"/>
        <v>6005460.0099999998</v>
      </c>
      <c r="M72" s="1">
        <f t="shared" si="8"/>
        <v>2416</v>
      </c>
      <c r="N72" s="1">
        <f t="shared" si="8"/>
        <v>2515</v>
      </c>
    </row>
    <row r="73" spans="1:14">
      <c r="A73" s="19" t="s">
        <v>127</v>
      </c>
      <c r="B73" s="5" t="s">
        <v>128</v>
      </c>
      <c r="C73" s="6">
        <f>[1]г.Бишкек!C73+'[1]Ж-Абад'!C73+[1]Нарын!C73+[1]ОШ!C73+[1]Баткен!C73+'[1]Ы-куль'!C73+[1]г.ОШ!C73+[1]Талас!C73+[1]ЧУЙ!C73</f>
        <v>21747</v>
      </c>
      <c r="D73" s="6">
        <f>[1]г.Бишкек!D73+'[1]Ж-Абад'!D73+[1]Нарын!D73+[1]ОШ!D73+[1]Баткен!D73+'[1]Ы-куль'!D73+[1]г.ОШ!D73+[1]Талас!D73+[1]ЧУЙ!D73</f>
        <v>8655</v>
      </c>
      <c r="E73" s="6">
        <f>E77+E83</f>
        <v>61827990.752499998</v>
      </c>
      <c r="F73" s="6">
        <f t="shared" si="12"/>
        <v>33214857.370000001</v>
      </c>
      <c r="G73" s="1">
        <f t="shared" si="7"/>
        <v>2843</v>
      </c>
      <c r="H73" s="1">
        <f t="shared" si="7"/>
        <v>3838</v>
      </c>
      <c r="I73" s="6">
        <f t="shared" si="11"/>
        <v>1212</v>
      </c>
      <c r="J73" s="6">
        <f t="shared" si="11"/>
        <v>561</v>
      </c>
      <c r="K73" s="6">
        <f t="shared" si="11"/>
        <v>1531859.55</v>
      </c>
      <c r="L73" s="6">
        <f t="shared" si="11"/>
        <v>694646.35</v>
      </c>
      <c r="M73" s="1">
        <f t="shared" si="8"/>
        <v>1264</v>
      </c>
      <c r="N73" s="1">
        <f t="shared" si="8"/>
        <v>1238</v>
      </c>
    </row>
    <row r="74" spans="1:14" ht="56.25">
      <c r="A74" s="15" t="s">
        <v>129</v>
      </c>
      <c r="B74" s="5" t="s">
        <v>130</v>
      </c>
      <c r="C74" s="6">
        <f>[1]г.Бишкек!C74+'[1]Ж-Абад'!C74+[1]Нарын!C74+[1]ОШ!C74+[1]Баткен!C74+'[1]Ы-куль'!C74+[1]г.ОШ!C74+[1]Талас!C74+[1]ЧУЙ!C74</f>
        <v>672</v>
      </c>
      <c r="D74" s="6">
        <f>D75+D76+D77</f>
        <v>93</v>
      </c>
      <c r="E74" s="6">
        <f>E75+E76+E77</f>
        <v>3614950</v>
      </c>
      <c r="F74" s="6">
        <f>F75+F76+F77</f>
        <v>519278</v>
      </c>
      <c r="G74" s="1">
        <f t="shared" si="7"/>
        <v>5379</v>
      </c>
      <c r="H74" s="1">
        <f t="shared" si="7"/>
        <v>5584</v>
      </c>
      <c r="I74" s="6">
        <f>[1]г.Бишкек!I74+'[1]Ж-Абад'!I74+[1]Нарын!I74+[1]ОШ!I74+[1]Баткен!I74+'[1]Ы-куль'!I74+[1]г.ОШ!I74+[1]Талас!I74+[1]ЧУЙ!I74</f>
        <v>1</v>
      </c>
      <c r="J74" s="6">
        <f>[1]г.Бишкек!J74+'[1]Ж-Абад'!J74+[1]Нарын!J74+[1]ОШ!J74+[1]Баткен!J74+'[1]Ы-куль'!J74+[1]г.ОШ!J74+[1]Талас!J74+[1]ЧУЙ!J74</f>
        <v>0</v>
      </c>
      <c r="K74" s="6">
        <f>[1]г.Бишкек!K74+'[1]Ж-Абад'!K74+[1]Нарын!K74+[1]ОШ!K74+[1]Баткен!K74+'[1]Ы-куль'!K74+[1]г.ОШ!K74+[1]Талас!K74+[1]ЧУЙ!K74</f>
        <v>1382</v>
      </c>
      <c r="L74" s="6">
        <f>[1]г.Бишкек!L74+'[1]Ж-Абад'!L74+[1]Нарын!L74+[1]ОШ!L74+[1]Баткен!L74+'[1]Ы-куль'!L74+[1]г.ОШ!L74+[1]Талас!L74+[1]ЧУЙ!L74</f>
        <v>0</v>
      </c>
      <c r="M74" s="1">
        <f t="shared" si="8"/>
        <v>1382</v>
      </c>
      <c r="N74" s="1" t="e">
        <f t="shared" si="8"/>
        <v>#DIV/0!</v>
      </c>
    </row>
    <row r="75" spans="1:14">
      <c r="A75" s="1" t="s">
        <v>131</v>
      </c>
      <c r="B75" s="5" t="s">
        <v>132</v>
      </c>
      <c r="C75" s="6">
        <f>[1]г.Бишкек!C75+'[1]Ж-Абад'!C75+[1]Нарын!C75+[1]ОШ!C75+[1]Баткен!C75+'[1]Ы-куль'!C75+[1]г.ОШ!C75+[1]Талас!C75+[1]ЧУЙ!C75</f>
        <v>37</v>
      </c>
      <c r="D75" s="6">
        <f>[1]г.Бишкек!D75+'[1]Ж-Абад'!D75+[1]Нарын!D75+[1]ОШ!D75+[1]Баткен!D75+'[1]Ы-куль'!D75+[1]г.ОШ!D75+[1]Талас!D75+[1]ЧУЙ!D75</f>
        <v>6</v>
      </c>
      <c r="E75" s="6">
        <f>[1]г.Бишкек!E75+'[1]Ж-Абад'!E75+[1]Нарын!E75+[1]ОШ!E75+[1]Баткен!E75+'[1]Ы-куль'!E75+[1]г.ОШ!E75+[1]Талас!E75+[1]ЧУЙ!E75</f>
        <v>268736</v>
      </c>
      <c r="F75" s="6">
        <f>[1]г.Бишкек!F75+'[1]Ж-Абад'!F75+[1]Нарын!F75+[1]ОШ!F75+[1]Баткен!F75+'[1]Ы-куль'!F75+[1]г.ОШ!F75+[1]Талас!F75+[1]ЧУЙ!F75</f>
        <v>39397</v>
      </c>
      <c r="G75" s="1">
        <f t="shared" si="7"/>
        <v>7263</v>
      </c>
      <c r="H75" s="1">
        <f t="shared" si="7"/>
        <v>6566</v>
      </c>
      <c r="I75" s="6">
        <f>[1]г.Бишкек!I75+'[1]Ж-Абад'!I75+[1]Нарын!I75+[1]ОШ!I75+[1]Баткен!I75+'[1]Ы-куль'!I75+[1]г.ОШ!I75+[1]Талас!I75+[1]ЧУЙ!I75</f>
        <v>0</v>
      </c>
      <c r="J75" s="6">
        <f>[1]г.Бишкек!J75+'[1]Ж-Абад'!J75+[1]Нарын!J75+[1]ОШ!J75+[1]Баткен!J75+'[1]Ы-куль'!J75+[1]г.ОШ!J75+[1]Талас!J75+[1]ЧУЙ!J75</f>
        <v>0</v>
      </c>
      <c r="K75" s="6">
        <f>[1]г.Бишкек!K75+'[1]Ж-Абад'!K75+[1]Нарын!K75+[1]ОШ!K75+[1]Баткен!K75+'[1]Ы-куль'!K75+[1]г.ОШ!K75+[1]Талас!K75+[1]ЧУЙ!K75</f>
        <v>0</v>
      </c>
      <c r="L75" s="6">
        <f>[1]г.Бишкек!L75+'[1]Ж-Абад'!L75+[1]Нарын!L75+[1]ОШ!L75+[1]Баткен!L75+'[1]Ы-куль'!L75+[1]г.ОШ!L75+[1]Талас!L75+[1]ЧУЙ!L75</f>
        <v>0</v>
      </c>
      <c r="M75" s="1" t="e">
        <f t="shared" si="8"/>
        <v>#DIV/0!</v>
      </c>
      <c r="N75" s="1" t="e">
        <f t="shared" si="8"/>
        <v>#DIV/0!</v>
      </c>
    </row>
    <row r="76" spans="1:14">
      <c r="A76" s="19" t="s">
        <v>133</v>
      </c>
      <c r="B76" s="5" t="s">
        <v>134</v>
      </c>
      <c r="C76" s="6">
        <f>[1]г.Бишкек!C76+'[1]Ж-Абад'!C76+[1]Нарын!C76+[1]ОШ!C76+[1]Баткен!C76+'[1]Ы-куль'!C76+[1]г.ОШ!C76+[1]Талас!C76+[1]ЧУЙ!C76</f>
        <v>285</v>
      </c>
      <c r="D76" s="6">
        <f>[1]г.Бишкек!D76+'[1]Ж-Абад'!D76+[1]Нарын!D76+[1]ОШ!D76+[1]Баткен!D76+'[1]Ы-куль'!D76+[1]г.ОШ!D76+[1]Талас!D76+[1]ЧУЙ!D76</f>
        <v>40</v>
      </c>
      <c r="E76" s="6">
        <f>[1]г.Бишкек!E76+'[1]Ж-Абад'!E76+[1]Нарын!E76+[1]ОШ!E76+[1]Баткен!E76+'[1]Ы-куль'!E76+[1]г.ОШ!E76+[1]Талас!E76+[1]ЧУЙ!E76</f>
        <v>1892236</v>
      </c>
      <c r="F76" s="6">
        <f>[1]г.Бишкек!F76+'[1]Ж-Абад'!F76+[1]Нарын!F76+[1]ОШ!F76+[1]Баткен!F76+'[1]Ы-куль'!F76+[1]г.ОШ!F76+[1]Талас!F76+[1]ЧУЙ!F76</f>
        <v>280323</v>
      </c>
      <c r="G76" s="1">
        <f t="shared" si="7"/>
        <v>6639</v>
      </c>
      <c r="H76" s="1">
        <f t="shared" si="7"/>
        <v>7008</v>
      </c>
      <c r="I76" s="6">
        <f>[1]г.Бишкек!I76+'[1]Ж-Абад'!I76+[1]Нарын!I76+[1]ОШ!I76+[1]Баткен!I76+'[1]Ы-куль'!I76+[1]г.ОШ!I76+[1]Талас!I76+[1]ЧУЙ!I76</f>
        <v>0</v>
      </c>
      <c r="J76" s="6">
        <f>[1]г.Бишкек!J76+'[1]Ж-Абад'!J76+[1]Нарын!J76+[1]ОШ!J76+[1]Баткен!J76+'[1]Ы-куль'!J76+[1]г.ОШ!J76+[1]Талас!J76+[1]ЧУЙ!J76</f>
        <v>0</v>
      </c>
      <c r="K76" s="6">
        <f>[1]г.Бишкек!K76+'[1]Ж-Абад'!K76+[1]Нарын!K76+[1]ОШ!K76+[1]Баткен!K76+'[1]Ы-куль'!K76+[1]г.ОШ!K76+[1]Талас!K76+[1]ЧУЙ!K76</f>
        <v>0</v>
      </c>
      <c r="L76" s="6">
        <f>[1]г.Бишкек!L76+'[1]Ж-Абад'!L76+[1]Нарын!L76+[1]ОШ!L76+[1]Баткен!L76+'[1]Ы-куль'!L76+[1]г.ОШ!L76+[1]Талас!L76+[1]ЧУЙ!L76</f>
        <v>0</v>
      </c>
      <c r="M76" s="1" t="e">
        <f t="shared" si="8"/>
        <v>#DIV/0!</v>
      </c>
      <c r="N76" s="1" t="e">
        <f t="shared" si="8"/>
        <v>#DIV/0!</v>
      </c>
    </row>
    <row r="77" spans="1:14">
      <c r="A77" s="19" t="s">
        <v>135</v>
      </c>
      <c r="B77" s="5" t="s">
        <v>136</v>
      </c>
      <c r="C77" s="6">
        <f>[1]г.Бишкек!C77+'[1]Ж-Абад'!C77+[1]Нарын!C77+[1]ОШ!C77+[1]Баткен!C77+'[1]Ы-куль'!C77+[1]г.ОШ!C77+[1]Талас!C77+[1]ЧУЙ!C77</f>
        <v>350</v>
      </c>
      <c r="D77" s="6">
        <f>[1]г.Бишкек!D77+'[1]Ж-Абад'!D77+[1]Нарын!D77+[1]ОШ!D77+[1]Баткен!D77+'[1]Ы-куль'!D77+[1]г.ОШ!D77+[1]Талас!D77+[1]ЧУЙ!D77</f>
        <v>47</v>
      </c>
      <c r="E77" s="6">
        <f>[1]г.Бишкек!E77+'[1]Ж-Абад'!E77+[1]Нарын!E77+[1]ОШ!E77+[1]Баткен!E77+'[1]Ы-куль'!E77+[1]г.ОШ!E77+[1]Талас!E77+[1]ЧУЙ!E77</f>
        <v>1453978</v>
      </c>
      <c r="F77" s="6">
        <f>[1]г.Бишкек!F77+'[1]Ж-Абад'!F77+[1]Нарын!F77+[1]ОШ!F77+[1]Баткен!F77+'[1]Ы-куль'!F77+[1]г.ОШ!F77+[1]Талас!F77+[1]ЧУЙ!F77</f>
        <v>199558</v>
      </c>
      <c r="G77" s="1">
        <f t="shared" si="7"/>
        <v>4154</v>
      </c>
      <c r="H77" s="1">
        <f t="shared" si="7"/>
        <v>4246</v>
      </c>
      <c r="I77" s="6">
        <f>[1]г.Бишкек!I77+'[1]Ж-Абад'!I77+[1]Нарын!I77+[1]ОШ!I77+[1]Баткен!I77+'[1]Ы-куль'!I77+[1]г.ОШ!I77+[1]Талас!I77+[1]ЧУЙ!I77</f>
        <v>1</v>
      </c>
      <c r="J77" s="6">
        <f>[1]г.Бишкек!J77+'[1]Ж-Абад'!J77+[1]Нарын!J77+[1]ОШ!J77+[1]Баткен!J77+'[1]Ы-куль'!J77+[1]г.ОШ!J77+[1]Талас!J77+[1]ЧУЙ!J77</f>
        <v>0</v>
      </c>
      <c r="K77" s="6">
        <f>[1]г.Бишкек!K77+'[1]Ж-Абад'!K77+[1]Нарын!K77+[1]ОШ!K77+[1]Баткен!K77+'[1]Ы-куль'!K77+[1]г.ОШ!K77+[1]Талас!K77+[1]ЧУЙ!K77</f>
        <v>1382</v>
      </c>
      <c r="L77" s="6">
        <f>[1]г.Бишкек!L77+'[1]Ж-Абад'!L77+[1]Нарын!L77+[1]ОШ!L77+[1]Баткен!L77+'[1]Ы-куль'!L77+[1]г.ОШ!L77+[1]Талас!L77+[1]ЧУЙ!L77</f>
        <v>0</v>
      </c>
      <c r="M77" s="1">
        <f>ROUND((K77/I77),0)</f>
        <v>1382</v>
      </c>
      <c r="N77" s="1" t="e">
        <f>ROUND((L77/J77),0)</f>
        <v>#DIV/0!</v>
      </c>
    </row>
    <row r="78" spans="1:14">
      <c r="A78" s="10" t="s">
        <v>137</v>
      </c>
      <c r="B78" s="30"/>
      <c r="C78" s="31"/>
      <c r="D78" s="31"/>
      <c r="E78" s="31"/>
      <c r="F78" s="31"/>
      <c r="G78" s="31"/>
      <c r="H78" s="31"/>
      <c r="I78" s="31"/>
      <c r="J78" s="31"/>
      <c r="K78" s="31"/>
      <c r="L78" s="31"/>
      <c r="M78" s="31"/>
      <c r="N78" s="32"/>
    </row>
    <row r="79" spans="1:14" ht="33.75">
      <c r="A79" s="3" t="s">
        <v>138</v>
      </c>
      <c r="B79" s="5" t="s">
        <v>139</v>
      </c>
      <c r="C79" s="6">
        <f>[1]г.Бишкек!C79+'[1]Ж-Абад'!C79+[1]Нарын!C79+[1]ОШ!C79+[1]Баткен!C79+'[1]Ы-куль'!C79+[1]г.ОШ!C79+[1]Талас!C79+[1]ЧУЙ!C79</f>
        <v>71</v>
      </c>
      <c r="D79" s="6">
        <f>[1]г.Бишкек!D79+'[1]Ж-Абад'!D79+[1]Нарын!D79+[1]ОШ!D79+[1]Баткен!D79+'[1]Ы-куль'!D79+[1]г.ОШ!D79+[1]Талас!D79+[1]ЧУЙ!D79</f>
        <v>4</v>
      </c>
      <c r="E79" s="6">
        <f>[1]г.Бишкек!E79+'[1]Ж-Абад'!E79+[1]Нарын!E79+[1]ОШ!E79+[1]Баткен!E79+'[1]Ы-куль'!E79+[1]г.ОШ!E79+[1]Талас!E79+[1]ЧУЙ!E79</f>
        <v>483838</v>
      </c>
      <c r="F79" s="6">
        <f>[1]г.Бишкек!F79+'[1]Ж-Абад'!F79+[1]Нарын!F79+[1]ОШ!F79+[1]Баткен!F79+'[1]Ы-куль'!F79+[1]г.ОШ!F79+[1]Талас!F79+[1]ЧУЙ!F79</f>
        <v>30357</v>
      </c>
      <c r="G79" s="1">
        <f t="shared" ref="G79:H91" si="13">ROUND((E79/C79),0)</f>
        <v>6815</v>
      </c>
      <c r="H79" s="1">
        <f t="shared" si="13"/>
        <v>7589</v>
      </c>
      <c r="I79" s="6">
        <f>[1]г.Бишкек!I79+'[1]Ж-Абад'!I79+[1]Нарын!I79+[1]ОШ!I79+[1]Баткен!I79+'[1]Ы-куль'!I79+[1]г.ОШ!I79+[1]Талас!I79+[1]ЧУЙ!I79</f>
        <v>0</v>
      </c>
      <c r="J79" s="6">
        <f>[1]г.Бишкек!J79+'[1]Ж-Абад'!J79+[1]Нарын!J79+[1]ОШ!J79+[1]Баткен!J79+'[1]Ы-куль'!J79+[1]г.ОШ!J79+[1]Талас!J79+[1]ЧУЙ!J79</f>
        <v>0</v>
      </c>
      <c r="K79" s="6">
        <f>[1]г.Бишкек!K79+'[1]Ж-Абад'!K79+[1]Нарын!K79+[1]ОШ!K79+[1]Баткен!K79+'[1]Ы-куль'!K79+[1]г.ОШ!K79+[1]Талас!K79+[1]ЧУЙ!K79</f>
        <v>0</v>
      </c>
      <c r="L79" s="6">
        <f>[1]г.Бишкек!L79+'[1]Ж-Абад'!L79+[1]Нарын!L79+[1]ОШ!L79+[1]Баткен!L79+'[1]Ы-куль'!L79+[1]г.ОШ!L79+[1]Талас!L79+[1]ЧУЙ!L79</f>
        <v>0</v>
      </c>
      <c r="M79" s="1" t="e">
        <f t="shared" ref="M79:N91" si="14">ROUND((K79/I79),0)</f>
        <v>#DIV/0!</v>
      </c>
      <c r="N79" s="1" t="e">
        <f t="shared" si="14"/>
        <v>#DIV/0!</v>
      </c>
    </row>
    <row r="80" spans="1:14" ht="33.75">
      <c r="A80" s="15" t="s">
        <v>140</v>
      </c>
      <c r="B80" s="1">
        <v>35</v>
      </c>
      <c r="C80" s="6">
        <f>[1]г.Бишкек!C80+'[1]Ж-Абад'!C80+[1]Нарын!C80+[1]ОШ!C80+[1]Баткен!C80+'[1]Ы-куль'!C80+[1]г.ОШ!C80+[1]Талас!C80+[1]ЧУЙ!C80</f>
        <v>120609</v>
      </c>
      <c r="D80" s="6">
        <f>[1]г.Бишкек!D80+'[1]Ж-Абад'!D80+[1]Нарын!D80+[1]ОШ!D80+[1]Баткен!D80+'[1]Ы-куль'!D80+[1]г.ОШ!D80+[1]Талас!D80+[1]ЧУЙ!D80</f>
        <v>55529</v>
      </c>
      <c r="E80" s="6">
        <f>E81+E82+E83</f>
        <v>568735985.46735001</v>
      </c>
      <c r="F80" s="6">
        <f>F81+F82+F83</f>
        <v>267883736.52145001</v>
      </c>
      <c r="G80" s="1">
        <f t="shared" si="13"/>
        <v>4716</v>
      </c>
      <c r="H80" s="1">
        <f t="shared" si="13"/>
        <v>4824</v>
      </c>
      <c r="I80" s="6">
        <f>I81+I82+I83</f>
        <v>7332</v>
      </c>
      <c r="J80" s="6">
        <f t="shared" ref="J80:L80" si="15">J81+J82+J83</f>
        <v>3196</v>
      </c>
      <c r="K80" s="6">
        <f t="shared" si="15"/>
        <v>17997488.649999999</v>
      </c>
      <c r="L80" s="6">
        <f t="shared" si="15"/>
        <v>7880504.879999999</v>
      </c>
      <c r="M80" s="1">
        <f t="shared" si="14"/>
        <v>2455</v>
      </c>
      <c r="N80" s="1">
        <f t="shared" si="14"/>
        <v>2466</v>
      </c>
    </row>
    <row r="81" spans="1:14">
      <c r="A81" s="16" t="s">
        <v>141</v>
      </c>
      <c r="B81" s="5" t="s">
        <v>142</v>
      </c>
      <c r="C81" s="6">
        <f>[1]г.Бишкек!C81+'[1]Ж-Абад'!C81+[1]Нарын!C81+[1]ОШ!C81+[1]Баткен!C81+'[1]Ы-куль'!C81+[1]г.ОШ!C81+[1]Талас!C81+[1]ЧУЙ!C81</f>
        <v>10434</v>
      </c>
      <c r="D81" s="6">
        <f>[1]г.Бишкек!D81+'[1]Ж-Абад'!D81+[1]Нарын!D81+[1]ОШ!D81+[1]Баткен!D81+'[1]Ы-куль'!D81+[1]г.ОШ!D81+[1]Талас!D81+[1]ЧУЙ!D81</f>
        <v>4296</v>
      </c>
      <c r="E81" s="6">
        <f>[1]г.Бишкек!E81+'[1]Ж-Абад'!E81+[1]Нарын!E81+[1]ОШ!E81+[1]Баткен!E81+'[1]Ы-куль'!E81+[1]г.ОШ!E81+[1]Талас!E81+[1]ЧУЙ!E81</f>
        <v>67405782.291350007</v>
      </c>
      <c r="F81" s="6">
        <f>[1]г.Бишкек!F81+'[1]Ж-Абад'!F81+[1]Нарын!F81+[1]ОШ!F81+[1]Баткен!F81+'[1]Ы-куль'!F81+[1]г.ОШ!F81+[1]Талас!F81+[1]ЧУЙ!F81</f>
        <v>27640830.65845</v>
      </c>
      <c r="G81" s="1">
        <f t="shared" si="13"/>
        <v>6460</v>
      </c>
      <c r="H81" s="1">
        <f t="shared" si="13"/>
        <v>6434</v>
      </c>
      <c r="I81" s="6">
        <f>[1]г.Бишкек!I81+'[1]Ж-Абад'!I81+[1]Нарын!I81+[1]ОШ!I81+[1]Баткен!I81+'[1]Ы-куль'!I81+[1]г.ОШ!I81+[1]Талас!I81+[1]ЧУЙ!I81</f>
        <v>714</v>
      </c>
      <c r="J81" s="6">
        <f>[1]г.Бишкек!J81+'[1]Ж-Абад'!J81+[1]Нарын!J81+[1]ОШ!J81+[1]Баткен!J81+'[1]Ы-куль'!J81+[1]г.ОШ!J81+[1]Талас!J81+[1]ЧУЙ!J81</f>
        <v>247</v>
      </c>
      <c r="K81" s="6">
        <f>[1]г.Бишкек!K81+'[1]Ж-Абад'!K81+[1]Нарын!K81+[1]ОШ!K81+[1]Баткен!K81+'[1]Ы-куль'!K81+[1]г.ОШ!K81+[1]Талас!K81+[1]ЧУЙ!K81</f>
        <v>3404216.67</v>
      </c>
      <c r="L81" s="6">
        <f>[1]г.Бишкек!L81+'[1]Ж-Абад'!L81+[1]Нарын!L81+[1]ОШ!L81+[1]Баткен!L81+'[1]Ы-куль'!L81+[1]г.ОШ!L81+[1]Талас!L81+[1]ЧУЙ!L81</f>
        <v>1180398.52</v>
      </c>
      <c r="M81" s="1">
        <f t="shared" si="14"/>
        <v>4768</v>
      </c>
      <c r="N81" s="1">
        <f t="shared" si="14"/>
        <v>4779</v>
      </c>
    </row>
    <row r="82" spans="1:14">
      <c r="A82" s="16" t="s">
        <v>143</v>
      </c>
      <c r="B82" s="5" t="s">
        <v>144</v>
      </c>
      <c r="C82" s="6">
        <f>[1]г.Бишкек!C82+'[1]Ж-Абад'!C82+[1]Нарын!C82+[1]ОШ!C82+[1]Баткен!C82+'[1]Ы-куль'!C82+[1]г.ОШ!C82+[1]Талас!C82+[1]ЧУЙ!C82</f>
        <v>88778</v>
      </c>
      <c r="D82" s="6">
        <f>[1]г.Бишкек!D82+'[1]Ж-Абад'!D82+[1]Нарын!D82+[1]ОШ!D82+[1]Баткен!D82+'[1]Ы-куль'!D82+[1]г.ОШ!D82+[1]Талас!D82+[1]ЧУЙ!D82</f>
        <v>42625</v>
      </c>
      <c r="E82" s="6">
        <f>[1]г.Бишкек!E82+'[1]Ж-Абад'!E82+[1]Нарын!E82+[1]ОШ!E82+[1]Баткен!E82+'[1]Ы-куль'!E82+[1]г.ОШ!E82+[1]Талас!E82+[1]ЧУЙ!E82</f>
        <v>440956190.4235</v>
      </c>
      <c r="F82" s="6">
        <f>[1]г.Бишкек!F82+'[1]Ж-Абад'!F82+[1]Нарын!F82+[1]ОШ!F82+[1]Баткен!F82+'[1]Ы-куль'!F82+[1]г.ОШ!F82+[1]Талас!F82+[1]ЧУЙ!F82</f>
        <v>207227606.493</v>
      </c>
      <c r="G82" s="1">
        <f t="shared" si="13"/>
        <v>4967</v>
      </c>
      <c r="H82" s="1">
        <f t="shared" si="13"/>
        <v>4862</v>
      </c>
      <c r="I82" s="6">
        <f>[1]г.Бишкек!I82+'[1]Ж-Абад'!I82+[1]Нарын!I82+[1]ОШ!I82+[1]Баткен!I82+'[1]Ы-куль'!I82+[1]г.ОШ!I82+[1]Талас!I82+[1]ЧУЙ!I82</f>
        <v>5407</v>
      </c>
      <c r="J82" s="6">
        <f>[1]г.Бишкек!J82+'[1]Ж-Абад'!J82+[1]Нарын!J82+[1]ОШ!J82+[1]Баткен!J82+'[1]Ы-куль'!J82+[1]г.ОШ!J82+[1]Талас!J82+[1]ЧУЙ!J82</f>
        <v>2388</v>
      </c>
      <c r="K82" s="6">
        <f>[1]г.Бишкек!K82+'[1]Ж-Абад'!K82+[1]Нарын!K82+[1]ОШ!K82+[1]Баткен!K82+'[1]Ы-куль'!K82+[1]г.ОШ!K82+[1]Талас!K82+[1]ЧУЙ!K82</f>
        <v>13062794.43</v>
      </c>
      <c r="L82" s="6">
        <f>[1]г.Бишкек!L82+'[1]Ж-Абад'!L82+[1]Нарын!L82+[1]ОШ!L82+[1]Баткен!L82+'[1]Ы-куль'!L82+[1]г.ОШ!L82+[1]Талас!L82+[1]ЧУЙ!L82</f>
        <v>6005460.0099999998</v>
      </c>
      <c r="M82" s="1">
        <f t="shared" si="14"/>
        <v>2416</v>
      </c>
      <c r="N82" s="1">
        <f t="shared" si="14"/>
        <v>2515</v>
      </c>
    </row>
    <row r="83" spans="1:14">
      <c r="A83" s="16" t="s">
        <v>145</v>
      </c>
      <c r="B83" s="5" t="s">
        <v>146</v>
      </c>
      <c r="C83" s="6">
        <f>[1]г.Бишкек!C83+'[1]Ж-Абад'!C83+[1]Нарын!C83+[1]ОШ!C83+[1]Баткен!C83+'[1]Ы-куль'!C83+[1]г.ОШ!C83+[1]Талас!C83+[1]ЧУЙ!C83</f>
        <v>21397</v>
      </c>
      <c r="D83" s="6">
        <f>[1]г.Бишкек!D83+'[1]Ж-Абад'!D83+[1]Нарын!D83+[1]ОШ!D83+[1]Баткен!D83+'[1]Ы-куль'!D83+[1]г.ОШ!D83+[1]Талас!D83+[1]ЧУЙ!D83</f>
        <v>8608</v>
      </c>
      <c r="E83" s="6">
        <f>[1]г.Бишкек!E83+'[1]Ж-Абад'!E83+[1]Нарын!E83+[1]ОШ!E83+[1]Баткен!E83+'[1]Ы-куль'!E83+[1]г.ОШ!E83+[1]Талас!E83+[1]ЧУЙ!E83</f>
        <v>60374012.752499998</v>
      </c>
      <c r="F83" s="6">
        <f>[1]г.Бишкек!F83+'[1]Ж-Абад'!F83+[1]Нарын!F83+[1]ОШ!F83+[1]Баткен!F83+'[1]Ы-куль'!F83+[1]г.ОШ!F83+[1]Талас!F83+[1]ЧУЙ!F83</f>
        <v>33015299.370000001</v>
      </c>
      <c r="G83" s="1">
        <f t="shared" si="13"/>
        <v>2822</v>
      </c>
      <c r="H83" s="1">
        <f t="shared" si="13"/>
        <v>3835</v>
      </c>
      <c r="I83" s="6">
        <f>[1]г.Бишкек!I83+'[1]Ж-Абад'!I83+[1]Нарын!I83+[1]ОШ!I83+[1]Баткен!I83+'[1]Ы-куль'!I83+[1]г.ОШ!I83+[1]Талас!I83+[1]ЧУЙ!I83</f>
        <v>1211</v>
      </c>
      <c r="J83" s="6">
        <f>[1]г.Бишкек!J83+'[1]Ж-Абад'!J83+[1]Нарын!J83+[1]ОШ!J83+[1]Баткен!J83+'[1]Ы-куль'!J83+[1]г.ОШ!J83+[1]Талас!J83+[1]ЧУЙ!J83</f>
        <v>561</v>
      </c>
      <c r="K83" s="6">
        <f>[1]г.Бишкек!K83+'[1]Ж-Абад'!K83+[1]Нарын!K83+[1]ОШ!K83+[1]Баткен!K83+'[1]Ы-куль'!K83+[1]г.ОШ!K83+[1]Талас!K83+[1]ЧУЙ!K83</f>
        <v>1530477.55</v>
      </c>
      <c r="L83" s="6">
        <f>[1]г.Бишкек!L83+'[1]Ж-Абад'!L83+[1]Нарын!L83+[1]ОШ!L83+[1]Баткен!L83+'[1]Ы-куль'!L83+[1]г.ОШ!L83+[1]Талас!L83+[1]ЧУЙ!L83</f>
        <v>694646.35</v>
      </c>
      <c r="M83" s="1">
        <f t="shared" si="14"/>
        <v>1264</v>
      </c>
      <c r="N83" s="1">
        <f t="shared" si="14"/>
        <v>1238</v>
      </c>
    </row>
    <row r="84" spans="1:14" ht="22.5">
      <c r="A84" s="9" t="s">
        <v>147</v>
      </c>
      <c r="B84" s="1">
        <v>36</v>
      </c>
      <c r="C84" s="6">
        <f>[1]г.Бишкек!C84+'[1]Ж-Абад'!C84+[1]Нарын!C84+[1]ОШ!C84+[1]Баткен!C84+'[1]Ы-куль'!C84+[1]г.ОШ!C84+[1]Талас!C84+[1]ЧУЙ!C84</f>
        <v>83818</v>
      </c>
      <c r="D84" s="6">
        <f>[1]г.Бишкек!D84+'[1]Ж-Абад'!D84+[1]Нарын!D84+[1]ОШ!D84+[1]Баткен!D84+'[1]Ы-куль'!D84+[1]г.ОШ!D84+[1]Талас!D84+[1]ЧУЙ!D84</f>
        <v>36849</v>
      </c>
      <c r="E84" s="6">
        <f>[1]г.Бишкек!E84+'[1]Ж-Абад'!E84+[1]Нарын!E84+[1]ОШ!E84+[1]Баткен!E84+'[1]Ы-куль'!E84+[1]г.ОШ!E84+[1]Талас!E84+[1]ЧУЙ!E84</f>
        <v>383077281.46735001</v>
      </c>
      <c r="F84" s="6">
        <f>[1]г.Бишкек!F84+'[1]Ж-Абад'!F84+[1]Нарын!F84+[1]ОШ!F84+[1]Баткен!F84+'[1]Ы-куль'!F84+[1]г.ОШ!F84+[1]Талас!F84+[1]ЧУЙ!F84</f>
        <v>186851247.52144998</v>
      </c>
      <c r="G84" s="1">
        <f t="shared" si="13"/>
        <v>4570</v>
      </c>
      <c r="H84" s="1">
        <f t="shared" si="13"/>
        <v>5071</v>
      </c>
      <c r="I84" s="6">
        <f>[1]г.Бишкек!I84+'[1]Ж-Абад'!I84+[1]Нарын!I84+[1]ОШ!I84+[1]Баткен!I84+'[1]Ы-куль'!I84+[1]г.ОШ!I84+[1]Талас!I84+[1]ЧУЙ!I84</f>
        <v>5253</v>
      </c>
      <c r="J84" s="6">
        <f>[1]г.Бишкек!J84+'[1]Ж-Абад'!J84+[1]Нарын!J84+[1]ОШ!J84+[1]Баткен!J84+'[1]Ы-куль'!J84+[1]г.ОШ!J84+[1]Талас!J84+[1]ЧУЙ!J84</f>
        <v>2234</v>
      </c>
      <c r="K84" s="6">
        <f>[1]г.Бишкек!K84+'[1]Ж-Абад'!K84+[1]Нарын!K84+[1]ОШ!K84+[1]Баткен!K84+'[1]Ы-куль'!K84+[1]г.ОШ!K84+[1]Талас!K84+[1]ЧУЙ!K84</f>
        <v>13107991.649999999</v>
      </c>
      <c r="L84" s="6">
        <f>[1]г.Бишкек!L84+'[1]Ж-Абад'!L84+[1]Нарын!L84+[1]ОШ!L84+[1]Баткен!L84+'[1]Ы-куль'!L84+[1]г.ОШ!L84+[1]Талас!L84+[1]ЧУЙ!L84</f>
        <v>5360602.88</v>
      </c>
      <c r="M84" s="1">
        <f t="shared" si="14"/>
        <v>2495</v>
      </c>
      <c r="N84" s="1">
        <f t="shared" si="14"/>
        <v>2400</v>
      </c>
    </row>
    <row r="85" spans="1:14" ht="33.75">
      <c r="A85" s="4" t="s">
        <v>148</v>
      </c>
      <c r="B85" s="1">
        <v>37</v>
      </c>
      <c r="C85" s="6">
        <f>[1]г.Бишкек!C85+'[1]Ж-Абад'!C85+[1]Нарын!C85+[1]ОШ!C85+[1]Баткен!C85+'[1]Ы-куль'!C85+[1]г.ОШ!C85+[1]Талас!C85+[1]ЧУЙ!C85</f>
        <v>36966</v>
      </c>
      <c r="D85" s="6">
        <f>[1]г.Бишкек!D85+'[1]Ж-Абад'!D85+[1]Нарын!D85+[1]ОШ!D85+[1]Баткен!D85+'[1]Ы-куль'!D85+[1]г.ОШ!D85+[1]Талас!D85+[1]ЧУЙ!D85</f>
        <v>26984</v>
      </c>
      <c r="E85" s="6">
        <f>[1]г.Бишкек!E85+'[1]Ж-Абад'!E85+[1]Нарын!E85+[1]ОШ!E85+[1]Баткен!E85+'[1]Ы-куль'!E85+[1]г.ОШ!E85+[1]Талас!E85+[1]ЧУЙ!E85</f>
        <v>132174669</v>
      </c>
      <c r="F85" s="6">
        <f>[1]г.Бишкек!F85+'[1]Ж-Абад'!F85+[1]Нарын!F85+[1]ОШ!F85+[1]Баткен!F85+'[1]Ы-куль'!F85+[1]г.ОШ!F85+[1]Талас!F85+[1]ЧУЙ!F85</f>
        <v>97630185.189999998</v>
      </c>
      <c r="G85" s="1">
        <f t="shared" si="13"/>
        <v>3576</v>
      </c>
      <c r="H85" s="1">
        <f t="shared" si="13"/>
        <v>3618</v>
      </c>
      <c r="I85" s="6">
        <f>[1]г.Бишкек!I85+'[1]Ж-Абад'!I85+[1]Нарын!I85+[1]ОШ!I85+[1]Баткен!I85+'[1]Ы-куль'!I85+[1]г.ОШ!I85+[1]Талас!I85+[1]ЧУЙ!I85</f>
        <v>3271</v>
      </c>
      <c r="J85" s="6">
        <f>[1]г.Бишкек!J85+'[1]Ж-Абад'!J85+[1]Нарын!J85+[1]ОШ!J85+[1]Баткен!J85+'[1]Ы-куль'!J85+[1]г.ОШ!J85+[1]Талас!J85+[1]ЧУЙ!J85</f>
        <v>2324</v>
      </c>
      <c r="K85" s="6">
        <f>[1]г.Бишкек!K85+'[1]Ж-Абад'!K85+[1]Нарын!K85+[1]ОШ!K85+[1]Баткен!K85+'[1]Ы-куль'!K85+[1]г.ОШ!K85+[1]Талас!K85+[1]ЧУЙ!K85</f>
        <v>8722369</v>
      </c>
      <c r="L85" s="6">
        <f>[1]г.Бишкек!L85+'[1]Ж-Абад'!L85+[1]Нарын!L85+[1]ОШ!L85+[1]Баткен!L85+'[1]Ы-куль'!L85+[1]г.ОШ!L85+[1]Талас!L85+[1]ЧУЙ!L85</f>
        <v>6149299.9199999999</v>
      </c>
      <c r="M85" s="1">
        <f t="shared" si="14"/>
        <v>2667</v>
      </c>
      <c r="N85" s="1">
        <f t="shared" si="14"/>
        <v>2646</v>
      </c>
    </row>
    <row r="86" spans="1:14" ht="33.75">
      <c r="A86" s="15" t="s">
        <v>149</v>
      </c>
      <c r="B86" s="1">
        <v>38</v>
      </c>
      <c r="C86" s="6">
        <f>[1]г.Бишкек!C86+'[1]Ж-Абад'!C86+[1]Нарын!C86+[1]ОШ!C86+[1]Баткен!C86+'[1]Ы-куль'!C86+[1]г.ОШ!C86+[1]Талас!C86+[1]ЧУЙ!C86</f>
        <v>59307</v>
      </c>
      <c r="D86" s="1">
        <v>0</v>
      </c>
      <c r="E86" s="6">
        <f>E87+E88+E89+E90</f>
        <v>132174673.72</v>
      </c>
      <c r="F86" s="1">
        <v>0</v>
      </c>
      <c r="G86" s="1">
        <f t="shared" si="13"/>
        <v>2229</v>
      </c>
      <c r="H86" s="1">
        <v>0</v>
      </c>
      <c r="I86" s="6">
        <f>[1]г.Бишкек!I86+'[1]Ж-Абад'!I86+[1]Нарын!I86+[1]ОШ!I86+[1]Баткен!I86+'[1]Ы-куль'!I86+[1]г.ОШ!I86+[1]Талас!I86+[1]ЧУЙ!I86</f>
        <v>5713</v>
      </c>
      <c r="J86" s="1">
        <v>0</v>
      </c>
      <c r="K86" s="6">
        <f>[1]г.Бишкек!K86+'[1]Ж-Абад'!K86+[1]Нарын!K86+[1]ОШ!K86+[1]Баткен!K86+'[1]Ы-куль'!K86+[1]г.ОШ!K86+[1]Талас!K86+[1]ЧУЙ!K86</f>
        <v>8722368.9199999999</v>
      </c>
      <c r="L86" s="1">
        <v>0</v>
      </c>
      <c r="M86" s="1">
        <f t="shared" si="14"/>
        <v>1527</v>
      </c>
      <c r="N86" s="1">
        <v>0</v>
      </c>
    </row>
    <row r="87" spans="1:14">
      <c r="A87" s="15" t="s">
        <v>150</v>
      </c>
      <c r="B87" s="1" t="s">
        <v>151</v>
      </c>
      <c r="C87" s="6">
        <f>[1]г.Бишкек!C87+'[1]Ж-Абад'!C87+[1]Нарын!C87+[1]ОШ!C87+[1]Баткен!C87+'[1]Ы-куль'!C87+[1]г.ОШ!C87+[1]Талас!C87+[1]ЧУЙ!C87</f>
        <v>21183</v>
      </c>
      <c r="D87" s="1">
        <v>0</v>
      </c>
      <c r="E87" s="6">
        <f>[1]г.Бишкек!E87+'[1]Ж-Абад'!E87+[1]Нарын!E87+[1]ОШ!E87+[1]Баткен!E87+'[1]Ы-куль'!E87+[1]г.ОШ!E87+[1]Талас!E87+[1]ЧУЙ!E87</f>
        <v>67132462.549999997</v>
      </c>
      <c r="F87" s="1">
        <v>0</v>
      </c>
      <c r="G87" s="1">
        <f t="shared" si="13"/>
        <v>3169</v>
      </c>
      <c r="H87" s="1">
        <v>0</v>
      </c>
      <c r="I87" s="6">
        <f>[1]г.Бишкек!I87+'[1]Ж-Абад'!I87+[1]Нарын!I87+[1]ОШ!I87+[1]Баткен!I87+'[1]Ы-куль'!I87+[1]г.ОШ!I87+[1]Талас!I87+[1]ЧУЙ!I87</f>
        <v>1535</v>
      </c>
      <c r="J87" s="1">
        <v>0</v>
      </c>
      <c r="K87" s="6">
        <f>[1]г.Бишкек!K87+'[1]Ж-Абад'!K87+[1]Нарын!K87+[1]ОШ!K87+[1]Баткен!K87+'[1]Ы-куль'!K87+[1]г.ОШ!K87+[1]Талас!K87+[1]ЧУЙ!K87</f>
        <v>3327770</v>
      </c>
      <c r="L87" s="1">
        <v>0</v>
      </c>
      <c r="M87" s="1">
        <f t="shared" si="14"/>
        <v>2168</v>
      </c>
      <c r="N87" s="1">
        <v>0</v>
      </c>
    </row>
    <row r="88" spans="1:14" ht="22.5">
      <c r="A88" s="15" t="s">
        <v>152</v>
      </c>
      <c r="B88" s="1" t="s">
        <v>153</v>
      </c>
      <c r="C88" s="6">
        <f>[1]г.Бишкек!C88+'[1]Ж-Абад'!C88+[1]Нарын!C88+[1]ОШ!C88+[1]Баткен!C88+'[1]Ы-куль'!C88+[1]г.ОШ!C88+[1]Талас!C88+[1]ЧУЙ!C88</f>
        <v>18230</v>
      </c>
      <c r="D88" s="1">
        <v>0</v>
      </c>
      <c r="E88" s="6">
        <f>[1]г.Бишкек!E88+'[1]Ж-Абад'!E88+[1]Нарын!E88+[1]ОШ!E88+[1]Баткен!E88+'[1]Ы-куль'!E88+[1]г.ОШ!E88+[1]Талас!E88+[1]ЧУЙ!E88</f>
        <v>35965087.009999998</v>
      </c>
      <c r="F88" s="1">
        <v>0</v>
      </c>
      <c r="G88" s="1">
        <f t="shared" si="13"/>
        <v>1973</v>
      </c>
      <c r="H88" s="1">
        <v>0</v>
      </c>
      <c r="I88" s="6">
        <f>[1]г.Бишкек!I88+'[1]Ж-Абад'!I88+[1]Нарын!I88+[1]ОШ!I88+[1]Баткен!I88+'[1]Ы-куль'!I88+[1]г.ОШ!I88+[1]Талас!I88+[1]ЧУЙ!I88</f>
        <v>1522</v>
      </c>
      <c r="J88" s="1">
        <v>0</v>
      </c>
      <c r="K88" s="6">
        <f>[1]г.Бишкек!K88+'[1]Ж-Абад'!K88+[1]Нарын!K88+[1]ОШ!K88+[1]Баткен!K88+'[1]Ы-куль'!K88+[1]г.ОШ!K88+[1]Талас!K88+[1]ЧУЙ!K88</f>
        <v>2200573.92</v>
      </c>
      <c r="L88" s="1">
        <v>0</v>
      </c>
      <c r="M88" s="1">
        <f t="shared" si="14"/>
        <v>1446</v>
      </c>
      <c r="N88" s="1">
        <v>0</v>
      </c>
    </row>
    <row r="89" spans="1:14" ht="22.5">
      <c r="A89" s="15" t="s">
        <v>154</v>
      </c>
      <c r="B89" s="1" t="s">
        <v>155</v>
      </c>
      <c r="C89" s="6">
        <f>[1]г.Бишкек!C89+'[1]Ж-Абад'!C89+[1]Нарын!C89+[1]ОШ!C89+[1]Баткен!C89+'[1]Ы-куль'!C89+[1]г.ОШ!C89+[1]Талас!C89+[1]ЧУЙ!C89</f>
        <v>12000</v>
      </c>
      <c r="D89" s="1">
        <v>0</v>
      </c>
      <c r="E89" s="6">
        <f>[1]г.Бишкек!E89+'[1]Ж-Абад'!E89+[1]Нарын!E89+[1]ОШ!E89+[1]Баткен!E89+'[1]Ы-куль'!E89+[1]г.ОШ!E89+[1]Талас!E89+[1]ЧУЙ!E89</f>
        <v>18973336.16</v>
      </c>
      <c r="F89" s="1">
        <v>0</v>
      </c>
      <c r="G89" s="1">
        <f t="shared" si="13"/>
        <v>1581</v>
      </c>
      <c r="H89" s="1">
        <v>0</v>
      </c>
      <c r="I89" s="6">
        <f>[1]г.Бишкек!I89+'[1]Ж-Абад'!I89+[1]Нарын!I89+[1]ОШ!I89+[1]Баткен!I89+'[1]Ы-куль'!I89+[1]г.ОШ!I89+[1]Талас!I89+[1]ЧУЙ!I89</f>
        <v>1280</v>
      </c>
      <c r="J89" s="1">
        <v>0</v>
      </c>
      <c r="K89" s="6">
        <f>[1]г.Бишкек!K89+'[1]Ж-Абад'!K89+[1]Нарын!K89+[1]ОШ!K89+[1]Баткен!K89+'[1]Ы-куль'!K89+[1]г.ОШ!K89+[1]Талас!K89+[1]ЧУЙ!K89</f>
        <v>1597965</v>
      </c>
      <c r="L89" s="1">
        <v>0</v>
      </c>
      <c r="M89" s="1">
        <f t="shared" si="14"/>
        <v>1248</v>
      </c>
      <c r="N89" s="1">
        <v>0</v>
      </c>
    </row>
    <row r="90" spans="1:14" ht="22.5">
      <c r="A90" s="15" t="s">
        <v>156</v>
      </c>
      <c r="B90" s="1" t="s">
        <v>157</v>
      </c>
      <c r="C90" s="6">
        <f>[1]г.Бишкек!C90+'[1]Ж-Абад'!C90+[1]Нарын!C90+[1]ОШ!C90+[1]Баткен!C90+'[1]Ы-куль'!C90+[1]г.ОШ!C90+[1]Талас!C90+[1]ЧУЙ!C90</f>
        <v>7894</v>
      </c>
      <c r="D90" s="1">
        <v>0</v>
      </c>
      <c r="E90" s="6">
        <f>[1]г.Бишкек!E90+'[1]Ж-Абад'!E90+[1]Нарын!E90+[1]ОШ!E90+[1]Баткен!E90+'[1]Ы-куль'!E90+[1]г.ОШ!E90+[1]Талас!E90+[1]ЧУЙ!E90</f>
        <v>10103788</v>
      </c>
      <c r="F90" s="1">
        <v>0</v>
      </c>
      <c r="G90" s="1">
        <f t="shared" si="13"/>
        <v>1280</v>
      </c>
      <c r="H90" s="1">
        <v>0</v>
      </c>
      <c r="I90" s="6">
        <f>[1]г.Бишкек!I90+'[1]Ж-Абад'!I90+[1]Нарын!I90+[1]ОШ!I90+[1]Баткен!I90+'[1]Ы-куль'!I90+[1]г.ОШ!I90+[1]Талас!I90+[1]ЧУЙ!I90</f>
        <v>1449</v>
      </c>
      <c r="J90" s="1">
        <v>0</v>
      </c>
      <c r="K90" s="6">
        <f>[1]г.Бишкек!K90+'[1]Ж-Абад'!K90+[1]Нарын!K90+[1]ОШ!K90+[1]Баткен!K90+'[1]Ы-куль'!K90+[1]г.ОШ!K90+[1]Талас!K90+[1]ЧУЙ!K90</f>
        <v>1596060</v>
      </c>
      <c r="L90" s="1">
        <v>0</v>
      </c>
      <c r="M90" s="1">
        <f t="shared" si="14"/>
        <v>1101</v>
      </c>
      <c r="N90" s="1">
        <v>0</v>
      </c>
    </row>
    <row r="91" spans="1:14" ht="22.5">
      <c r="A91" s="15" t="s">
        <v>158</v>
      </c>
      <c r="B91" s="1">
        <v>39</v>
      </c>
      <c r="C91" s="6">
        <f>[1]г.Бишкек!C91+'[1]Ж-Абад'!C91+[1]Нарын!C91+[1]ОШ!C91+[1]Баткен!C91+'[1]Ы-куль'!C91+[1]г.ОШ!C91+[1]Талас!C91+[1]ЧУЙ!C91</f>
        <v>26864</v>
      </c>
      <c r="D91" s="6">
        <f>[1]г.Бишкек!D91+'[1]Ж-Абад'!D91+[1]Нарын!D91+[1]ОШ!D91+[1]Баткен!D91+'[1]Ы-куль'!D91+[1]г.ОШ!D91+[1]Талас!D91+[1]ЧУЙ!D91</f>
        <v>14022</v>
      </c>
      <c r="E91" s="6">
        <f>[1]г.Бишкек!E91+'[1]Ж-Абад'!E91+[1]Нарын!E91+[1]ОШ!E91+[1]Баткен!E91+'[1]Ы-куль'!E91+[1]г.ОШ!E91+[1]Талас!E91+[1]ЧУЙ!E91</f>
        <v>117646930.19</v>
      </c>
      <c r="F91" s="6">
        <f>[1]г.Бишкек!F91+'[1]Ж-Абад'!F91+[1]Нарын!F91+[1]ОШ!F91+[1]Баткен!F91+'[1]Ы-куль'!F91+[1]г.ОШ!F91+[1]Талас!F91+[1]ЧУЙ!F91</f>
        <v>47918328.189999998</v>
      </c>
      <c r="G91" s="1">
        <f t="shared" si="13"/>
        <v>4379</v>
      </c>
      <c r="H91" s="1">
        <f t="shared" si="13"/>
        <v>3417</v>
      </c>
      <c r="I91" s="6">
        <f>[1]г.Бишкек!I91+'[1]Ж-Абад'!I91+[1]Нарын!I91+[1]ОШ!I91+[1]Баткен!I91+'[1]Ы-куль'!I91+[1]г.ОШ!I91+[1]Талас!I91+[1]ЧУЙ!I91</f>
        <v>2227</v>
      </c>
      <c r="J91" s="6">
        <f>[1]г.Бишкек!J91+'[1]Ж-Абад'!J91+[1]Нарын!J91+[1]ОШ!J91+[1]Баткен!J91+'[1]Ы-куль'!J91+[1]г.ОШ!J91+[1]Талас!J91+[1]ЧУЙ!J91</f>
        <v>1141</v>
      </c>
      <c r="K91" s="6">
        <f>[1]г.Бишкек!K91+'[1]Ж-Абад'!K91+[1]Нарын!K91+[1]ОШ!K91+[1]Баткен!K91+'[1]Ы-куль'!K91+[1]г.ОШ!K91+[1]Талас!K91+[1]ЧУЙ!K91</f>
        <v>5908462.9199999999</v>
      </c>
      <c r="L91" s="6">
        <f>[1]г.Бишкек!L91+'[1]Ж-Абад'!L91+[1]Нарын!L91+[1]ОШ!L91+[1]Баткен!L91+'[1]Ы-куль'!L91+[1]г.ОШ!L91+[1]Талас!L91+[1]ЧУЙ!L91</f>
        <v>3031636.92</v>
      </c>
      <c r="M91" s="1">
        <f t="shared" si="14"/>
        <v>2653</v>
      </c>
      <c r="N91" s="1">
        <f t="shared" si="14"/>
        <v>2657</v>
      </c>
    </row>
    <row r="92" spans="1:14">
      <c r="A92" s="20"/>
      <c r="B92" s="33" t="s">
        <v>159</v>
      </c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4"/>
    </row>
    <row r="93" spans="1:14" ht="45">
      <c r="A93" s="15" t="s">
        <v>160</v>
      </c>
      <c r="B93" s="1">
        <v>40</v>
      </c>
      <c r="C93" s="6">
        <v>1293</v>
      </c>
      <c r="D93" s="6">
        <f>[1]г.Бишкек!D93+'[1]Ж-Абад'!D93+[1]Нарын!D93+[1]ОШ!D93+[1]Баткен!D93+'[1]Ы-куль'!D93+[1]г.ОШ!D93+[1]Талас!D93+[1]ЧУЙ!D93</f>
        <v>29</v>
      </c>
      <c r="E93" s="6">
        <f>E94+E107+E108</f>
        <v>8847144</v>
      </c>
      <c r="F93" s="6">
        <f>F94+F107+F108</f>
        <v>54242</v>
      </c>
      <c r="G93" s="1">
        <f t="shared" ref="G93:H97" si="16">ROUND((E93/C93),0)</f>
        <v>6842</v>
      </c>
      <c r="H93" s="1">
        <f t="shared" si="16"/>
        <v>1870</v>
      </c>
      <c r="I93" s="6">
        <f>[1]г.Бишкек!I93+'[1]Ж-Абад'!I93+[1]Нарын!I93+[1]ОШ!I93+[1]Баткен!I93+'[1]Ы-куль'!I93+[1]г.ОШ!I93+[1]Талас!I93+[1]ЧУЙ!I93</f>
        <v>0</v>
      </c>
      <c r="J93" s="6">
        <f>[1]г.Бишкек!J93+'[1]Ж-Абад'!J93+[1]Нарын!J93+[1]ОШ!J93+[1]Баткен!J93+'[1]Ы-куль'!J93+[1]г.ОШ!J93+[1]Талас!J93+[1]ЧУЙ!J93</f>
        <v>0</v>
      </c>
      <c r="K93" s="6">
        <f>[1]г.Бишкек!K93+'[1]Ж-Абад'!K93+[1]Нарын!K93+[1]ОШ!K93+[1]Баткен!K93+'[1]Ы-куль'!K93+[1]г.ОШ!K93+[1]Талас!K93+[1]ЧУЙ!K93</f>
        <v>0</v>
      </c>
      <c r="L93" s="6">
        <f>[1]г.Бишкек!L93+'[1]Ж-Абад'!L93+[1]Нарын!L93+[1]ОШ!L93+[1]Баткен!L93+'[1]Ы-куль'!L93+[1]г.ОШ!L93+[1]Талас!L93+[1]ЧУЙ!L93</f>
        <v>0</v>
      </c>
      <c r="M93" s="1" t="e">
        <f t="shared" ref="M93:N97" si="17">ROUND((K93/I93),0)</f>
        <v>#DIV/0!</v>
      </c>
      <c r="N93" s="1" t="e">
        <f t="shared" si="17"/>
        <v>#DIV/0!</v>
      </c>
    </row>
    <row r="94" spans="1:14" ht="33.75">
      <c r="A94" s="15" t="s">
        <v>161</v>
      </c>
      <c r="B94" s="1">
        <v>41</v>
      </c>
      <c r="C94" s="6">
        <f>C95+C96+C97</f>
        <v>1204</v>
      </c>
      <c r="D94" s="6">
        <f>[1]г.Бишкек!D94+'[1]Ж-Абад'!D94+[1]Нарын!D94+[1]ОШ!D94+[1]Баткен!D94+'[1]Ы-куль'!D94+[1]г.ОШ!D94+[1]Талас!D94+[1]ЧУЙ!D94</f>
        <v>2</v>
      </c>
      <c r="E94" s="6">
        <f>E95+E96+E97</f>
        <v>6290184</v>
      </c>
      <c r="F94" s="6">
        <f>[1]г.Бишкек!F94+'[1]Ж-Абад'!F94+[1]Нарын!F94+[1]ОШ!F94+[1]Баткен!F94+'[1]Ы-куль'!F94+[1]г.ОШ!F94+[1]Талас!F94+[1]ЧУЙ!F94</f>
        <v>8870</v>
      </c>
      <c r="G94" s="1">
        <f t="shared" si="16"/>
        <v>5224</v>
      </c>
      <c r="H94" s="1">
        <f t="shared" si="16"/>
        <v>4435</v>
      </c>
      <c r="I94" s="6">
        <f>[1]г.Бишкек!I94+'[1]Ж-Абад'!I94+[1]Нарын!I94+[1]ОШ!I94+[1]Баткен!I94+'[1]Ы-куль'!I94+[1]г.ОШ!I94+[1]Талас!I94+[1]ЧУЙ!I94</f>
        <v>0</v>
      </c>
      <c r="J94" s="6">
        <f>[1]г.Бишкек!J94+'[1]Ж-Абад'!J94+[1]Нарын!J94+[1]ОШ!J94+[1]Баткен!J94+'[1]Ы-куль'!J94+[1]г.ОШ!J94+[1]Талас!J94+[1]ЧУЙ!J94</f>
        <v>0</v>
      </c>
      <c r="K94" s="6">
        <f>[1]г.Бишкек!K94+'[1]Ж-Абад'!K94+[1]Нарын!K94+[1]ОШ!K94+[1]Баткен!K94+'[1]Ы-куль'!K94+[1]г.ОШ!K94+[1]Талас!K94+[1]ЧУЙ!K94</f>
        <v>0</v>
      </c>
      <c r="L94" s="6">
        <f>[1]г.Бишкек!L94+'[1]Ж-Абад'!L94+[1]Нарын!L94+[1]ОШ!L94+[1]Баткен!L94+'[1]Ы-куль'!L94+[1]г.ОШ!L94+[1]Талас!L94+[1]ЧУЙ!L94</f>
        <v>0</v>
      </c>
      <c r="M94" s="1" t="e">
        <f t="shared" si="17"/>
        <v>#DIV/0!</v>
      </c>
      <c r="N94" s="1" t="e">
        <f t="shared" si="17"/>
        <v>#DIV/0!</v>
      </c>
    </row>
    <row r="95" spans="1:14">
      <c r="A95" s="16" t="s">
        <v>162</v>
      </c>
      <c r="B95" s="1" t="s">
        <v>163</v>
      </c>
      <c r="C95" s="6">
        <f>[1]г.Бишкек!C95+'[1]Ж-Абад'!C95+[1]Нарын!C95+[1]ОШ!C95+[1]Баткен!C95+'[1]Ы-куль'!C95+[1]г.ОШ!C95+[1]Талас!C95+[1]ЧУЙ!C95</f>
        <v>17</v>
      </c>
      <c r="D95" s="6">
        <f>[1]г.Бишкек!D95+'[1]Ж-Абад'!D95+[1]Нарын!D95+[1]ОШ!D95+[1]Баткен!D95+'[1]Ы-куль'!D95+[1]г.ОШ!D95+[1]Талас!D95+[1]ЧУЙ!D95</f>
        <v>0</v>
      </c>
      <c r="E95" s="6">
        <f>[1]г.Бишкек!E95+'[1]Ж-Абад'!E95+[1]Нарын!E95+[1]ОШ!E95+[1]Баткен!E95+'[1]Ы-куль'!E95+[1]г.ОШ!E95+[1]Талас!E95+[1]ЧУЙ!E95</f>
        <v>87122</v>
      </c>
      <c r="F95" s="6">
        <f>[1]г.Бишкек!F95+'[1]Ж-Абад'!F95+[1]Нарын!F95+[1]ОШ!F95+[1]Баткен!F95+'[1]Ы-куль'!F95+[1]г.ОШ!F95+[1]Талас!F95+[1]ЧУЙ!F95</f>
        <v>0</v>
      </c>
      <c r="G95" s="1">
        <f t="shared" si="16"/>
        <v>5125</v>
      </c>
      <c r="H95" s="1" t="e">
        <f t="shared" si="16"/>
        <v>#DIV/0!</v>
      </c>
      <c r="I95" s="6">
        <f>[1]г.Бишкек!I95+'[1]Ж-Абад'!I95+[1]Нарын!I95+[1]ОШ!I95+[1]Баткен!I95+'[1]Ы-куль'!I95+[1]г.ОШ!I95+[1]Талас!I95+[1]ЧУЙ!I95</f>
        <v>0</v>
      </c>
      <c r="J95" s="6">
        <f>[1]г.Бишкек!J95+'[1]Ж-Абад'!J95+[1]Нарын!J95+[1]ОШ!J95+[1]Баткен!J95+'[1]Ы-куль'!J95+[1]г.ОШ!J95+[1]Талас!J95+[1]ЧУЙ!J95</f>
        <v>0</v>
      </c>
      <c r="K95" s="6">
        <f>[1]г.Бишкек!K95+'[1]Ж-Абад'!K95+[1]Нарын!K95+[1]ОШ!K95+[1]Баткен!K95+'[1]Ы-куль'!K95+[1]г.ОШ!K95+[1]Талас!K95+[1]ЧУЙ!K95</f>
        <v>0</v>
      </c>
      <c r="L95" s="6">
        <f>[1]г.Бишкек!L95+'[1]Ж-Абад'!L95+[1]Нарын!L95+[1]ОШ!L95+[1]Баткен!L95+'[1]Ы-куль'!L95+[1]г.ОШ!L95+[1]Талас!L95+[1]ЧУЙ!L95</f>
        <v>0</v>
      </c>
      <c r="M95" s="1" t="e">
        <f t="shared" si="17"/>
        <v>#DIV/0!</v>
      </c>
      <c r="N95" s="1" t="e">
        <f t="shared" si="17"/>
        <v>#DIV/0!</v>
      </c>
    </row>
    <row r="96" spans="1:14">
      <c r="A96" s="16" t="s">
        <v>164</v>
      </c>
      <c r="B96" s="1" t="s">
        <v>165</v>
      </c>
      <c r="C96" s="6">
        <f>[1]г.Бишкек!C96+'[1]Ж-Абад'!C96+[1]Нарын!C96+[1]ОШ!C96+[1]Баткен!C96+'[1]Ы-куль'!C96+[1]г.ОШ!C96+[1]Талас!C96+[1]ЧУЙ!C96</f>
        <v>437</v>
      </c>
      <c r="D96" s="6">
        <f>[1]г.Бишкек!D96+'[1]Ж-Абад'!D96+[1]Нарын!D96+[1]ОШ!D96+[1]Баткен!D96+'[1]Ы-куль'!D96+[1]г.ОШ!D96+[1]Талас!D96+[1]ЧУЙ!D96</f>
        <v>1</v>
      </c>
      <c r="E96" s="6">
        <f>[1]г.Бишкек!E96+'[1]Ж-Абад'!E96+[1]Нарын!E96+[1]ОШ!E96+[1]Баткен!E96+'[1]Ы-куль'!E96+[1]г.ОШ!E96+[1]Талас!E96+[1]ЧУЙ!E96</f>
        <v>2484158</v>
      </c>
      <c r="F96" s="6">
        <f>[1]г.Бишкек!F96+'[1]Ж-Абад'!F96+[1]Нарын!F96+[1]ОШ!F96+[1]Баткен!F96+'[1]Ы-куль'!F96+[1]г.ОШ!F96+[1]Талас!F96+[1]ЧУЙ!F96</f>
        <v>3850</v>
      </c>
      <c r="G96" s="1">
        <f t="shared" si="16"/>
        <v>5685</v>
      </c>
      <c r="H96" s="1">
        <f t="shared" si="16"/>
        <v>3850</v>
      </c>
      <c r="I96" s="6">
        <f>[1]г.Бишкек!I96+'[1]Ж-Абад'!I96+[1]Нарын!I96+[1]ОШ!I96+[1]Баткен!I96+'[1]Ы-куль'!I96+[1]г.ОШ!I96+[1]Талас!I96+[1]ЧУЙ!I96</f>
        <v>0</v>
      </c>
      <c r="J96" s="6">
        <f>[1]г.Бишкек!J96+'[1]Ж-Абад'!J96+[1]Нарын!J96+[1]ОШ!J96+[1]Баткен!J96+'[1]Ы-куль'!J96+[1]г.ОШ!J96+[1]Талас!J96+[1]ЧУЙ!J96</f>
        <v>0</v>
      </c>
      <c r="K96" s="6">
        <f>[1]г.Бишкек!K96+'[1]Ж-Абад'!K96+[1]Нарын!K96+[1]ОШ!K96+[1]Баткен!K96+'[1]Ы-куль'!K96+[1]г.ОШ!K96+[1]Талас!K96+[1]ЧУЙ!K96</f>
        <v>0</v>
      </c>
      <c r="L96" s="6">
        <f>[1]г.Бишкек!L96+'[1]Ж-Абад'!L96+[1]Нарын!L96+[1]ОШ!L96+[1]Баткен!L96+'[1]Ы-куль'!L96+[1]г.ОШ!L96+[1]Талас!L96+[1]ЧУЙ!L96</f>
        <v>0</v>
      </c>
      <c r="M96" s="1" t="e">
        <f t="shared" si="17"/>
        <v>#DIV/0!</v>
      </c>
      <c r="N96" s="1" t="e">
        <f t="shared" si="17"/>
        <v>#DIV/0!</v>
      </c>
    </row>
    <row r="97" spans="1:14">
      <c r="A97" s="16" t="s">
        <v>166</v>
      </c>
      <c r="B97" s="1" t="s">
        <v>167</v>
      </c>
      <c r="C97" s="6">
        <f>[1]г.Бишкек!C97+'[1]Ж-Абад'!C97+[1]Нарын!C97+[1]ОШ!C97+[1]Баткен!C97+'[1]Ы-куль'!C97+[1]г.ОШ!C97+[1]Талас!C97+[1]ЧУЙ!C97</f>
        <v>750</v>
      </c>
      <c r="D97" s="6">
        <f>[1]г.Бишкек!D97+'[1]Ж-Абад'!D97+[1]Нарын!D97+[1]ОШ!D97+[1]Баткен!D97+'[1]Ы-куль'!D97+[1]г.ОШ!D97+[1]Талас!D97+[1]ЧУЙ!D97</f>
        <v>1</v>
      </c>
      <c r="E97" s="6">
        <f>[1]г.Бишкек!E97+'[1]Ж-Абад'!E97+[1]Нарын!E97+[1]ОШ!E97+[1]Баткен!E97+'[1]Ы-куль'!E97+[1]г.ОШ!E97+[1]Талас!E97+[1]ЧУЙ!E97</f>
        <v>3718904</v>
      </c>
      <c r="F97" s="6">
        <f>[1]г.Бишкек!F97+'[1]Ж-Абад'!F97+[1]Нарын!F97+[1]ОШ!F97+[1]Баткен!F97+'[1]Ы-куль'!F97+[1]г.ОШ!F97+[1]Талас!F97+[1]ЧУЙ!F97</f>
        <v>5020</v>
      </c>
      <c r="G97" s="1">
        <f t="shared" si="16"/>
        <v>4959</v>
      </c>
      <c r="H97" s="1">
        <f t="shared" si="16"/>
        <v>5020</v>
      </c>
      <c r="I97" s="6">
        <f>[1]г.Бишкек!I97+'[1]Ж-Абад'!I97+[1]Нарын!I97+[1]ОШ!I97+[1]Баткен!I97+'[1]Ы-куль'!I97+[1]г.ОШ!I97+[1]Талас!I97+[1]ЧУЙ!I97</f>
        <v>0</v>
      </c>
      <c r="J97" s="6">
        <f>[1]г.Бишкек!J97+'[1]Ж-Абад'!J97+[1]Нарын!J97+[1]ОШ!J97+[1]Баткен!J97+'[1]Ы-куль'!J97+[1]г.ОШ!J97+[1]Талас!J97+[1]ЧУЙ!J97</f>
        <v>0</v>
      </c>
      <c r="K97" s="6">
        <f>[1]г.Бишкек!K97+'[1]Ж-Абад'!K97+[1]Нарын!K97+[1]ОШ!K97+[1]Баткен!K97+'[1]Ы-куль'!K97+[1]г.ОШ!K97+[1]Талас!K97+[1]ЧУЙ!K97</f>
        <v>0</v>
      </c>
      <c r="L97" s="6">
        <f>[1]г.Бишкек!L97+'[1]Ж-Абад'!L97+[1]Нарын!L97+[1]ОШ!L97+[1]Баткен!L97+'[1]Ы-куль'!L97+[1]г.ОШ!L97+[1]Талас!L97+[1]ЧУЙ!L97</f>
        <v>0</v>
      </c>
      <c r="M97" s="1" t="e">
        <f t="shared" si="17"/>
        <v>#DIV/0!</v>
      </c>
      <c r="N97" s="1" t="e">
        <f t="shared" si="17"/>
        <v>#DIV/0!</v>
      </c>
    </row>
    <row r="98" spans="1:14">
      <c r="A98" s="11" t="s">
        <v>168</v>
      </c>
      <c r="B98" s="27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  <c r="N98" s="36"/>
    </row>
    <row r="99" spans="1:14" ht="22.5">
      <c r="A99" s="15" t="s">
        <v>169</v>
      </c>
      <c r="B99" s="1">
        <v>42</v>
      </c>
      <c r="C99" s="6">
        <f>C100+C101+C102</f>
        <v>5</v>
      </c>
      <c r="D99" s="6">
        <f>[1]г.Бишкек!D99+'[1]Ж-Абад'!D99+[1]Нарын!D99+[1]ОШ!D99+[1]Баткен!D99+'[1]Ы-куль'!D99+[1]г.ОШ!D99+[1]Талас!D99+[1]ЧУЙ!D99</f>
        <v>0</v>
      </c>
      <c r="E99" s="6">
        <f>E100+E101+E102</f>
        <v>43317</v>
      </c>
      <c r="F99" s="6">
        <f>[1]г.Бишкек!F99+'[1]Ж-Абад'!F99+[1]Нарын!F99+[1]ОШ!F99+[1]Баткен!F99+'[1]Ы-куль'!F99+[1]г.ОШ!F99+[1]Талас!F99+[1]ЧУЙ!F99</f>
        <v>0</v>
      </c>
      <c r="G99" s="1">
        <f t="shared" ref="G99:H110" si="18">ROUND((E99/C99),0)</f>
        <v>8663</v>
      </c>
      <c r="H99" s="1" t="e">
        <f t="shared" si="18"/>
        <v>#DIV/0!</v>
      </c>
      <c r="I99" s="6">
        <f>[1]г.Бишкек!I99+'[1]Ж-Абад'!I99+[1]Нарын!I99+[1]ОШ!I99+[1]Баткен!I99+'[1]Ы-куль'!I99+[1]г.ОШ!I99+[1]Талас!I99+[1]ЧУЙ!I99</f>
        <v>0</v>
      </c>
      <c r="J99" s="6">
        <f>[1]г.Бишкек!J99+'[1]Ж-Абад'!J99+[1]Нарын!J99+[1]ОШ!J99+[1]Баткен!J99+'[1]Ы-куль'!J99+[1]г.ОШ!J99+[1]Талас!J99+[1]ЧУЙ!J99</f>
        <v>0</v>
      </c>
      <c r="K99" s="6">
        <f>[1]г.Бишкек!K99+'[1]Ж-Абад'!K99+[1]Нарын!K99+[1]ОШ!K99+[1]Баткен!K99+'[1]Ы-куль'!K99+[1]г.ОШ!K99+[1]Талас!K99+[1]ЧУЙ!K99</f>
        <v>0</v>
      </c>
      <c r="L99" s="6">
        <f>[1]г.Бишкек!L99+'[1]Ж-Абад'!L99+[1]Нарын!L99+[1]ОШ!L99+[1]Баткен!L99+'[1]Ы-куль'!L99+[1]г.ОШ!L99+[1]Талас!L99+[1]ЧУЙ!L99</f>
        <v>0</v>
      </c>
      <c r="M99" s="1" t="e">
        <f t="shared" ref="M99:N110" si="19">ROUND((K99/I99),0)</f>
        <v>#DIV/0!</v>
      </c>
      <c r="N99" s="1" t="e">
        <f t="shared" si="19"/>
        <v>#DIV/0!</v>
      </c>
    </row>
    <row r="100" spans="1:14">
      <c r="A100" s="16" t="s">
        <v>170</v>
      </c>
      <c r="B100" s="1" t="s">
        <v>171</v>
      </c>
      <c r="C100" s="6">
        <f>[1]г.Бишкек!C100+'[1]Ж-Абад'!C100+[1]Нарын!C100+[1]ОШ!C100+[1]Баткен!C100+'[1]Ы-куль'!C100+[1]г.ОШ!C100+[1]Талас!C100+[1]ЧУЙ!C100</f>
        <v>1</v>
      </c>
      <c r="D100" s="6">
        <f>[1]г.Бишкек!D100+'[1]Ж-Абад'!D100+[1]Нарын!D100+[1]ОШ!D100+[1]Баткен!D100+'[1]Ы-куль'!D100+[1]г.ОШ!D100+[1]Талас!D100+[1]ЧУЙ!D100</f>
        <v>0</v>
      </c>
      <c r="E100" s="6">
        <f>[1]г.Бишкек!E100+'[1]Ж-Абад'!E100+[1]Нарын!E100+[1]ОШ!E100+[1]Баткен!E100+'[1]Ы-куль'!E100+[1]г.ОШ!E100+[1]Талас!E100+[1]ЧУЙ!E100</f>
        <v>7590</v>
      </c>
      <c r="F100" s="6">
        <f>[1]г.Бишкек!F100+'[1]Ж-Абад'!F100+[1]Нарын!F100+[1]ОШ!F100+[1]Баткен!F100+'[1]Ы-куль'!F100+[1]г.ОШ!F100+[1]Талас!F100+[1]ЧУЙ!F100</f>
        <v>0</v>
      </c>
      <c r="G100" s="1">
        <f t="shared" si="18"/>
        <v>7590</v>
      </c>
      <c r="H100" s="1" t="e">
        <f t="shared" si="18"/>
        <v>#DIV/0!</v>
      </c>
      <c r="I100" s="6">
        <f>[1]г.Бишкек!I100+'[1]Ж-Абад'!I100+[1]Нарын!I100+[1]ОШ!I100+[1]Баткен!I100+'[1]Ы-куль'!I100+[1]г.ОШ!I100+[1]Талас!I100+[1]ЧУЙ!I100</f>
        <v>0</v>
      </c>
      <c r="J100" s="6">
        <f>[1]г.Бишкек!J100+'[1]Ж-Абад'!J100+[1]Нарын!J100+[1]ОШ!J100+[1]Баткен!J100+'[1]Ы-куль'!J100+[1]г.ОШ!J100+[1]Талас!J100+[1]ЧУЙ!J100</f>
        <v>0</v>
      </c>
      <c r="K100" s="6">
        <f>[1]г.Бишкек!K100+'[1]Ж-Абад'!K100+[1]Нарын!K100+[1]ОШ!K100+[1]Баткен!K100+'[1]Ы-куль'!K100+[1]г.ОШ!K100+[1]Талас!K100+[1]ЧУЙ!K100</f>
        <v>0</v>
      </c>
      <c r="L100" s="6">
        <f>[1]г.Бишкек!L100+'[1]Ж-Абад'!L100+[1]Нарын!L100+[1]ОШ!L100+[1]Баткен!L100+'[1]Ы-куль'!L100+[1]г.ОШ!L100+[1]Талас!L100+[1]ЧУЙ!L100</f>
        <v>0</v>
      </c>
      <c r="M100" s="1" t="e">
        <f t="shared" si="19"/>
        <v>#DIV/0!</v>
      </c>
      <c r="N100" s="1" t="e">
        <f t="shared" si="19"/>
        <v>#DIV/0!</v>
      </c>
    </row>
    <row r="101" spans="1:14">
      <c r="A101" s="19" t="s">
        <v>133</v>
      </c>
      <c r="B101" s="1" t="s">
        <v>172</v>
      </c>
      <c r="C101" s="6">
        <f>[1]г.Бишкек!C101+'[1]Ж-Абад'!C101+[1]Нарын!C101+[1]ОШ!C101+[1]Баткен!C101+'[1]Ы-куль'!C101+[1]г.ОШ!C101+[1]Талас!C101+[1]ЧУЙ!C101</f>
        <v>2</v>
      </c>
      <c r="D101" s="6">
        <f>[1]г.Бишкек!D101+'[1]Ж-Абад'!D101+[1]Нарын!D101+[1]ОШ!D101+[1]Баткен!D101+'[1]Ы-куль'!D101+[1]г.ОШ!D101+[1]Талас!D101+[1]ЧУЙ!D101</f>
        <v>0</v>
      </c>
      <c r="E101" s="6">
        <f>[1]г.Бишкек!E101+'[1]Ж-Абад'!E101+[1]Нарын!E101+[1]ОШ!E101+[1]Баткен!E101+'[1]Ы-куль'!E101+[1]г.ОШ!E101+[1]Талас!E101+[1]ЧУЙ!E101</f>
        <v>21663</v>
      </c>
      <c r="F101" s="6">
        <f>[1]г.Бишкек!F101+'[1]Ж-Абад'!F101+[1]Нарын!F101+[1]ОШ!F101+[1]Баткен!F101+'[1]Ы-куль'!F101+[1]г.ОШ!F101+[1]Талас!F101+[1]ЧУЙ!F101</f>
        <v>0</v>
      </c>
      <c r="G101" s="1">
        <f t="shared" si="18"/>
        <v>10832</v>
      </c>
      <c r="H101" s="1" t="e">
        <f t="shared" si="18"/>
        <v>#DIV/0!</v>
      </c>
      <c r="I101" s="6">
        <f>[1]г.Бишкек!I101+'[1]Ж-Абад'!I101+[1]Нарын!I101+[1]ОШ!I101+[1]Баткен!I101+'[1]Ы-куль'!I101+[1]г.ОШ!I101+[1]Талас!I101+[1]ЧУЙ!I101</f>
        <v>0</v>
      </c>
      <c r="J101" s="6">
        <f>[1]г.Бишкек!J101+'[1]Ж-Абад'!J101+[1]Нарын!J101+[1]ОШ!J101+[1]Баткен!J101+'[1]Ы-куль'!J101+[1]г.ОШ!J101+[1]Талас!J101+[1]ЧУЙ!J101</f>
        <v>0</v>
      </c>
      <c r="K101" s="6">
        <f>[1]г.Бишкек!K101+'[1]Ж-Абад'!K101+[1]Нарын!K101+[1]ОШ!K101+[1]Баткен!K101+'[1]Ы-куль'!K101+[1]г.ОШ!K101+[1]Талас!K101+[1]ЧУЙ!K101</f>
        <v>0</v>
      </c>
      <c r="L101" s="6">
        <f>[1]г.Бишкек!L101+'[1]Ж-Абад'!L101+[1]Нарын!L101+[1]ОШ!L101+[1]Баткен!L101+'[1]Ы-куль'!L101+[1]г.ОШ!L101+[1]Талас!L101+[1]ЧУЙ!L101</f>
        <v>0</v>
      </c>
      <c r="M101" s="1" t="e">
        <f t="shared" si="19"/>
        <v>#DIV/0!</v>
      </c>
      <c r="N101" s="1" t="e">
        <f t="shared" si="19"/>
        <v>#DIV/0!</v>
      </c>
    </row>
    <row r="102" spans="1:14">
      <c r="A102" s="19" t="s">
        <v>135</v>
      </c>
      <c r="B102" s="1" t="s">
        <v>173</v>
      </c>
      <c r="C102" s="6">
        <f>[1]г.Бишкек!C102+'[1]Ж-Абад'!C102+[1]Нарын!C102+[1]ОШ!C102+[1]Баткен!C102+'[1]Ы-куль'!C102+[1]г.ОШ!C102+[1]Талас!C102+[1]ЧУЙ!C102</f>
        <v>2</v>
      </c>
      <c r="D102" s="6">
        <f>[1]г.Бишкек!D102+'[1]Ж-Абад'!D102+[1]Нарын!D102+[1]ОШ!D102+[1]Баткен!D102+'[1]Ы-куль'!D102+[1]г.ОШ!D102+[1]Талас!D102+[1]ЧУЙ!D102</f>
        <v>0</v>
      </c>
      <c r="E102" s="6">
        <f>[1]г.Бишкек!E102+'[1]Ж-Абад'!E102+[1]Нарын!E102+[1]ОШ!E102+[1]Баткен!E102+'[1]Ы-куль'!E102+[1]г.ОШ!E102+[1]Талас!E102+[1]ЧУЙ!E102</f>
        <v>14064</v>
      </c>
      <c r="F102" s="6">
        <f>[1]г.Бишкек!F102+'[1]Ж-Абад'!F102+[1]Нарын!F102+[1]ОШ!F102+[1]Баткен!F102+'[1]Ы-куль'!F102+[1]г.ОШ!F102+[1]Талас!F102+[1]ЧУЙ!F102</f>
        <v>0</v>
      </c>
      <c r="G102" s="1">
        <f t="shared" si="18"/>
        <v>7032</v>
      </c>
      <c r="H102" s="1" t="e">
        <f t="shared" si="18"/>
        <v>#DIV/0!</v>
      </c>
      <c r="I102" s="6">
        <f>[1]г.Бишкек!I102+'[1]Ж-Абад'!I102+[1]Нарын!I102+[1]ОШ!I102+[1]Баткен!I102+'[1]Ы-куль'!I102+[1]г.ОШ!I102+[1]Талас!I102+[1]ЧУЙ!I102</f>
        <v>0</v>
      </c>
      <c r="J102" s="6">
        <f>[1]г.Бишкек!J102+'[1]Ж-Абад'!J102+[1]Нарын!J102+[1]ОШ!J102+[1]Баткен!J102+'[1]Ы-куль'!J102+[1]г.ОШ!J102+[1]Талас!J102+[1]ЧУЙ!J102</f>
        <v>0</v>
      </c>
      <c r="K102" s="6">
        <f>[1]г.Бишкек!K102+'[1]Ж-Абад'!K102+[1]Нарын!K102+[1]ОШ!K102+[1]Баткен!K102+'[1]Ы-куль'!K102+[1]г.ОШ!K102+[1]Талас!K102+[1]ЧУЙ!K102</f>
        <v>0</v>
      </c>
      <c r="L102" s="6">
        <f>[1]г.Бишкек!L102+'[1]Ж-Абад'!L102+[1]Нарын!L102+[1]ОШ!L102+[1]Баткен!L102+'[1]Ы-куль'!L102+[1]г.ОШ!L102+[1]Талас!L102+[1]ЧУЙ!L102</f>
        <v>0</v>
      </c>
      <c r="M102" s="1" t="e">
        <f t="shared" si="19"/>
        <v>#DIV/0!</v>
      </c>
      <c r="N102" s="1" t="e">
        <f t="shared" si="19"/>
        <v>#DIV/0!</v>
      </c>
    </row>
    <row r="103" spans="1:14">
      <c r="A103" s="10" t="s">
        <v>174</v>
      </c>
      <c r="B103" s="13">
        <v>43</v>
      </c>
      <c r="C103" s="6">
        <f>[1]г.Бишкек!C103+'[1]Ж-Абад'!C103+[1]Нарын!C103+[1]ОШ!C103+[1]Баткен!C103+'[1]Ы-куль'!C103+[1]г.ОШ!C103+[1]Талас!C103+[1]ЧУЙ!C103</f>
        <v>19</v>
      </c>
      <c r="D103" s="6">
        <f>[1]г.Бишкек!D103+'[1]Ж-Абад'!D103+[1]Нарын!D103+[1]ОШ!D103+[1]Баткен!D103+'[1]Ы-куль'!D103+[1]г.ОШ!D103+[1]Талас!D103+[1]ЧУЙ!D103</f>
        <v>0</v>
      </c>
      <c r="E103" s="6">
        <f>[1]г.Бишкек!E103+'[1]Ж-Абад'!E103+[1]Нарын!E103+[1]ОШ!E103+[1]Баткен!E103+'[1]Ы-куль'!E103+[1]г.ОШ!E103+[1]Талас!E103+[1]ЧУЙ!E103</f>
        <v>71546</v>
      </c>
      <c r="F103" s="6">
        <f>[1]г.Бишкек!F103+'[1]Ж-Абад'!F103+[1]Нарын!F103+[1]ОШ!F103+[1]Баткен!F103+'[1]Ы-куль'!F103+[1]г.ОШ!F103+[1]Талас!F103+[1]ЧУЙ!F103</f>
        <v>0</v>
      </c>
      <c r="G103" s="1">
        <f t="shared" si="18"/>
        <v>3766</v>
      </c>
      <c r="H103" s="1" t="e">
        <f t="shared" si="18"/>
        <v>#DIV/0!</v>
      </c>
      <c r="I103" s="6">
        <f>[1]г.Бишкек!I103+'[1]Ж-Абад'!I103+[1]Нарын!I103+[1]ОШ!I103+[1]Баткен!I103+'[1]Ы-куль'!I103+[1]г.ОШ!I103+[1]Талас!I103+[1]ЧУЙ!I103</f>
        <v>0</v>
      </c>
      <c r="J103" s="6">
        <f>[1]г.Бишкек!J103+'[1]Ж-Абад'!J103+[1]Нарын!J103+[1]ОШ!J103+[1]Баткен!J103+'[1]Ы-куль'!J103+[1]г.ОШ!J103+[1]Талас!J103+[1]ЧУЙ!J103</f>
        <v>0</v>
      </c>
      <c r="K103" s="6">
        <f>[1]г.Бишкек!K103+'[1]Ж-Абад'!K103+[1]Нарын!K103+[1]ОШ!K103+[1]Баткен!K103+'[1]Ы-куль'!K103+[1]г.ОШ!K103+[1]Талас!K103+[1]ЧУЙ!K103</f>
        <v>0</v>
      </c>
      <c r="L103" s="6">
        <f>[1]г.Бишкек!L103+'[1]Ж-Абад'!L103+[1]Нарын!L103+[1]ОШ!L103+[1]Баткен!L103+'[1]Ы-куль'!L103+[1]г.ОШ!L103+[1]Талас!L103+[1]ЧУЙ!L103</f>
        <v>0</v>
      </c>
      <c r="M103" s="1" t="e">
        <f t="shared" si="19"/>
        <v>#DIV/0!</v>
      </c>
      <c r="N103" s="1" t="e">
        <f t="shared" si="19"/>
        <v>#DIV/0!</v>
      </c>
    </row>
    <row r="104" spans="1:14" ht="33.75">
      <c r="A104" s="15" t="s">
        <v>175</v>
      </c>
      <c r="B104" s="1">
        <v>44</v>
      </c>
      <c r="C104" s="6">
        <f>[1]г.Бишкек!C104+'[1]Ж-Абад'!C104+[1]Нарын!C104+[1]ОШ!C104+[1]Баткен!C104+'[1]Ы-куль'!C104+[1]г.ОШ!C104+[1]Талас!C104+[1]ЧУЙ!C104</f>
        <v>173</v>
      </c>
      <c r="D104" s="6">
        <f>[1]г.Бишкек!D104+'[1]Ж-Абад'!D104+[1]Нарын!D104+[1]ОШ!D104+[1]Баткен!D104+'[1]Ы-куль'!D104+[1]г.ОШ!D104+[1]Талас!D104+[1]ЧУЙ!D104</f>
        <v>0</v>
      </c>
      <c r="E104" s="6">
        <f>[1]г.Бишкек!E104+'[1]Ж-Абад'!E104+[1]Нарын!E104+[1]ОШ!E104+[1]Баткен!E104+'[1]Ы-куль'!E104+[1]г.ОШ!E104+[1]Талас!E104+[1]ЧУЙ!E104</f>
        <v>542374</v>
      </c>
      <c r="F104" s="6">
        <f>[1]г.Бишкек!F104+'[1]Ж-Абад'!F104+[1]Нарын!F104+[1]ОШ!F104+[1]Баткен!F104+'[1]Ы-куль'!F104+[1]г.ОШ!F104+[1]Талас!F104+[1]ЧУЙ!F104</f>
        <v>0</v>
      </c>
      <c r="G104" s="1">
        <f t="shared" si="18"/>
        <v>3135</v>
      </c>
      <c r="H104" s="1" t="e">
        <f t="shared" si="18"/>
        <v>#DIV/0!</v>
      </c>
      <c r="I104" s="6">
        <f>[1]г.Бишкек!I104+'[1]Ж-Абад'!I104+[1]Нарын!I104+[1]ОШ!I104+[1]Баткен!I104+'[1]Ы-куль'!I104+[1]г.ОШ!I104+[1]Талас!I104+[1]ЧУЙ!I104</f>
        <v>0</v>
      </c>
      <c r="J104" s="6">
        <f>[1]г.Бишкек!J104+'[1]Ж-Абад'!J104+[1]Нарын!J104+[1]ОШ!J104+[1]Баткен!J104+'[1]Ы-куль'!J104+[1]г.ОШ!J104+[1]Талас!J104+[1]ЧУЙ!J104</f>
        <v>0</v>
      </c>
      <c r="K104" s="6">
        <f>[1]г.Бишкек!K104+'[1]Ж-Абад'!K104+[1]Нарын!K104+[1]ОШ!K104+[1]Баткен!K104+'[1]Ы-куль'!K104+[1]г.ОШ!K104+[1]Талас!K104+[1]ЧУЙ!K104</f>
        <v>0</v>
      </c>
      <c r="L104" s="6">
        <f>[1]г.Бишкек!L104+'[1]Ж-Абад'!L104+[1]Нарын!L104+[1]ОШ!L104+[1]Баткен!L104+'[1]Ы-куль'!L104+[1]г.ОШ!L104+[1]Талас!L104+[1]ЧУЙ!L104</f>
        <v>0</v>
      </c>
      <c r="M104" s="1" t="e">
        <f t="shared" si="19"/>
        <v>#DIV/0!</v>
      </c>
      <c r="N104" s="1" t="e">
        <f t="shared" si="19"/>
        <v>#DIV/0!</v>
      </c>
    </row>
    <row r="105" spans="1:14">
      <c r="A105" s="10" t="s">
        <v>176</v>
      </c>
      <c r="B105" s="1">
        <v>45</v>
      </c>
      <c r="C105" s="6">
        <f>[1]г.Бишкек!C105+'[1]Ж-Абад'!C105+[1]Нарын!C105+[1]ОШ!C105+[1]Баткен!C105+'[1]Ы-куль'!C105+[1]г.ОШ!C105+[1]Талас!C105+[1]ЧУЙ!C105</f>
        <v>125</v>
      </c>
      <c r="D105" s="6">
        <f>[1]г.Бишкек!D105+'[1]Ж-Абад'!D105+[1]Нарын!D105+[1]ОШ!D105+[1]Баткен!D105+'[1]Ы-куль'!D105+[1]г.ОШ!D105+[1]Талас!D105+[1]ЧУЙ!D105</f>
        <v>0</v>
      </c>
      <c r="E105" s="6">
        <f>[1]г.Бишкек!E105+'[1]Ж-Абад'!E105+[1]Нарын!E105+[1]ОШ!E105+[1]Баткен!E105+'[1]Ы-куль'!E105+[1]г.ОШ!E105+[1]Талас!E105+[1]ЧУЙ!E105</f>
        <v>444276</v>
      </c>
      <c r="F105" s="6">
        <f>[1]г.Бишкек!F105+'[1]Ж-Абад'!F105+[1]Нарын!F105+[1]ОШ!F105+[1]Баткен!F105+'[1]Ы-куль'!F105+[1]г.ОШ!F105+[1]Талас!F105+[1]ЧУЙ!F105</f>
        <v>0</v>
      </c>
      <c r="G105" s="1">
        <f t="shared" si="18"/>
        <v>3554</v>
      </c>
      <c r="H105" s="1" t="e">
        <f t="shared" si="18"/>
        <v>#DIV/0!</v>
      </c>
      <c r="I105" s="6">
        <f>[1]г.Бишкек!I105+'[1]Ж-Абад'!I105+[1]Нарын!I105+[1]ОШ!I105+[1]Баткен!I105+'[1]Ы-куль'!I105+[1]г.ОШ!I105+[1]Талас!I105+[1]ЧУЙ!I105</f>
        <v>0</v>
      </c>
      <c r="J105" s="6">
        <f>[1]г.Бишкек!J105+'[1]Ж-Абад'!J105+[1]Нарын!J105+[1]ОШ!J105+[1]Баткен!J105+'[1]Ы-куль'!J105+[1]г.ОШ!J105+[1]Талас!J105+[1]ЧУЙ!J105</f>
        <v>0</v>
      </c>
      <c r="K105" s="6">
        <f>[1]г.Бишкек!K105+'[1]Ж-Абад'!K105+[1]Нарын!K105+[1]ОШ!K105+[1]Баткен!K105+'[1]Ы-куль'!K105+[1]г.ОШ!K105+[1]Талас!K105+[1]ЧУЙ!K105</f>
        <v>0</v>
      </c>
      <c r="L105" s="6">
        <f>[1]г.Бишкек!L105+'[1]Ж-Абад'!L105+[1]Нарын!L105+[1]ОШ!L105+[1]Баткен!L105+'[1]Ы-куль'!L105+[1]г.ОШ!L105+[1]Талас!L105+[1]ЧУЙ!L105</f>
        <v>0</v>
      </c>
      <c r="M105" s="1" t="e">
        <f t="shared" si="19"/>
        <v>#DIV/0!</v>
      </c>
      <c r="N105" s="1" t="e">
        <f t="shared" si="19"/>
        <v>#DIV/0!</v>
      </c>
    </row>
    <row r="106" spans="1:14" ht="33.75">
      <c r="A106" s="15" t="s">
        <v>177</v>
      </c>
      <c r="B106" s="1">
        <v>46</v>
      </c>
      <c r="C106" s="6">
        <f>[1]г.Бишкек!C106+'[1]Ж-Абад'!C106+[1]Нарын!C106+[1]ОШ!C106+[1]Баткен!C106+'[1]Ы-куль'!C106+[1]г.ОШ!C106+[1]Талас!C106+[1]ЧУЙ!C106</f>
        <v>722</v>
      </c>
      <c r="D106" s="6">
        <f>[1]г.Бишкек!D106+'[1]Ж-Абад'!D106+[1]Нарын!D106+[1]ОШ!D106+[1]Баткен!D106+'[1]Ы-куль'!D106+[1]г.ОШ!D106+[1]Талас!D106+[1]ЧУЙ!D106</f>
        <v>1</v>
      </c>
      <c r="E106" s="6">
        <f>[1]г.Бишкек!E106+'[1]Ж-Абад'!E106+[1]Нарын!E106+[1]ОШ!E106+[1]Баткен!E106+'[1]Ы-куль'!E106+[1]г.ОШ!E106+[1]Талас!E106+[1]ЧУЙ!E106</f>
        <v>4195848</v>
      </c>
      <c r="F106" s="6">
        <f>[1]г.Бишкек!F106+'[1]Ж-Абад'!F106+[1]Нарын!F106+[1]ОШ!F106+[1]Баткен!F106+'[1]Ы-куль'!F106+[1]г.ОШ!F106+[1]Талас!F106+[1]ЧУЙ!F106</f>
        <v>1736</v>
      </c>
      <c r="G106" s="1">
        <f t="shared" si="18"/>
        <v>5811</v>
      </c>
      <c r="H106" s="1">
        <f t="shared" si="18"/>
        <v>1736</v>
      </c>
      <c r="I106" s="6">
        <f>[1]г.Бишкек!I106+'[1]Ж-Абад'!I106+[1]Нарын!I106+[1]ОШ!I106+[1]Баткен!I106+'[1]Ы-куль'!I106+[1]г.ОШ!I106+[1]Талас!I106+[1]ЧУЙ!I106</f>
        <v>0</v>
      </c>
      <c r="J106" s="6">
        <f>[1]г.Бишкек!J106+'[1]Ж-Абад'!J106+[1]Нарын!J106+[1]ОШ!J106+[1]Баткен!J106+'[1]Ы-куль'!J106+[1]г.ОШ!J106+[1]Талас!J106+[1]ЧУЙ!J106</f>
        <v>0</v>
      </c>
      <c r="K106" s="6">
        <f>[1]г.Бишкек!K106+'[1]Ж-Абад'!K106+[1]Нарын!K106+[1]ОШ!K106+[1]Баткен!K106+'[1]Ы-куль'!K106+[1]г.ОШ!K106+[1]Талас!K106+[1]ЧУЙ!K106</f>
        <v>0</v>
      </c>
      <c r="L106" s="6">
        <f>[1]г.Бишкек!L106+'[1]Ж-Абад'!L106+[1]Нарын!L106+[1]ОШ!L106+[1]Баткен!L106+'[1]Ы-куль'!L106+[1]г.ОШ!L106+[1]Талас!L106+[1]ЧУЙ!L106</f>
        <v>0</v>
      </c>
      <c r="M106" s="1" t="e">
        <f t="shared" si="19"/>
        <v>#DIV/0!</v>
      </c>
      <c r="N106" s="1" t="e">
        <f t="shared" si="19"/>
        <v>#DIV/0!</v>
      </c>
    </row>
    <row r="107" spans="1:14" ht="22.5">
      <c r="A107" s="15" t="s">
        <v>178</v>
      </c>
      <c r="B107" s="1">
        <v>47</v>
      </c>
      <c r="C107" s="6">
        <f>[1]г.Бишкек!C107+'[1]Ж-Абад'!C107+[1]Нарын!C107+[1]ОШ!C107+[1]Баткен!C107+'[1]Ы-куль'!C107+[1]г.ОШ!C107+[1]Талас!C107+[1]ЧУЙ!C107</f>
        <v>60</v>
      </c>
      <c r="D107" s="6">
        <f>[1]г.Бишкек!D107+'[1]Ж-Абад'!D107+[1]Нарын!D107+[1]ОШ!D107+[1]Баткен!D107+'[1]Ы-куль'!D107+[1]г.ОШ!D107+[1]Талас!D107+[1]ЧУЙ!D107</f>
        <v>1</v>
      </c>
      <c r="E107" s="6">
        <f>[1]г.Бишкек!E107+'[1]Ж-Абад'!E107+[1]Нарын!E107+[1]ОШ!E107+[1]Баткен!E107+'[1]Ы-куль'!E107+[1]г.ОШ!E107+[1]Талас!E107+[1]ЧУЙ!E107</f>
        <v>2536716</v>
      </c>
      <c r="F107" s="6">
        <f>[1]г.Бишкек!F107+'[1]Ж-Абад'!F107+[1]Нарын!F107+[1]ОШ!F107+[1]Баткен!F107+'[1]Ы-куль'!F107+[1]г.ОШ!F107+[1]Талас!F107+[1]ЧУЙ!F107</f>
        <v>25938</v>
      </c>
      <c r="G107" s="1">
        <f t="shared" si="18"/>
        <v>42279</v>
      </c>
      <c r="H107" s="1">
        <f t="shared" si="18"/>
        <v>25938</v>
      </c>
      <c r="I107" s="6">
        <f>[1]г.Бишкек!I107+'[1]Ж-Абад'!I107+[1]Нарын!I107+[1]ОШ!I107+[1]Баткен!I107+'[1]Ы-куль'!I107+[1]г.ОШ!I107+[1]Талас!I107+[1]ЧУЙ!I107</f>
        <v>0</v>
      </c>
      <c r="J107" s="6">
        <f>[1]г.Бишкек!J107+'[1]Ж-Абад'!J107+[1]Нарын!J107+[1]ОШ!J107+[1]Баткен!J107+'[1]Ы-куль'!J107+[1]г.ОШ!J107+[1]Талас!J107+[1]ЧУЙ!J107</f>
        <v>0</v>
      </c>
      <c r="K107" s="6">
        <f>[1]г.Бишкек!K107+'[1]Ж-Абад'!K107+[1]Нарын!K107+[1]ОШ!K107+[1]Баткен!K107+'[1]Ы-куль'!K107+[1]г.ОШ!K107+[1]Талас!K107+[1]ЧУЙ!K107</f>
        <v>0</v>
      </c>
      <c r="L107" s="6">
        <f>[1]г.Бишкек!L107+'[1]Ж-Абад'!L107+[1]Нарын!L107+[1]ОШ!L107+[1]Баткен!L107+'[1]Ы-куль'!L107+[1]г.ОШ!L107+[1]Талас!L107+[1]ЧУЙ!L107</f>
        <v>0</v>
      </c>
      <c r="M107" s="1" t="e">
        <f t="shared" si="19"/>
        <v>#DIV/0!</v>
      </c>
      <c r="N107" s="1" t="e">
        <f t="shared" si="19"/>
        <v>#DIV/0!</v>
      </c>
    </row>
    <row r="108" spans="1:14" ht="33.75">
      <c r="A108" s="15" t="s">
        <v>179</v>
      </c>
      <c r="B108" s="1">
        <v>48</v>
      </c>
      <c r="C108" s="6">
        <f>[1]г.Бишкек!C108+'[1]Ж-Абад'!C108+[1]Нарын!C108+[1]ОШ!C108+[1]Баткен!C108+'[1]Ы-куль'!C108+[1]г.ОШ!C108+[1]Талас!C108+[1]ЧУЙ!C108</f>
        <v>29</v>
      </c>
      <c r="D108" s="6">
        <f>[1]г.Бишкек!D108+'[1]Ж-Абад'!D108+[1]Нарын!D108+[1]ОШ!D108+[1]Баткен!D108+'[1]Ы-куль'!D108+[1]г.ОШ!D108+[1]Талас!D108+[1]ЧУЙ!D108</f>
        <v>26</v>
      </c>
      <c r="E108" s="6">
        <f>[1]г.Бишкек!E108+'[1]Ж-Абад'!E108+[1]Нарын!E108+[1]ОШ!E108+[1]Баткен!E108+'[1]Ы-куль'!E108+[1]г.ОШ!E108+[1]Талас!E108+[1]ЧУЙ!E108</f>
        <v>20244</v>
      </c>
      <c r="F108" s="6">
        <f>[1]г.Бишкек!F108+'[1]Ж-Абад'!F108+[1]Нарын!F108+[1]ОШ!F108+[1]Баткен!F108+'[1]Ы-куль'!F108+[1]г.ОШ!F108+[1]Талас!F108+[1]ЧУЙ!F108</f>
        <v>19434</v>
      </c>
      <c r="G108" s="1">
        <f t="shared" si="18"/>
        <v>698</v>
      </c>
      <c r="H108" s="1">
        <f t="shared" si="18"/>
        <v>747</v>
      </c>
      <c r="I108" s="6">
        <f>[1]г.Бишкек!I108+'[1]Ж-Абад'!I108+[1]Нарын!I108+[1]ОШ!I108+[1]Баткен!I108+'[1]Ы-куль'!I108+[1]г.ОШ!I108+[1]Талас!I108+[1]ЧУЙ!I108</f>
        <v>0</v>
      </c>
      <c r="J108" s="6">
        <f>[1]г.Бишкек!J108+'[1]Ж-Абад'!J108+[1]Нарын!J108+[1]ОШ!J108+[1]Баткен!J108+'[1]Ы-куль'!J108+[1]г.ОШ!J108+[1]Талас!J108+[1]ЧУЙ!J108</f>
        <v>0</v>
      </c>
      <c r="K108" s="6">
        <f>[1]г.Бишкек!K108+'[1]Ж-Абад'!K108+[1]Нарын!K108+[1]ОШ!K108+[1]Баткен!K108+'[1]Ы-куль'!K108+[1]г.ОШ!K108+[1]Талас!K108+[1]ЧУЙ!K108</f>
        <v>0</v>
      </c>
      <c r="L108" s="6">
        <f>[1]г.Бишкек!L108+'[1]Ж-Абад'!L108+[1]Нарын!L108+[1]ОШ!L108+[1]Баткен!L108+'[1]Ы-куль'!L108+[1]г.ОШ!L108+[1]Талас!L108+[1]ЧУЙ!L108</f>
        <v>0</v>
      </c>
      <c r="M108" s="1" t="e">
        <f t="shared" si="19"/>
        <v>#DIV/0!</v>
      </c>
      <c r="N108" s="1" t="e">
        <f t="shared" si="19"/>
        <v>#DIV/0!</v>
      </c>
    </row>
    <row r="109" spans="1:14" ht="33.75">
      <c r="A109" s="15" t="s">
        <v>180</v>
      </c>
      <c r="B109" s="1">
        <v>49</v>
      </c>
      <c r="C109" s="6">
        <f>[1]г.Бишкек!C109+'[1]Ж-Абад'!C109+[1]Нарын!C109+[1]ОШ!C109+[1]Баткен!C109+'[1]Ы-куль'!C109+[1]г.ОШ!C109+[1]Талас!C109+[1]ЧУЙ!C109</f>
        <v>28</v>
      </c>
      <c r="D109" s="6">
        <f>[1]г.Бишкек!D109+'[1]Ж-Абад'!D109+[1]Нарын!D109+[1]ОШ!D109+[1]Баткен!D109+'[1]Ы-куль'!D109+[1]г.ОШ!D109+[1]Талас!D109+[1]ЧУЙ!D109</f>
        <v>25</v>
      </c>
      <c r="E109" s="6">
        <f>[1]г.Бишкек!E109+'[1]Ж-Абад'!E109+[1]Нарын!E109+[1]ОШ!E109+[1]Баткен!E109+'[1]Ы-куль'!E109+[1]г.ОШ!E109+[1]Талас!E109+[1]ЧУЙ!E109</f>
        <v>18264</v>
      </c>
      <c r="F109" s="6">
        <f>[1]г.Бишкек!F109+'[1]Ж-Абад'!F109+[1]Нарын!F109+[1]ОШ!F109+[1]Баткен!F109+'[1]Ы-куль'!F109+[1]г.ОШ!F109+[1]Талас!F109+[1]ЧУЙ!F109</f>
        <v>17454</v>
      </c>
      <c r="G109" s="1">
        <f t="shared" si="18"/>
        <v>652</v>
      </c>
      <c r="H109" s="1">
        <f t="shared" si="18"/>
        <v>698</v>
      </c>
      <c r="I109" s="6">
        <f>[1]г.Бишкек!I109+'[1]Ж-Абад'!I109+[1]Нарын!I109+[1]ОШ!I109+[1]Баткен!I109+'[1]Ы-куль'!I109+[1]г.ОШ!I109+[1]Талас!I109+[1]ЧУЙ!I109</f>
        <v>0</v>
      </c>
      <c r="J109" s="6">
        <f>[1]г.Бишкек!J109+'[1]Ж-Абад'!J109+[1]Нарын!J109+[1]ОШ!J109+[1]Баткен!J109+'[1]Ы-куль'!J109+[1]г.ОШ!J109+[1]Талас!J109+[1]ЧУЙ!J109</f>
        <v>0</v>
      </c>
      <c r="K109" s="6">
        <f>[1]г.Бишкек!K109+'[1]Ж-Абад'!K109+[1]Нарын!K109+[1]ОШ!K109+[1]Баткен!K109+'[1]Ы-куль'!K109+[1]г.ОШ!K109+[1]Талас!K109+[1]ЧУЙ!K109</f>
        <v>0</v>
      </c>
      <c r="L109" s="6">
        <f>[1]г.Бишкек!L109+'[1]Ж-Абад'!L109+[1]Нарын!L109+[1]ОШ!L109+[1]Баткен!L109+'[1]Ы-куль'!L109+[1]г.ОШ!L109+[1]Талас!L109+[1]ЧУЙ!L109</f>
        <v>0</v>
      </c>
      <c r="M109" s="1" t="e">
        <f t="shared" si="19"/>
        <v>#DIV/0!</v>
      </c>
      <c r="N109" s="1" t="e">
        <f t="shared" si="19"/>
        <v>#DIV/0!</v>
      </c>
    </row>
    <row r="110" spans="1:14" ht="22.5">
      <c r="A110" s="15" t="s">
        <v>181</v>
      </c>
      <c r="B110" s="1">
        <v>50</v>
      </c>
      <c r="C110" s="6">
        <f>[1]г.Бишкек!C110+'[1]Ж-Абад'!C110+[1]Нарын!C110+[1]ОШ!C110+[1]Баткен!C110+'[1]Ы-куль'!C110+[1]г.ОШ!C110+[1]Талас!C110+[1]ЧУЙ!C110</f>
        <v>698</v>
      </c>
      <c r="D110" s="6">
        <f>[1]г.Бишкек!D110+'[1]Ж-Абад'!D110+[1]Нарын!D110+[1]ОШ!D110+[1]Баткен!D110+'[1]Ы-куль'!D110+[1]г.ОШ!D110+[1]Талас!D110+[1]ЧУЙ!D110</f>
        <v>20</v>
      </c>
      <c r="E110" s="6">
        <f>[1]г.Бишкек!E110+'[1]Ж-Абад'!E110+[1]Нарын!E110+[1]ОШ!E110+[1]Баткен!E110+'[1]Ы-куль'!E110+[1]г.ОШ!E110+[1]Талас!E110+[1]ЧУЙ!E110</f>
        <v>3423949</v>
      </c>
      <c r="F110" s="6">
        <f>[1]г.Бишкек!F110+'[1]Ж-Абад'!F110+[1]Нарын!F110+[1]ОШ!F110+[1]Баткен!F110+'[1]Ы-куль'!F110+[1]г.ОШ!F110+[1]Талас!F110+[1]ЧУЙ!F110</f>
        <v>44224</v>
      </c>
      <c r="G110" s="1">
        <f t="shared" si="18"/>
        <v>4905</v>
      </c>
      <c r="H110" s="1">
        <f t="shared" si="18"/>
        <v>2211</v>
      </c>
      <c r="I110" s="6">
        <f>[1]г.Бишкек!I110+'[1]Ж-Абад'!I110+[1]Нарын!I110+[1]ОШ!I110+[1]Баткен!I110+'[1]Ы-куль'!I110+[1]г.ОШ!I110+[1]Талас!I110+[1]ЧУЙ!I110</f>
        <v>0</v>
      </c>
      <c r="J110" s="6">
        <f>[1]г.Бишкек!J110+'[1]Ж-Абад'!J110+[1]Нарын!J110+[1]ОШ!J110+[1]Баткен!J110+'[1]Ы-куль'!J110+[1]г.ОШ!J110+[1]Талас!J110+[1]ЧУЙ!J110</f>
        <v>0</v>
      </c>
      <c r="K110" s="6">
        <f>[1]г.Бишкек!K110+'[1]Ж-Абад'!K110+[1]Нарын!K110+[1]ОШ!K110+[1]Баткен!K110+'[1]Ы-куль'!K110+[1]г.ОШ!K110+[1]Талас!K110+[1]ЧУЙ!K110</f>
        <v>0</v>
      </c>
      <c r="L110" s="6">
        <f>[1]г.Бишкек!L110+'[1]Ж-Абад'!L110+[1]Нарын!L110+[1]ОШ!L110+[1]Баткен!L110+'[1]Ы-куль'!L110+[1]г.ОШ!L110+[1]Талас!L110+[1]ЧУЙ!L110</f>
        <v>0</v>
      </c>
      <c r="M110" s="1" t="e">
        <f t="shared" si="19"/>
        <v>#DIV/0!</v>
      </c>
      <c r="N110" s="1" t="e">
        <f t="shared" si="19"/>
        <v>#DIV/0!</v>
      </c>
    </row>
  </sheetData>
  <mergeCells count="16">
    <mergeCell ref="B98:N98"/>
    <mergeCell ref="A1:N1"/>
    <mergeCell ref="A2:A4"/>
    <mergeCell ref="B2:B3"/>
    <mergeCell ref="C2:D3"/>
    <mergeCell ref="E2:F3"/>
    <mergeCell ref="G2:H3"/>
    <mergeCell ref="I2:N2"/>
    <mergeCell ref="I3:J3"/>
    <mergeCell ref="K3:L3"/>
    <mergeCell ref="M3:N3"/>
    <mergeCell ref="A8:N8"/>
    <mergeCell ref="B10:N10"/>
    <mergeCell ref="B34:N34"/>
    <mergeCell ref="B78:N78"/>
    <mergeCell ref="B92:N9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Райымбекова</dc:creator>
  <cp:lastModifiedBy>Райымбекова</cp:lastModifiedBy>
  <dcterms:created xsi:type="dcterms:W3CDTF">2023-12-25T09:12:07Z</dcterms:created>
  <dcterms:modified xsi:type="dcterms:W3CDTF">2023-12-26T05:30:51Z</dcterms:modified>
</cp:coreProperties>
</file>