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очта банк ЯНВАРЬ" sheetId="1" r:id="rId1"/>
  </sheets>
  <externalReferences>
    <externalReference r:id="rId2"/>
  </externalReferences>
  <definedNames>
    <definedName name="_xlnm._FilterDatabase" localSheetId="0" hidden="1">'почта банк ЯНВАРЬ'!$A$6:$L$67</definedName>
    <definedName name="Абыкаева" localSheetId="0">#REF!</definedName>
    <definedName name="Абыкаева">#REF!</definedName>
    <definedName name="_xlnm.Print_Area" localSheetId="0">'почта банк ЯНВАРЬ'!$A$1:$G$67</definedName>
    <definedName name="сп2" localSheetId="0">#REF!</definedName>
    <definedName name="сп2">#REF!</definedName>
  </definedNames>
  <calcPr calcId="144525"/>
</workbook>
</file>

<file path=xl/calcChain.xml><?xml version="1.0" encoding="utf-8"?>
<calcChain xmlns="http://schemas.openxmlformats.org/spreadsheetml/2006/main">
  <c r="F67" i="1" l="1"/>
  <c r="G67" i="1" s="1"/>
  <c r="E67" i="1"/>
  <c r="D67" i="1"/>
  <c r="C67" i="1"/>
  <c r="B67" i="1"/>
  <c r="F66" i="1"/>
  <c r="G66" i="1" s="1"/>
  <c r="E66" i="1"/>
  <c r="D66" i="1"/>
  <c r="C66" i="1"/>
  <c r="B66" i="1"/>
  <c r="F65" i="1"/>
  <c r="G65" i="1" s="1"/>
  <c r="E65" i="1"/>
  <c r="D65" i="1"/>
  <c r="C65" i="1"/>
  <c r="B65" i="1"/>
  <c r="F64" i="1"/>
  <c r="G64" i="1" s="1"/>
  <c r="E64" i="1"/>
  <c r="D64" i="1"/>
  <c r="C64" i="1"/>
  <c r="B64" i="1"/>
  <c r="F63" i="1"/>
  <c r="G63" i="1" s="1"/>
  <c r="E63" i="1"/>
  <c r="D63" i="1"/>
  <c r="C63" i="1"/>
  <c r="B63" i="1"/>
  <c r="F62" i="1"/>
  <c r="G62" i="1" s="1"/>
  <c r="E62" i="1"/>
  <c r="D62" i="1"/>
  <c r="C62" i="1"/>
  <c r="B62" i="1"/>
  <c r="F61" i="1"/>
  <c r="G61" i="1" s="1"/>
  <c r="E61" i="1"/>
  <c r="D61" i="1"/>
  <c r="C61" i="1"/>
  <c r="B61" i="1"/>
  <c r="F60" i="1"/>
  <c r="G60" i="1" s="1"/>
  <c r="E60" i="1"/>
  <c r="D60" i="1"/>
  <c r="C60" i="1"/>
  <c r="B60" i="1"/>
  <c r="F59" i="1"/>
  <c r="G59" i="1" s="1"/>
  <c r="E59" i="1"/>
  <c r="D59" i="1"/>
  <c r="C59" i="1"/>
  <c r="B59" i="1"/>
  <c r="F58" i="1"/>
  <c r="G58" i="1" s="1"/>
  <c r="E58" i="1"/>
  <c r="D58" i="1"/>
  <c r="C58" i="1"/>
  <c r="B58" i="1"/>
  <c r="F57" i="1"/>
  <c r="G57" i="1" s="1"/>
  <c r="E57" i="1"/>
  <c r="D57" i="1"/>
  <c r="C57" i="1"/>
  <c r="B57" i="1"/>
  <c r="F56" i="1"/>
  <c r="G56" i="1" s="1"/>
  <c r="E56" i="1"/>
  <c r="D56" i="1"/>
  <c r="C56" i="1"/>
  <c r="B56" i="1"/>
  <c r="F55" i="1"/>
  <c r="G55" i="1" s="1"/>
  <c r="E55" i="1"/>
  <c r="D55" i="1"/>
  <c r="C55" i="1"/>
  <c r="B55" i="1"/>
  <c r="F54" i="1"/>
  <c r="G54" i="1" s="1"/>
  <c r="E54" i="1"/>
  <c r="D54" i="1"/>
  <c r="C54" i="1"/>
  <c r="B54" i="1"/>
  <c r="F53" i="1"/>
  <c r="G53" i="1" s="1"/>
  <c r="E53" i="1"/>
  <c r="D53" i="1"/>
  <c r="C53" i="1"/>
  <c r="B53" i="1"/>
  <c r="F52" i="1"/>
  <c r="G52" i="1" s="1"/>
  <c r="E52" i="1"/>
  <c r="D52" i="1"/>
  <c r="C52" i="1"/>
  <c r="B52" i="1"/>
  <c r="F51" i="1"/>
  <c r="G51" i="1" s="1"/>
  <c r="E51" i="1"/>
  <c r="D51" i="1"/>
  <c r="C51" i="1"/>
  <c r="B51" i="1"/>
  <c r="F50" i="1"/>
  <c r="G50" i="1" s="1"/>
  <c r="E50" i="1"/>
  <c r="D50" i="1"/>
  <c r="C50" i="1"/>
  <c r="B50" i="1"/>
  <c r="F49" i="1"/>
  <c r="G49" i="1" s="1"/>
  <c r="E49" i="1"/>
  <c r="D49" i="1"/>
  <c r="C49" i="1"/>
  <c r="B49" i="1"/>
  <c r="F48" i="1"/>
  <c r="G48" i="1" s="1"/>
  <c r="E48" i="1"/>
  <c r="D48" i="1"/>
  <c r="C48" i="1"/>
  <c r="B48" i="1"/>
  <c r="F47" i="1"/>
  <c r="G47" i="1" s="1"/>
  <c r="E47" i="1"/>
  <c r="D47" i="1"/>
  <c r="C47" i="1"/>
  <c r="B47" i="1"/>
  <c r="F46" i="1"/>
  <c r="G46" i="1" s="1"/>
  <c r="E46" i="1"/>
  <c r="D46" i="1"/>
  <c r="C46" i="1"/>
  <c r="B46" i="1"/>
  <c r="F45" i="1"/>
  <c r="G45" i="1" s="1"/>
  <c r="E45" i="1"/>
  <c r="D45" i="1"/>
  <c r="C45" i="1"/>
  <c r="B45" i="1"/>
  <c r="F44" i="1"/>
  <c r="G44" i="1" s="1"/>
  <c r="E44" i="1"/>
  <c r="D44" i="1"/>
  <c r="C44" i="1"/>
  <c r="B44" i="1"/>
  <c r="F43" i="1"/>
  <c r="G43" i="1" s="1"/>
  <c r="E43" i="1"/>
  <c r="D43" i="1"/>
  <c r="C43" i="1"/>
  <c r="B43" i="1"/>
  <c r="B41" i="1" s="1"/>
  <c r="E41" i="1" s="1"/>
  <c r="F42" i="1"/>
  <c r="G42" i="1" s="1"/>
  <c r="E42" i="1"/>
  <c r="D42" i="1"/>
  <c r="C42" i="1"/>
  <c r="B42" i="1"/>
  <c r="F41" i="1"/>
  <c r="G41" i="1" s="1"/>
  <c r="D41" i="1"/>
  <c r="C41" i="1"/>
  <c r="F40" i="1"/>
  <c r="G40" i="1" s="1"/>
  <c r="E40" i="1"/>
  <c r="D40" i="1"/>
  <c r="C40" i="1"/>
  <c r="B40" i="1"/>
  <c r="F39" i="1"/>
  <c r="G39" i="1" s="1"/>
  <c r="E39" i="1"/>
  <c r="D39" i="1"/>
  <c r="C39" i="1"/>
  <c r="B39" i="1"/>
  <c r="F38" i="1"/>
  <c r="G38" i="1" s="1"/>
  <c r="E38" i="1"/>
  <c r="D38" i="1"/>
  <c r="C38" i="1"/>
  <c r="B38" i="1"/>
  <c r="F37" i="1"/>
  <c r="G37" i="1" s="1"/>
  <c r="E37" i="1"/>
  <c r="D37" i="1"/>
  <c r="C37" i="1"/>
  <c r="B37" i="1"/>
  <c r="F36" i="1"/>
  <c r="G36" i="1" s="1"/>
  <c r="E36" i="1"/>
  <c r="D36" i="1"/>
  <c r="C36" i="1"/>
  <c r="B36" i="1"/>
  <c r="B35" i="1" s="1"/>
  <c r="E35" i="1" s="1"/>
  <c r="F35" i="1"/>
  <c r="G35" i="1" s="1"/>
  <c r="D35" i="1"/>
  <c r="C35" i="1"/>
  <c r="F34" i="1"/>
  <c r="G34" i="1" s="1"/>
  <c r="E34" i="1"/>
  <c r="D34" i="1"/>
  <c r="C34" i="1"/>
  <c r="B34" i="1"/>
  <c r="F33" i="1"/>
  <c r="G33" i="1" s="1"/>
  <c r="E33" i="1"/>
  <c r="D33" i="1"/>
  <c r="C33" i="1"/>
  <c r="B33" i="1"/>
  <c r="F32" i="1"/>
  <c r="G32" i="1" s="1"/>
  <c r="E32" i="1"/>
  <c r="D32" i="1"/>
  <c r="C32" i="1"/>
  <c r="B32" i="1"/>
  <c r="F31" i="1"/>
  <c r="G31" i="1" s="1"/>
  <c r="E31" i="1"/>
  <c r="D31" i="1"/>
  <c r="C31" i="1"/>
  <c r="B31" i="1"/>
  <c r="F30" i="1"/>
  <c r="G30" i="1" s="1"/>
  <c r="E30" i="1"/>
  <c r="D30" i="1"/>
  <c r="C30" i="1"/>
  <c r="B30" i="1"/>
  <c r="F29" i="1"/>
  <c r="G29" i="1" s="1"/>
  <c r="E29" i="1"/>
  <c r="D29" i="1"/>
  <c r="C29" i="1"/>
  <c r="B29" i="1"/>
  <c r="F28" i="1"/>
  <c r="G28" i="1" s="1"/>
  <c r="E28" i="1"/>
  <c r="D28" i="1"/>
  <c r="C28" i="1"/>
  <c r="B28" i="1"/>
  <c r="F27" i="1"/>
  <c r="G27" i="1" s="1"/>
  <c r="E27" i="1"/>
  <c r="D27" i="1"/>
  <c r="C27" i="1"/>
  <c r="B27" i="1"/>
  <c r="F26" i="1"/>
  <c r="G26" i="1" s="1"/>
  <c r="E26" i="1"/>
  <c r="D26" i="1"/>
  <c r="C26" i="1"/>
  <c r="B26" i="1"/>
  <c r="F25" i="1"/>
  <c r="G25" i="1" s="1"/>
  <c r="E25" i="1"/>
  <c r="D25" i="1"/>
  <c r="C25" i="1"/>
  <c r="B25" i="1"/>
  <c r="F24" i="1"/>
  <c r="G24" i="1" s="1"/>
  <c r="E24" i="1"/>
  <c r="D24" i="1"/>
  <c r="C24" i="1"/>
  <c r="B24" i="1"/>
  <c r="F23" i="1"/>
  <c r="G23" i="1" s="1"/>
  <c r="E23" i="1"/>
  <c r="D23" i="1"/>
  <c r="C23" i="1"/>
  <c r="B23" i="1"/>
  <c r="F22" i="1"/>
  <c r="G22" i="1" s="1"/>
  <c r="E22" i="1"/>
  <c r="D22" i="1"/>
  <c r="C22" i="1"/>
  <c r="B22" i="1"/>
  <c r="B21" i="1" s="1"/>
  <c r="E21" i="1" s="1"/>
  <c r="F21" i="1"/>
  <c r="G21" i="1" s="1"/>
  <c r="D21" i="1"/>
  <c r="C21" i="1"/>
  <c r="F20" i="1"/>
  <c r="G20" i="1" s="1"/>
  <c r="E20" i="1"/>
  <c r="D20" i="1"/>
  <c r="C20" i="1"/>
  <c r="B20" i="1"/>
  <c r="F19" i="1"/>
  <c r="G19" i="1" s="1"/>
  <c r="E19" i="1"/>
  <c r="D19" i="1"/>
  <c r="C19" i="1"/>
  <c r="B19" i="1"/>
  <c r="F18" i="1"/>
  <c r="G18" i="1" s="1"/>
  <c r="E18" i="1"/>
  <c r="D18" i="1"/>
  <c r="C18" i="1"/>
  <c r="B18" i="1"/>
  <c r="F17" i="1"/>
  <c r="G17" i="1" s="1"/>
  <c r="E17" i="1"/>
  <c r="D17" i="1"/>
  <c r="C17" i="1"/>
  <c r="B17" i="1"/>
  <c r="F16" i="1"/>
  <c r="G16" i="1" s="1"/>
  <c r="E16" i="1"/>
  <c r="D16" i="1"/>
  <c r="C16" i="1"/>
  <c r="B16" i="1"/>
  <c r="F15" i="1"/>
  <c r="G15" i="1" s="1"/>
  <c r="E15" i="1"/>
  <c r="D15" i="1"/>
  <c r="C15" i="1"/>
  <c r="B15" i="1"/>
  <c r="F14" i="1"/>
  <c r="G14" i="1" s="1"/>
  <c r="E14" i="1"/>
  <c r="D14" i="1"/>
  <c r="C14" i="1"/>
  <c r="B14" i="1"/>
  <c r="F13" i="1"/>
  <c r="G13" i="1" s="1"/>
  <c r="E13" i="1"/>
  <c r="D13" i="1"/>
  <c r="C13" i="1"/>
  <c r="B13" i="1"/>
  <c r="B12" i="1" s="1"/>
  <c r="E12" i="1" s="1"/>
  <c r="F12" i="1"/>
  <c r="D12" i="1"/>
  <c r="C12" i="1"/>
  <c r="F11" i="1"/>
  <c r="G11" i="1" s="1"/>
  <c r="E11" i="1"/>
  <c r="D11" i="1"/>
  <c r="C11" i="1"/>
  <c r="B11" i="1"/>
  <c r="F10" i="1"/>
  <c r="G10" i="1" s="1"/>
  <c r="E10" i="1"/>
  <c r="D10" i="1"/>
  <c r="C10" i="1"/>
  <c r="B10" i="1"/>
  <c r="F9" i="1"/>
  <c r="G9" i="1" s="1"/>
  <c r="D9" i="1"/>
  <c r="C9" i="1"/>
  <c r="B9" i="1"/>
  <c r="E9" i="1" s="1"/>
  <c r="F8" i="1"/>
  <c r="G8" i="1" s="1"/>
  <c r="E8" i="1"/>
  <c r="D8" i="1"/>
  <c r="C8" i="1"/>
  <c r="B8" i="1"/>
  <c r="F7" i="1"/>
  <c r="G7" i="1" s="1"/>
  <c r="D7" i="1"/>
  <c r="C7" i="1"/>
  <c r="B7" i="1"/>
  <c r="E7" i="1" s="1"/>
  <c r="F6" i="1"/>
  <c r="D6" i="1"/>
  <c r="C6" i="1"/>
  <c r="G12" i="1" l="1"/>
  <c r="B6" i="1"/>
  <c r="E6" i="1" s="1"/>
  <c r="G6" i="1" l="1"/>
</calcChain>
</file>

<file path=xl/sharedStrings.xml><?xml version="1.0" encoding="utf-8"?>
<sst xmlns="http://schemas.openxmlformats.org/spreadsheetml/2006/main" count="74" uniqueCount="72">
  <si>
    <t>Предварительные сведения о количестве получателей пенсии по Республике</t>
  </si>
  <si>
    <t xml:space="preserve"> по состоянию на 01.02.2021 года</t>
  </si>
  <si>
    <t>Регионы</t>
  </si>
  <si>
    <t xml:space="preserve">всего </t>
  </si>
  <si>
    <t>сред. разм. пенсии</t>
  </si>
  <si>
    <t>в том числе  получатели ч/з</t>
  </si>
  <si>
    <t>ГП "Кыргыз почтасы"</t>
  </si>
  <si>
    <t>Коммерческие банки</t>
  </si>
  <si>
    <t>кол-во</t>
  </si>
  <si>
    <t xml:space="preserve">% </t>
  </si>
  <si>
    <t>Всего по Республике</t>
  </si>
  <si>
    <t xml:space="preserve">гор. Бишкек </t>
  </si>
  <si>
    <t xml:space="preserve">Первомайское </t>
  </si>
  <si>
    <t>Ленинское</t>
  </si>
  <si>
    <t>Свердловское</t>
  </si>
  <si>
    <t>Октябрьское</t>
  </si>
  <si>
    <t xml:space="preserve">Чуйская область </t>
  </si>
  <si>
    <t xml:space="preserve"> Аламединский </t>
  </si>
  <si>
    <t xml:space="preserve"> Жайылский  </t>
  </si>
  <si>
    <t xml:space="preserve"> Иссык-Атинский </t>
  </si>
  <si>
    <t xml:space="preserve"> Кеминский </t>
  </si>
  <si>
    <t xml:space="preserve"> Московский </t>
  </si>
  <si>
    <t xml:space="preserve"> Панфиловский </t>
  </si>
  <si>
    <t xml:space="preserve"> Сокулукский </t>
  </si>
  <si>
    <t xml:space="preserve"> Чуй-Токмокский </t>
  </si>
  <si>
    <t xml:space="preserve">Нарынская область </t>
  </si>
  <si>
    <t xml:space="preserve"> Нарынский р/н </t>
  </si>
  <si>
    <t xml:space="preserve"> Ат-Башинский</t>
  </si>
  <si>
    <t xml:space="preserve"> Ак-Талинский (Баетово) </t>
  </si>
  <si>
    <t xml:space="preserve"> Джумгальский (Чаек) </t>
  </si>
  <si>
    <t xml:space="preserve"> Кочкорский</t>
  </si>
  <si>
    <t>Иссык-Кульская область</t>
  </si>
  <si>
    <t xml:space="preserve"> г. Каракол </t>
  </si>
  <si>
    <t xml:space="preserve"> г. Балыкчи </t>
  </si>
  <si>
    <t xml:space="preserve"> Ак-Сууйский</t>
  </si>
  <si>
    <t xml:space="preserve"> Джети-Огуз (Кызыл-Суу) </t>
  </si>
  <si>
    <t xml:space="preserve"> Иссык-Куль (Чолпон-Ата) </t>
  </si>
  <si>
    <t xml:space="preserve"> Тонский (Боконбаево) </t>
  </si>
  <si>
    <t xml:space="preserve"> Тюпский </t>
  </si>
  <si>
    <t xml:space="preserve">Таласская область </t>
  </si>
  <si>
    <t xml:space="preserve"> Бакай-Атинский</t>
  </si>
  <si>
    <t xml:space="preserve"> Кара-Бууринский</t>
  </si>
  <si>
    <t xml:space="preserve"> Манасский</t>
  </si>
  <si>
    <t xml:space="preserve"> Таласский </t>
  </si>
  <si>
    <t xml:space="preserve">гор. Ош </t>
  </si>
  <si>
    <t xml:space="preserve">Ошская область </t>
  </si>
  <si>
    <t xml:space="preserve"> Алайский (Гульча) </t>
  </si>
  <si>
    <t xml:space="preserve"> Араванский</t>
  </si>
  <si>
    <t xml:space="preserve"> Кара-Кульджинский</t>
  </si>
  <si>
    <t xml:space="preserve"> Кара-Сууйский</t>
  </si>
  <si>
    <t xml:space="preserve"> Ноокатский (Кок-Жар) </t>
  </si>
  <si>
    <t xml:space="preserve"> Узгенский</t>
  </si>
  <si>
    <t xml:space="preserve"> Чон-Алай (Дароот-Коргон) </t>
  </si>
  <si>
    <t xml:space="preserve">Баткенская область </t>
  </si>
  <si>
    <t xml:space="preserve"> г. Кызыл-Кия </t>
  </si>
  <si>
    <t xml:space="preserve"> г. Сулюкта </t>
  </si>
  <si>
    <t xml:space="preserve"> Баткенский</t>
  </si>
  <si>
    <t xml:space="preserve"> Кадамжайский (Пульгон) </t>
  </si>
  <si>
    <t xml:space="preserve"> Лейлекский (Исфана) </t>
  </si>
  <si>
    <t xml:space="preserve">Джалал-Абадская область </t>
  </si>
  <si>
    <t xml:space="preserve"> г. Джалал-Абад </t>
  </si>
  <si>
    <t xml:space="preserve"> г. Таш-Кумыр  </t>
  </si>
  <si>
    <t xml:space="preserve"> г. Кара-Куль </t>
  </si>
  <si>
    <t xml:space="preserve"> г. Майли-Суу </t>
  </si>
  <si>
    <t xml:space="preserve"> Ала-Букинский</t>
  </si>
  <si>
    <t xml:space="preserve"> Аксыйский (Кербен) </t>
  </si>
  <si>
    <t xml:space="preserve"> Базар-Коргонский</t>
  </si>
  <si>
    <t xml:space="preserve"> Ноокенский</t>
  </si>
  <si>
    <t xml:space="preserve"> Тогуз-Торо (Казарман) </t>
  </si>
  <si>
    <t xml:space="preserve"> Токтогульский</t>
  </si>
  <si>
    <t xml:space="preserve"> Сузакский</t>
  </si>
  <si>
    <t xml:space="preserve"> Чаткал (Каныш-Кия)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</si>
</sst>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.00\ _с_о_м_-;\-* #,##0.00\ _с_о_м_-;_-* &quot;-&quot;??\ _с_о_м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3" fontId="4" fillId="2" borderId="0" xfId="0" applyNumberFormat="1" applyFont="1" applyFill="1"/>
    <xf numFmtId="3" fontId="4" fillId="2" borderId="0" xfId="0" applyNumberFormat="1" applyFont="1" applyFill="1" applyAlignment="1"/>
    <xf numFmtId="3" fontId="3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0" xfId="0" applyNumberFormat="1" applyFont="1" applyFill="1"/>
    <xf numFmtId="3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/>
    <xf numFmtId="3" fontId="6" fillId="2" borderId="0" xfId="0" applyNumberFormat="1" applyFont="1" applyFill="1" applyAlignment="1"/>
    <xf numFmtId="3" fontId="4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left"/>
    </xf>
    <xf numFmtId="3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164" fontId="3" fillId="2" borderId="1" xfId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</cellXfs>
  <cellStyles count="66">
    <cellStyle name="Normal 2" xfId="2"/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 5" xfId="7"/>
    <cellStyle name="Обычный 3" xfId="8"/>
    <cellStyle name="Обычный 3 2" xfId="9"/>
    <cellStyle name="Обычный 3 2 2" xfId="10"/>
    <cellStyle name="Обычный 3 3" xfId="11"/>
    <cellStyle name="Обычный 3 3 2" xfId="12"/>
    <cellStyle name="Обычный 3 3 3" xfId="13"/>
    <cellStyle name="Обычный 3 3 4" xfId="14"/>
    <cellStyle name="Обычный 3 3 5" xfId="15"/>
    <cellStyle name="Обычный 3 4" xfId="16"/>
    <cellStyle name="Обычный 4" xfId="17"/>
    <cellStyle name="Процентный 2" xfId="18"/>
    <cellStyle name="Финансовый 2" xfId="19"/>
    <cellStyle name="Финансовый 2 2" xfId="20"/>
    <cellStyle name="Финансовый 2 2 2" xfId="21"/>
    <cellStyle name="Финансовый 2 3" xfId="22"/>
    <cellStyle name="Финансовый 2 3 2" xfId="23"/>
    <cellStyle name="Финансовый 2 3 2 2" xfId="24"/>
    <cellStyle name="Финансовый 2 3 2 3" xfId="25"/>
    <cellStyle name="Финансовый 2 3 2 3 2" xfId="26"/>
    <cellStyle name="Финансовый 2 3 2 3 2 2" xfId="27"/>
    <cellStyle name="Финансовый 2 3 2 3 2 2 2" xfId="28"/>
    <cellStyle name="Финансовый 2 3 2 3 2 2 2 2" xfId="29"/>
    <cellStyle name="Финансовый 2 3 2 3 2 2 2 2 2" xfId="30"/>
    <cellStyle name="Финансовый 2 3 2 3 2 2 2 2 2 2" xfId="31"/>
    <cellStyle name="Финансовый 2 3 2 3 2 2 2 2 2 2 2" xfId="32"/>
    <cellStyle name="Финансовый 2 3 2 3 2 2 2 2 2 2 2 2" xfId="33"/>
    <cellStyle name="Финансовый 2 3 2 3 2 2 2 2 2 2 2 3" xfId="34"/>
    <cellStyle name="Финансовый 2 3 2 3 2 2 2 2 2 2 2 3 2" xfId="35"/>
    <cellStyle name="Финансовый 2 3 2 3 2 2 2 2 2 2 2 3 2 2" xfId="36"/>
    <cellStyle name="Финансовый 2 3 2 3 2 2 3" xfId="37"/>
    <cellStyle name="Финансовый 2 3 2 3 2 2 3 2" xfId="38"/>
    <cellStyle name="Финансовый 2 3 2 3 2 2 3 2 2" xfId="39"/>
    <cellStyle name="Финансовый 2 3 2 3 2 2 3 2 2 2" xfId="40"/>
    <cellStyle name="Финансовый 2 3 2 3 2 2 3 2 2 2 2" xfId="41"/>
    <cellStyle name="Финансовый 2 3 2 3 2 2 3 2 2 2 3" xfId="42"/>
    <cellStyle name="Финансовый 2 3 2 3 2 2 4" xfId="43"/>
    <cellStyle name="Финансовый 2 3 2 3 2 2 4 2" xfId="44"/>
    <cellStyle name="Финансовый 2 3 2 3 2 2 4 2 2" xfId="45"/>
    <cellStyle name="Финансовый 2 3 2 3 2 2 4 2 2 2" xfId="46"/>
    <cellStyle name="Финансовый 2 3 2 3 2 2 4 2 2 2 2" xfId="47"/>
    <cellStyle name="Финансовый 2 3 2 3 2 2 4 2 2 2 2 2" xfId="48"/>
    <cellStyle name="Финансовый 2 3 2 3 3" xfId="49"/>
    <cellStyle name="Финансовый 2 3 2 3 3 2" xfId="50"/>
    <cellStyle name="Финансовый 2 3 3" xfId="51"/>
    <cellStyle name="Финансовый 2 3 3 2" xfId="52"/>
    <cellStyle name="Финансовый 2 3 3 2 2" xfId="53"/>
    <cellStyle name="Финансовый 2 3 4" xfId="54"/>
    <cellStyle name="Финансовый 2 4" xfId="55"/>
    <cellStyle name="Финансовый 2 5" xfId="56"/>
    <cellStyle name="Финансовый 3" xfId="57"/>
    <cellStyle name="Финансовый 3 2" xfId="58"/>
    <cellStyle name="Финансовый 4" xfId="59"/>
    <cellStyle name="Финансовый 5" xfId="1"/>
    <cellStyle name="Финансовый 5 2" xfId="60"/>
    <cellStyle name="Финансовый 5 3" xfId="61"/>
    <cellStyle name="Финансовый 5 4" xfId="62"/>
    <cellStyle name="Финансовый 5 5" xfId="63"/>
    <cellStyle name="Финансовый 6" xfId="64"/>
    <cellStyle name="Финансовый 7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80;&#1075;&#1088;&#1072;&#1094;&#1080;&#1103;/&#1052;&#1080;&#1075;&#1088;&#1072;&#1094;&#1080;&#1103;%20&#1041;&#1077;&#1075;&#1080;&#1084;&#1072;&#1081;%202015-2022/2021/&#1052;&#1048;&#1043;&#1056;&#1040;&#1062;&#1048;&#1071;%202021%20&#1075;&#1086;&#1076;&#1086;&#1074;&#1086;&#1081;.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играция ноябрь"/>
      <sheetName val="новые НОЯБРЬ"/>
      <sheetName val="почта банк НОЯБРЬ"/>
      <sheetName val="миграция ДЕКАБРЬ"/>
      <sheetName val="новые ДЕКАБРЬ"/>
      <sheetName val="почта банк ДЕКАБРЬ"/>
      <sheetName val="миграция ЯНВАРЬ"/>
      <sheetName val="новые ЯНВАРЬ"/>
      <sheetName val="почта банк ЯНВАРЬ"/>
      <sheetName val="миграция ФЕВРАЛЬ"/>
      <sheetName val="новые ФЕВРАЛЬ"/>
      <sheetName val="почта банк ФЕВРАЛЬ"/>
      <sheetName val="миграция МАРТ"/>
      <sheetName val="новые МАРТ "/>
      <sheetName val="почта банк МАРТ "/>
      <sheetName val="миграция апрель"/>
      <sheetName val="новые апрель "/>
      <sheetName val="почта-банк апрель "/>
      <sheetName val="миграция  май"/>
      <sheetName val="новые май"/>
      <sheetName val="почта-банк май"/>
      <sheetName val="миграция  июнь "/>
      <sheetName val="новые июнь"/>
      <sheetName val="почта-банк июнь "/>
      <sheetName val="миграция I-КВ.2021 "/>
      <sheetName val="новые назначенные I-кв. 2021"/>
      <sheetName val="миграция II-КВ.2021  (2)"/>
      <sheetName val="новые назначенные II-кв. 202 (2"/>
      <sheetName val="миграция  июль"/>
      <sheetName val="новые июль"/>
      <sheetName val="почта-банк июль"/>
      <sheetName val="данные мигр. нов и умер"/>
      <sheetName val="миграция  август (2)"/>
      <sheetName val="новые август (2)"/>
      <sheetName val="почта-банк август (2)"/>
      <sheetName val="Почта-Банк Август (Nurs)"/>
      <sheetName val="миграция Сентябрь (Nurs)"/>
      <sheetName val="почта банк Сентябрь (2)"/>
      <sheetName val="новые Сентябрь (2)"/>
      <sheetName val="свод октябрь(NURS)"/>
      <sheetName val="почта-банк октябрь 2021 г."/>
      <sheetName val="новые октябрь 2021 г."/>
      <sheetName val="миграция  ноябрь"/>
      <sheetName val="новые ноябрь (2)"/>
      <sheetName val="почта-банк ноябрь"/>
      <sheetName val="миграция  декабрь"/>
      <sheetName val="почта-банк декабрь 2021"/>
      <sheetName val="новые декабрь 2021 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P9">
            <v>5876.0259903835722</v>
          </cell>
        </row>
        <row r="12">
          <cell r="P12">
            <v>7771.5044168391996</v>
          </cell>
        </row>
        <row r="13">
          <cell r="P13">
            <v>18140</v>
          </cell>
          <cell r="R13">
            <v>9124</v>
          </cell>
          <cell r="S13">
            <v>9016</v>
          </cell>
        </row>
        <row r="15">
          <cell r="P15">
            <v>7900.7242557883128</v>
          </cell>
        </row>
        <row r="16">
          <cell r="P16">
            <v>22613</v>
          </cell>
          <cell r="R16">
            <v>11250</v>
          </cell>
          <cell r="S16">
            <v>11363</v>
          </cell>
        </row>
        <row r="18">
          <cell r="P18">
            <v>7719.5984168398709</v>
          </cell>
        </row>
        <row r="19">
          <cell r="P19">
            <v>21933</v>
          </cell>
          <cell r="R19">
            <v>12640</v>
          </cell>
          <cell r="S19">
            <v>9293</v>
          </cell>
        </row>
        <row r="21">
          <cell r="P21">
            <v>7418.3273605981858</v>
          </cell>
        </row>
        <row r="22">
          <cell r="P22">
            <v>24254</v>
          </cell>
          <cell r="R22">
            <v>13166</v>
          </cell>
          <cell r="S22">
            <v>11088</v>
          </cell>
        </row>
        <row r="24">
          <cell r="P24">
            <v>8042.6322668425828</v>
          </cell>
        </row>
        <row r="27">
          <cell r="P27">
            <v>5808.8813693011516</v>
          </cell>
        </row>
        <row r="28">
          <cell r="P28">
            <v>17498</v>
          </cell>
          <cell r="R28">
            <v>9164</v>
          </cell>
          <cell r="S28">
            <v>8334</v>
          </cell>
        </row>
        <row r="30">
          <cell r="P30">
            <v>6010.4572522574008</v>
          </cell>
        </row>
        <row r="31">
          <cell r="P31">
            <v>14840</v>
          </cell>
          <cell r="R31">
            <v>7980</v>
          </cell>
          <cell r="S31">
            <v>6860</v>
          </cell>
        </row>
        <row r="33">
          <cell r="P33">
            <v>6104.2654312668465</v>
          </cell>
        </row>
        <row r="34">
          <cell r="P34">
            <v>16765</v>
          </cell>
          <cell r="R34">
            <v>6776</v>
          </cell>
          <cell r="S34">
            <v>9989</v>
          </cell>
        </row>
        <row r="36">
          <cell r="P36">
            <v>5743.4342976439011</v>
          </cell>
        </row>
        <row r="37">
          <cell r="P37">
            <v>8104</v>
          </cell>
          <cell r="R37">
            <v>945</v>
          </cell>
          <cell r="S37">
            <v>7159</v>
          </cell>
        </row>
        <row r="39">
          <cell r="P39">
            <v>5915.374136229023</v>
          </cell>
        </row>
        <row r="40">
          <cell r="P40">
            <v>11438</v>
          </cell>
          <cell r="R40">
            <v>4285</v>
          </cell>
          <cell r="S40">
            <v>7153</v>
          </cell>
        </row>
        <row r="42">
          <cell r="P42">
            <v>5633.8751529987758</v>
          </cell>
        </row>
        <row r="43">
          <cell r="P43">
            <v>5887</v>
          </cell>
          <cell r="R43">
            <v>2590</v>
          </cell>
          <cell r="S43">
            <v>3297</v>
          </cell>
        </row>
        <row r="45">
          <cell r="P45">
            <v>5542.9894683200273</v>
          </cell>
        </row>
        <row r="46">
          <cell r="P46">
            <v>19449</v>
          </cell>
          <cell r="R46">
            <v>9475</v>
          </cell>
          <cell r="S46">
            <v>9974</v>
          </cell>
        </row>
        <row r="48">
          <cell r="P48">
            <v>5727.6564861946626</v>
          </cell>
        </row>
        <row r="49">
          <cell r="P49">
            <v>13782</v>
          </cell>
          <cell r="R49">
            <v>3165</v>
          </cell>
          <cell r="S49">
            <v>10617</v>
          </cell>
        </row>
        <row r="51">
          <cell r="P51">
            <v>5625.3302133217239</v>
          </cell>
        </row>
        <row r="54">
          <cell r="P54">
            <v>6267.8140952674939</v>
          </cell>
        </row>
        <row r="55">
          <cell r="P55">
            <v>16983</v>
          </cell>
          <cell r="R55">
            <v>4109</v>
          </cell>
          <cell r="S55">
            <v>12874</v>
          </cell>
        </row>
        <row r="57">
          <cell r="P57">
            <v>6664.3229700288521</v>
          </cell>
        </row>
        <row r="58">
          <cell r="P58">
            <v>10973</v>
          </cell>
          <cell r="R58">
            <v>2380</v>
          </cell>
          <cell r="S58">
            <v>8593</v>
          </cell>
        </row>
        <row r="60">
          <cell r="P60">
            <v>6382.2861569306478</v>
          </cell>
        </row>
        <row r="61">
          <cell r="P61">
            <v>5616</v>
          </cell>
          <cell r="R61">
            <v>1590</v>
          </cell>
          <cell r="S61">
            <v>4026</v>
          </cell>
        </row>
        <row r="63">
          <cell r="P63">
            <v>6148.8525641025644</v>
          </cell>
        </row>
        <row r="64">
          <cell r="P64">
            <v>7821</v>
          </cell>
          <cell r="R64">
            <v>2444</v>
          </cell>
          <cell r="S64">
            <v>5377</v>
          </cell>
        </row>
        <row r="66">
          <cell r="P66">
            <v>5804.8405574734688</v>
          </cell>
        </row>
        <row r="67">
          <cell r="P67">
            <v>10440</v>
          </cell>
          <cell r="R67">
            <v>2086</v>
          </cell>
          <cell r="S67">
            <v>8354</v>
          </cell>
        </row>
        <row r="69">
          <cell r="P69">
            <v>5913.3113984674328</v>
          </cell>
        </row>
        <row r="72">
          <cell r="P72">
            <v>5664.0273108276151</v>
          </cell>
        </row>
        <row r="73">
          <cell r="P73">
            <v>8190</v>
          </cell>
          <cell r="R73">
            <v>1941</v>
          </cell>
          <cell r="S73">
            <v>6249</v>
          </cell>
        </row>
        <row r="75">
          <cell r="P75">
            <v>6400.7832722832727</v>
          </cell>
        </row>
        <row r="76">
          <cell r="P76">
            <v>5997</v>
          </cell>
          <cell r="R76">
            <v>740</v>
          </cell>
          <cell r="S76">
            <v>5257</v>
          </cell>
        </row>
        <row r="78">
          <cell r="P78">
            <v>5756.4600633650161</v>
          </cell>
        </row>
        <row r="79">
          <cell r="P79">
            <v>9359</v>
          </cell>
          <cell r="R79">
            <v>3178</v>
          </cell>
          <cell r="S79">
            <v>6181</v>
          </cell>
        </row>
        <row r="81">
          <cell r="P81">
            <v>5583.1379420878302</v>
          </cell>
        </row>
        <row r="82">
          <cell r="P82">
            <v>12227</v>
          </cell>
          <cell r="R82">
            <v>3994</v>
          </cell>
          <cell r="S82">
            <v>8233</v>
          </cell>
        </row>
        <row r="84">
          <cell r="P84">
            <v>5621.6704015702953</v>
          </cell>
        </row>
        <row r="85">
          <cell r="P85">
            <v>12014</v>
          </cell>
          <cell r="R85">
            <v>4869</v>
          </cell>
          <cell r="S85">
            <v>7145</v>
          </cell>
        </row>
        <row r="87">
          <cell r="P87">
            <v>5468.7396370900615</v>
          </cell>
        </row>
        <row r="88">
          <cell r="P88">
            <v>8912</v>
          </cell>
          <cell r="R88">
            <v>3268</v>
          </cell>
          <cell r="S88">
            <v>5644</v>
          </cell>
        </row>
        <row r="90">
          <cell r="P90">
            <v>5603.931104129264</v>
          </cell>
        </row>
        <row r="91">
          <cell r="P91">
            <v>8440</v>
          </cell>
          <cell r="R91">
            <v>3607</v>
          </cell>
          <cell r="S91">
            <v>4833</v>
          </cell>
        </row>
        <row r="93">
          <cell r="P93">
            <v>5375.9176540284361</v>
          </cell>
        </row>
        <row r="96">
          <cell r="P96">
            <v>5418.9323684039719</v>
          </cell>
        </row>
        <row r="97">
          <cell r="P97">
            <v>6748</v>
          </cell>
          <cell r="R97">
            <v>1427</v>
          </cell>
          <cell r="S97">
            <v>5321</v>
          </cell>
        </row>
        <row r="99">
          <cell r="P99">
            <v>5439.1985773562537</v>
          </cell>
        </row>
        <row r="100">
          <cell r="P100">
            <v>7663</v>
          </cell>
          <cell r="R100">
            <v>1994</v>
          </cell>
          <cell r="S100">
            <v>5669</v>
          </cell>
        </row>
        <row r="102">
          <cell r="P102">
            <v>5274.0537648440559</v>
          </cell>
        </row>
        <row r="103">
          <cell r="P103">
            <v>3692</v>
          </cell>
          <cell r="R103">
            <v>1064</v>
          </cell>
          <cell r="S103">
            <v>2628</v>
          </cell>
        </row>
        <row r="105">
          <cell r="P105">
            <v>5331.9412242686894</v>
          </cell>
        </row>
        <row r="106">
          <cell r="P106">
            <v>12711</v>
          </cell>
          <cell r="R106">
            <v>2378</v>
          </cell>
          <cell r="S106">
            <v>10333</v>
          </cell>
        </row>
        <row r="108">
          <cell r="P108">
            <v>5520.7827078908031</v>
          </cell>
        </row>
        <row r="109">
          <cell r="P109">
            <v>25328</v>
          </cell>
          <cell r="R109">
            <v>10406</v>
          </cell>
          <cell r="S109">
            <v>14922</v>
          </cell>
        </row>
        <row r="111">
          <cell r="P111">
            <v>5744.5021320277956</v>
          </cell>
        </row>
        <row r="114">
          <cell r="P114">
            <v>5455.6031466220084</v>
          </cell>
        </row>
        <row r="115">
          <cell r="P115">
            <v>11128</v>
          </cell>
          <cell r="R115">
            <v>4710</v>
          </cell>
          <cell r="S115">
            <v>6418</v>
          </cell>
        </row>
        <row r="117">
          <cell r="P117">
            <v>5934.6326383896476</v>
          </cell>
        </row>
        <row r="118">
          <cell r="P118">
            <v>15021</v>
          </cell>
          <cell r="R118">
            <v>4782</v>
          </cell>
          <cell r="S118">
            <v>10239</v>
          </cell>
        </row>
        <row r="120">
          <cell r="P120">
            <v>5318.4643499101257</v>
          </cell>
        </row>
        <row r="121">
          <cell r="P121">
            <v>11664</v>
          </cell>
          <cell r="R121">
            <v>4390</v>
          </cell>
          <cell r="S121">
            <v>7274</v>
          </cell>
        </row>
        <row r="123">
          <cell r="P123">
            <v>5754.3291323731137</v>
          </cell>
        </row>
        <row r="124">
          <cell r="P124">
            <v>39806</v>
          </cell>
          <cell r="R124">
            <v>15496</v>
          </cell>
          <cell r="S124">
            <v>24310</v>
          </cell>
        </row>
        <row r="126">
          <cell r="P126">
            <v>5235.9972365974982</v>
          </cell>
        </row>
        <row r="127">
          <cell r="P127">
            <v>27867</v>
          </cell>
          <cell r="R127">
            <v>6196</v>
          </cell>
          <cell r="S127">
            <v>21671</v>
          </cell>
        </row>
        <row r="129">
          <cell r="P129">
            <v>5564.5835217282092</v>
          </cell>
        </row>
        <row r="130">
          <cell r="P130">
            <v>25874</v>
          </cell>
          <cell r="R130">
            <v>11084</v>
          </cell>
          <cell r="S130">
            <v>14790</v>
          </cell>
        </row>
        <row r="132">
          <cell r="P132">
            <v>5304.4407126845481</v>
          </cell>
        </row>
        <row r="133">
          <cell r="P133">
            <v>4786</v>
          </cell>
          <cell r="R133">
            <v>1279</v>
          </cell>
          <cell r="S133">
            <v>3507</v>
          </cell>
        </row>
        <row r="135">
          <cell r="P135">
            <v>6053.3539490179692</v>
          </cell>
        </row>
        <row r="138">
          <cell r="P138">
            <v>5369.714292803149</v>
          </cell>
        </row>
        <row r="139">
          <cell r="P139">
            <v>6333</v>
          </cell>
          <cell r="R139">
            <v>2175</v>
          </cell>
          <cell r="S139">
            <v>4158</v>
          </cell>
        </row>
        <row r="141">
          <cell r="P141">
            <v>5495.5079741038999</v>
          </cell>
        </row>
        <row r="142">
          <cell r="P142">
            <v>2570</v>
          </cell>
          <cell r="R142">
            <v>1044</v>
          </cell>
          <cell r="S142">
            <v>1526</v>
          </cell>
        </row>
        <row r="144">
          <cell r="P144">
            <v>5688.1968871595327</v>
          </cell>
        </row>
        <row r="145">
          <cell r="P145">
            <v>13306</v>
          </cell>
          <cell r="R145">
            <v>5164</v>
          </cell>
          <cell r="S145">
            <v>8142</v>
          </cell>
        </row>
        <row r="147">
          <cell r="P147">
            <v>5329.0981512099806</v>
          </cell>
        </row>
        <row r="148">
          <cell r="P148">
            <v>21889</v>
          </cell>
          <cell r="R148">
            <v>10477</v>
          </cell>
          <cell r="S148">
            <v>11412</v>
          </cell>
        </row>
        <row r="150">
          <cell r="P150">
            <v>5519.4955913929371</v>
          </cell>
        </row>
        <row r="151">
          <cell r="P151">
            <v>16359</v>
          </cell>
          <cell r="R151">
            <v>9942</v>
          </cell>
          <cell r="S151">
            <v>6417</v>
          </cell>
        </row>
        <row r="153">
          <cell r="P153">
            <v>5103.6053548505406</v>
          </cell>
        </row>
        <row r="156">
          <cell r="P156">
            <v>5413.4929231737542</v>
          </cell>
        </row>
        <row r="157">
          <cell r="P157">
            <v>8471</v>
          </cell>
          <cell r="R157">
            <v>1670</v>
          </cell>
          <cell r="S157">
            <v>6801</v>
          </cell>
        </row>
        <row r="159">
          <cell r="P159">
            <v>5850.7664974619292</v>
          </cell>
        </row>
        <row r="160">
          <cell r="P160">
            <v>4354</v>
          </cell>
          <cell r="R160">
            <v>1006</v>
          </cell>
          <cell r="S160">
            <v>3348</v>
          </cell>
        </row>
        <row r="162">
          <cell r="P162">
            <v>5622.0909508497934</v>
          </cell>
        </row>
        <row r="163">
          <cell r="P163">
            <v>2903</v>
          </cell>
          <cell r="R163">
            <v>240</v>
          </cell>
          <cell r="S163">
            <v>2663</v>
          </cell>
        </row>
        <row r="165">
          <cell r="P165">
            <v>6636.4433344815707</v>
          </cell>
        </row>
        <row r="166">
          <cell r="P166">
            <v>3133</v>
          </cell>
          <cell r="R166">
            <v>937</v>
          </cell>
          <cell r="S166">
            <v>2196</v>
          </cell>
        </row>
        <row r="168">
          <cell r="P168">
            <v>6087.0507500797958</v>
          </cell>
        </row>
        <row r="169">
          <cell r="P169">
            <v>12018</v>
          </cell>
          <cell r="R169">
            <v>4770</v>
          </cell>
          <cell r="S169">
            <v>7248</v>
          </cell>
        </row>
        <row r="171">
          <cell r="P171">
            <v>5196.1216508570478</v>
          </cell>
        </row>
        <row r="172">
          <cell r="P172">
            <v>15497</v>
          </cell>
          <cell r="R172">
            <v>6702</v>
          </cell>
          <cell r="S172">
            <v>8795</v>
          </cell>
        </row>
        <row r="174">
          <cell r="P174">
            <v>5374.0248435181002</v>
          </cell>
        </row>
        <row r="175">
          <cell r="P175">
            <v>16541</v>
          </cell>
          <cell r="R175">
            <v>5389</v>
          </cell>
          <cell r="S175">
            <v>11152</v>
          </cell>
        </row>
        <row r="177">
          <cell r="P177">
            <v>5190.3348044253671</v>
          </cell>
        </row>
        <row r="178">
          <cell r="P178">
            <v>15075</v>
          </cell>
          <cell r="R178">
            <v>3864</v>
          </cell>
          <cell r="S178">
            <v>11211</v>
          </cell>
        </row>
        <row r="180">
          <cell r="P180">
            <v>5246.0168490878941</v>
          </cell>
        </row>
        <row r="181">
          <cell r="P181">
            <v>3518</v>
          </cell>
          <cell r="R181">
            <v>985</v>
          </cell>
          <cell r="S181">
            <v>2533</v>
          </cell>
        </row>
        <row r="183">
          <cell r="P183">
            <v>5735.376350198977</v>
          </cell>
        </row>
        <row r="184">
          <cell r="P184">
            <v>12114</v>
          </cell>
          <cell r="R184">
            <v>4004</v>
          </cell>
          <cell r="S184">
            <v>8110</v>
          </cell>
        </row>
        <row r="186">
          <cell r="P186">
            <v>5209.7355951791315</v>
          </cell>
        </row>
        <row r="187">
          <cell r="P187">
            <v>30195</v>
          </cell>
          <cell r="R187">
            <v>8457</v>
          </cell>
          <cell r="S187">
            <v>21738</v>
          </cell>
        </row>
        <row r="189">
          <cell r="P189">
            <v>5360.4638847491306</v>
          </cell>
        </row>
        <row r="190">
          <cell r="P190">
            <v>3286</v>
          </cell>
          <cell r="R190">
            <v>1470</v>
          </cell>
          <cell r="S190">
            <v>1816</v>
          </cell>
        </row>
        <row r="192">
          <cell r="P192">
            <v>6053.8597078514913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0"/>
  <sheetViews>
    <sheetView tabSelected="1" view="pageBreakPreview" zoomScale="80" zoomScaleNormal="100" zoomScaleSheetLayoutView="80" workbookViewId="0">
      <pane xSplit="1" ySplit="5" topLeftCell="B48" activePane="bottomRight" state="frozen"/>
      <selection activeCell="K25" sqref="K25"/>
      <selection pane="topRight" activeCell="K25" sqref="K25"/>
      <selection pane="bottomLeft" activeCell="K25" sqref="K25"/>
      <selection pane="bottomRight" activeCell="A70" sqref="A70:XFD70"/>
    </sheetView>
  </sheetViews>
  <sheetFormatPr defaultColWidth="8.85546875" defaultRowHeight="18.75" x14ac:dyDescent="0.3"/>
  <cols>
    <col min="1" max="1" width="32.5703125" style="13" bestFit="1" customWidth="1"/>
    <col min="2" max="4" width="19.42578125" style="2" customWidth="1"/>
    <col min="5" max="5" width="14.85546875" style="2" customWidth="1"/>
    <col min="6" max="6" width="16.85546875" style="2" customWidth="1"/>
    <col min="7" max="7" width="16.28515625" style="2" customWidth="1"/>
    <col min="8" max="8" width="14.28515625" style="1" bestFit="1" customWidth="1"/>
    <col min="9" max="16384" width="8.85546875" style="1"/>
  </cols>
  <sheetData>
    <row r="1" spans="1:7" x14ac:dyDescent="0.3">
      <c r="A1" s="18" t="s">
        <v>0</v>
      </c>
      <c r="B1" s="18"/>
      <c r="C1" s="18"/>
      <c r="D1" s="18"/>
      <c r="E1" s="18"/>
      <c r="F1" s="18"/>
      <c r="G1" s="18"/>
    </row>
    <row r="2" spans="1:7" x14ac:dyDescent="0.3">
      <c r="A2" s="18" t="s">
        <v>1</v>
      </c>
      <c r="B2" s="18"/>
      <c r="C2" s="18"/>
      <c r="D2" s="18"/>
      <c r="E2" s="18"/>
      <c r="F2" s="18"/>
      <c r="G2" s="18"/>
    </row>
    <row r="3" spans="1:7" s="2" customFormat="1" ht="39.6" customHeight="1" x14ac:dyDescent="0.3">
      <c r="A3" s="19" t="s">
        <v>2</v>
      </c>
      <c r="B3" s="20" t="s">
        <v>3</v>
      </c>
      <c r="C3" s="21" t="s">
        <v>4</v>
      </c>
      <c r="D3" s="21" t="s">
        <v>5</v>
      </c>
      <c r="E3" s="21"/>
      <c r="F3" s="21"/>
      <c r="G3" s="21"/>
    </row>
    <row r="4" spans="1:7" s="2" customFormat="1" ht="26.25" customHeight="1" x14ac:dyDescent="0.3">
      <c r="A4" s="19"/>
      <c r="B4" s="20"/>
      <c r="C4" s="21"/>
      <c r="D4" s="22" t="s">
        <v>6</v>
      </c>
      <c r="E4" s="23"/>
      <c r="F4" s="22" t="s">
        <v>7</v>
      </c>
      <c r="G4" s="23"/>
    </row>
    <row r="5" spans="1:7" s="2" customFormat="1" ht="23.25" customHeight="1" x14ac:dyDescent="0.3">
      <c r="A5" s="19"/>
      <c r="B5" s="20"/>
      <c r="C5" s="21"/>
      <c r="D5" s="3" t="s">
        <v>8</v>
      </c>
      <c r="E5" s="3" t="s">
        <v>9</v>
      </c>
      <c r="F5" s="3" t="s">
        <v>8</v>
      </c>
      <c r="G5" s="3" t="s">
        <v>9</v>
      </c>
    </row>
    <row r="6" spans="1:7" s="6" customFormat="1" ht="22.5" customHeight="1" x14ac:dyDescent="0.3">
      <c r="A6" s="4" t="s">
        <v>10</v>
      </c>
      <c r="B6" s="5">
        <f>B7+B12+B21+B27+B35+B40+B41+B49+B55</f>
        <v>691525</v>
      </c>
      <c r="C6" s="5">
        <f>'[1]миграция ЯНВАРЬ'!P9</f>
        <v>5876.0259903835722</v>
      </c>
      <c r="D6" s="5">
        <f>D7+D12+D21+D27+D35+D40+D41+D49+D55</f>
        <v>258268</v>
      </c>
      <c r="E6" s="5">
        <f t="shared" ref="E6:E67" si="0">D6/B6*100</f>
        <v>37.347601315932181</v>
      </c>
      <c r="F6" s="5">
        <f>F7+F12+F21+F27+F35+F40+F41+F49+F55</f>
        <v>433257</v>
      </c>
      <c r="G6" s="5">
        <f t="shared" ref="G6:G67" si="1">F6/B6*100</f>
        <v>62.652398684067819</v>
      </c>
    </row>
    <row r="7" spans="1:7" s="6" customFormat="1" ht="22.5" customHeight="1" x14ac:dyDescent="0.3">
      <c r="A7" s="4" t="s">
        <v>11</v>
      </c>
      <c r="B7" s="5">
        <f>B8+B9+B10+B11</f>
        <v>86940</v>
      </c>
      <c r="C7" s="5">
        <f>'[1]миграция ЯНВАРЬ'!P12</f>
        <v>7771.5044168391996</v>
      </c>
      <c r="D7" s="5">
        <f>D8+D9+D10+D11</f>
        <v>46180</v>
      </c>
      <c r="E7" s="5">
        <f t="shared" si="0"/>
        <v>53.117092247527033</v>
      </c>
      <c r="F7" s="5">
        <f>F8+F9+F10+F11</f>
        <v>40760</v>
      </c>
      <c r="G7" s="5">
        <f t="shared" si="1"/>
        <v>46.882907752472967</v>
      </c>
    </row>
    <row r="8" spans="1:7" ht="22.5" customHeight="1" x14ac:dyDescent="0.3">
      <c r="A8" s="7" t="s">
        <v>12</v>
      </c>
      <c r="B8" s="8">
        <f>'[1]миграция ЯНВАРЬ'!P13</f>
        <v>18140</v>
      </c>
      <c r="C8" s="8">
        <f>'[1]миграция ЯНВАРЬ'!P15</f>
        <v>7900.7242557883128</v>
      </c>
      <c r="D8" s="8">
        <f>'[1]миграция ЯНВАРЬ'!R13</f>
        <v>9124</v>
      </c>
      <c r="E8" s="8">
        <f t="shared" si="0"/>
        <v>50.297684674751928</v>
      </c>
      <c r="F8" s="8">
        <f>'[1]миграция ЯНВАРЬ'!S13</f>
        <v>9016</v>
      </c>
      <c r="G8" s="8">
        <f t="shared" si="1"/>
        <v>49.702315325248072</v>
      </c>
    </row>
    <row r="9" spans="1:7" ht="22.5" customHeight="1" x14ac:dyDescent="0.3">
      <c r="A9" s="7" t="s">
        <v>13</v>
      </c>
      <c r="B9" s="8">
        <f>'[1]миграция ЯНВАРЬ'!P16</f>
        <v>22613</v>
      </c>
      <c r="C9" s="8">
        <f>'[1]миграция ЯНВАРЬ'!P18</f>
        <v>7719.5984168398709</v>
      </c>
      <c r="D9" s="8">
        <f>'[1]миграция ЯНВАРЬ'!R16</f>
        <v>11250</v>
      </c>
      <c r="E9" s="8">
        <f t="shared" si="0"/>
        <v>49.750143722637418</v>
      </c>
      <c r="F9" s="8">
        <f>'[1]миграция ЯНВАРЬ'!S16</f>
        <v>11363</v>
      </c>
      <c r="G9" s="8">
        <f t="shared" si="1"/>
        <v>50.249856277362582</v>
      </c>
    </row>
    <row r="10" spans="1:7" ht="22.5" customHeight="1" x14ac:dyDescent="0.3">
      <c r="A10" s="7" t="s">
        <v>14</v>
      </c>
      <c r="B10" s="8">
        <f>'[1]миграция ЯНВАРЬ'!P19</f>
        <v>21933</v>
      </c>
      <c r="C10" s="8">
        <f>'[1]миграция ЯНВАРЬ'!P21</f>
        <v>7418.3273605981858</v>
      </c>
      <c r="D10" s="8">
        <f>'[1]миграция ЯНВАРЬ'!R19</f>
        <v>12640</v>
      </c>
      <c r="E10" s="8">
        <f t="shared" si="0"/>
        <v>57.630055168011673</v>
      </c>
      <c r="F10" s="8">
        <f>'[1]миграция ЯНВАРЬ'!S19</f>
        <v>9293</v>
      </c>
      <c r="G10" s="8">
        <f t="shared" si="1"/>
        <v>42.369944831988327</v>
      </c>
    </row>
    <row r="11" spans="1:7" ht="22.5" customHeight="1" x14ac:dyDescent="0.3">
      <c r="A11" s="7" t="s">
        <v>15</v>
      </c>
      <c r="B11" s="8">
        <f>'[1]миграция ЯНВАРЬ'!P22</f>
        <v>24254</v>
      </c>
      <c r="C11" s="8">
        <f>'[1]миграция ЯНВАРЬ'!P24</f>
        <v>8042.6322668425828</v>
      </c>
      <c r="D11" s="8">
        <f>'[1]миграция ЯНВАРЬ'!R22</f>
        <v>13166</v>
      </c>
      <c r="E11" s="8">
        <f t="shared" si="0"/>
        <v>54.283829471427389</v>
      </c>
      <c r="F11" s="8">
        <f>'[1]миграция ЯНВАРЬ'!S22</f>
        <v>11088</v>
      </c>
      <c r="G11" s="8">
        <f t="shared" si="1"/>
        <v>45.716170528572611</v>
      </c>
    </row>
    <row r="12" spans="1:7" s="6" customFormat="1" ht="22.5" customHeight="1" x14ac:dyDescent="0.3">
      <c r="A12" s="4" t="s">
        <v>16</v>
      </c>
      <c r="B12" s="5">
        <f>SUM(B13:B20)</f>
        <v>107763</v>
      </c>
      <c r="C12" s="5">
        <f>'[1]миграция ЯНВАРЬ'!P27</f>
        <v>5808.8813693011516</v>
      </c>
      <c r="D12" s="5">
        <f>SUM(D13:D20)</f>
        <v>44380</v>
      </c>
      <c r="E12" s="5">
        <f t="shared" si="0"/>
        <v>41.182966324248582</v>
      </c>
      <c r="F12" s="5">
        <f>SUM(F13:F20)</f>
        <v>63383</v>
      </c>
      <c r="G12" s="5">
        <f t="shared" si="1"/>
        <v>58.817033675751418</v>
      </c>
    </row>
    <row r="13" spans="1:7" ht="22.5" customHeight="1" x14ac:dyDescent="0.3">
      <c r="A13" s="7" t="s">
        <v>17</v>
      </c>
      <c r="B13" s="8">
        <f>'[1]миграция ЯНВАРЬ'!P28</f>
        <v>17498</v>
      </c>
      <c r="C13" s="9">
        <f>'[1]миграция ЯНВАРЬ'!P30</f>
        <v>6010.4572522574008</v>
      </c>
      <c r="D13" s="8">
        <f>'[1]миграция ЯНВАРЬ'!R28</f>
        <v>9164</v>
      </c>
      <c r="E13" s="8">
        <f t="shared" si="0"/>
        <v>52.371699622814042</v>
      </c>
      <c r="F13" s="8">
        <f>'[1]миграция ЯНВАРЬ'!S28</f>
        <v>8334</v>
      </c>
      <c r="G13" s="8">
        <f t="shared" si="1"/>
        <v>47.628300377185958</v>
      </c>
    </row>
    <row r="14" spans="1:7" ht="22.5" customHeight="1" x14ac:dyDescent="0.3">
      <c r="A14" s="7" t="s">
        <v>18</v>
      </c>
      <c r="B14" s="8">
        <f>'[1]миграция ЯНВАРЬ'!P31</f>
        <v>14840</v>
      </c>
      <c r="C14" s="9">
        <f>'[1]миграция ЯНВАРЬ'!P33</f>
        <v>6104.2654312668465</v>
      </c>
      <c r="D14" s="8">
        <f>'[1]миграция ЯНВАРЬ'!R31</f>
        <v>7980</v>
      </c>
      <c r="E14" s="8">
        <f t="shared" si="0"/>
        <v>53.773584905660378</v>
      </c>
      <c r="F14" s="8">
        <f>'[1]миграция ЯНВАРЬ'!S31</f>
        <v>6860</v>
      </c>
      <c r="G14" s="8">
        <f t="shared" si="1"/>
        <v>46.226415094339622</v>
      </c>
    </row>
    <row r="15" spans="1:7" ht="22.5" customHeight="1" x14ac:dyDescent="0.3">
      <c r="A15" s="7" t="s">
        <v>19</v>
      </c>
      <c r="B15" s="8">
        <f>'[1]миграция ЯНВАРЬ'!P34</f>
        <v>16765</v>
      </c>
      <c r="C15" s="9">
        <f>'[1]миграция ЯНВАРЬ'!P36</f>
        <v>5743.4342976439011</v>
      </c>
      <c r="D15" s="8">
        <f>'[1]миграция ЯНВАРЬ'!R34</f>
        <v>6776</v>
      </c>
      <c r="E15" s="8">
        <f t="shared" si="0"/>
        <v>40.417536534446761</v>
      </c>
      <c r="F15" s="8">
        <f>'[1]миграция ЯНВАРЬ'!S34</f>
        <v>9989</v>
      </c>
      <c r="G15" s="8">
        <f t="shared" si="1"/>
        <v>59.582463465553239</v>
      </c>
    </row>
    <row r="16" spans="1:7" ht="22.5" customHeight="1" x14ac:dyDescent="0.3">
      <c r="A16" s="7" t="s">
        <v>20</v>
      </c>
      <c r="B16" s="8">
        <f>'[1]миграция ЯНВАРЬ'!P37</f>
        <v>8104</v>
      </c>
      <c r="C16" s="9">
        <f>'[1]миграция ЯНВАРЬ'!P39</f>
        <v>5915.374136229023</v>
      </c>
      <c r="D16" s="8">
        <f>'[1]миграция ЯНВАРЬ'!R37</f>
        <v>945</v>
      </c>
      <c r="E16" s="8">
        <f t="shared" si="0"/>
        <v>11.660908193484699</v>
      </c>
      <c r="F16" s="8">
        <f>'[1]миграция ЯНВАРЬ'!S37</f>
        <v>7159</v>
      </c>
      <c r="G16" s="8">
        <f t="shared" si="1"/>
        <v>88.339091806515299</v>
      </c>
    </row>
    <row r="17" spans="1:7" ht="22.5" customHeight="1" x14ac:dyDescent="0.3">
      <c r="A17" s="7" t="s">
        <v>21</v>
      </c>
      <c r="B17" s="8">
        <f>'[1]миграция ЯНВАРЬ'!P40</f>
        <v>11438</v>
      </c>
      <c r="C17" s="9">
        <f>'[1]миграция ЯНВАРЬ'!P42</f>
        <v>5633.8751529987758</v>
      </c>
      <c r="D17" s="8">
        <f>'[1]миграция ЯНВАРЬ'!R40</f>
        <v>4285</v>
      </c>
      <c r="E17" s="8">
        <f t="shared" si="0"/>
        <v>37.462843154397625</v>
      </c>
      <c r="F17" s="8">
        <f>'[1]миграция ЯНВАРЬ'!S40</f>
        <v>7153</v>
      </c>
      <c r="G17" s="8">
        <f t="shared" si="1"/>
        <v>62.537156845602382</v>
      </c>
    </row>
    <row r="18" spans="1:7" ht="22.5" customHeight="1" x14ac:dyDescent="0.3">
      <c r="A18" s="7" t="s">
        <v>22</v>
      </c>
      <c r="B18" s="8">
        <f>'[1]миграция ЯНВАРЬ'!P43</f>
        <v>5887</v>
      </c>
      <c r="C18" s="9">
        <f>'[1]миграция ЯНВАРЬ'!P45</f>
        <v>5542.9894683200273</v>
      </c>
      <c r="D18" s="8">
        <f>'[1]миграция ЯНВАРЬ'!R43</f>
        <v>2590</v>
      </c>
      <c r="E18" s="8">
        <f t="shared" si="0"/>
        <v>43.995243757431631</v>
      </c>
      <c r="F18" s="8">
        <f>'[1]миграция ЯНВАРЬ'!S43</f>
        <v>3297</v>
      </c>
      <c r="G18" s="8">
        <f t="shared" si="1"/>
        <v>56.004756242568376</v>
      </c>
    </row>
    <row r="19" spans="1:7" ht="22.5" customHeight="1" x14ac:dyDescent="0.3">
      <c r="A19" s="7" t="s">
        <v>23</v>
      </c>
      <c r="B19" s="8">
        <f>'[1]миграция ЯНВАРЬ'!P46</f>
        <v>19449</v>
      </c>
      <c r="C19" s="9">
        <f>'[1]миграция ЯНВАРЬ'!P48</f>
        <v>5727.6564861946626</v>
      </c>
      <c r="D19" s="8">
        <f>'[1]миграция ЯНВАРЬ'!R46</f>
        <v>9475</v>
      </c>
      <c r="E19" s="8">
        <f t="shared" si="0"/>
        <v>48.717157694483006</v>
      </c>
      <c r="F19" s="8">
        <f>'[1]миграция ЯНВАРЬ'!S46</f>
        <v>9974</v>
      </c>
      <c r="G19" s="8">
        <f t="shared" si="1"/>
        <v>51.282842305516994</v>
      </c>
    </row>
    <row r="20" spans="1:7" ht="22.5" customHeight="1" x14ac:dyDescent="0.3">
      <c r="A20" s="7" t="s">
        <v>24</v>
      </c>
      <c r="B20" s="8">
        <f>'[1]миграция ЯНВАРЬ'!P49</f>
        <v>13782</v>
      </c>
      <c r="C20" s="9">
        <f>'[1]миграция ЯНВАРЬ'!P51</f>
        <v>5625.3302133217239</v>
      </c>
      <c r="D20" s="8">
        <f>'[1]миграция ЯНВАРЬ'!R49</f>
        <v>3165</v>
      </c>
      <c r="E20" s="8">
        <f t="shared" si="0"/>
        <v>22.964736612973443</v>
      </c>
      <c r="F20" s="8">
        <f>'[1]миграция ЯНВАРЬ'!S49</f>
        <v>10617</v>
      </c>
      <c r="G20" s="8">
        <f t="shared" si="1"/>
        <v>77.035263387026561</v>
      </c>
    </row>
    <row r="21" spans="1:7" s="6" customFormat="1" ht="22.5" customHeight="1" x14ac:dyDescent="0.3">
      <c r="A21" s="4" t="s">
        <v>25</v>
      </c>
      <c r="B21" s="5">
        <f>SUM(B22:B26)</f>
        <v>51833</v>
      </c>
      <c r="C21" s="5">
        <f>'[1]миграция ЯНВАРЬ'!P54</f>
        <v>6267.8140952674939</v>
      </c>
      <c r="D21" s="5">
        <f>SUM(D22:D26)</f>
        <v>12609</v>
      </c>
      <c r="E21" s="5">
        <f t="shared" si="0"/>
        <v>24.326201454671732</v>
      </c>
      <c r="F21" s="5">
        <f>SUM(F22:F26)</f>
        <v>39224</v>
      </c>
      <c r="G21" s="5">
        <f t="shared" si="1"/>
        <v>75.673798545328268</v>
      </c>
    </row>
    <row r="22" spans="1:7" ht="22.5" customHeight="1" x14ac:dyDescent="0.3">
      <c r="A22" s="7" t="s">
        <v>26</v>
      </c>
      <c r="B22" s="8">
        <f>'[1]миграция ЯНВАРЬ'!P55</f>
        <v>16983</v>
      </c>
      <c r="C22" s="9">
        <f>'[1]миграция ЯНВАРЬ'!P57</f>
        <v>6664.3229700288521</v>
      </c>
      <c r="D22" s="8">
        <f>'[1]миграция ЯНВАРЬ'!R55</f>
        <v>4109</v>
      </c>
      <c r="E22" s="8">
        <f t="shared" si="0"/>
        <v>24.194783018312428</v>
      </c>
      <c r="F22" s="8">
        <f>'[1]миграция ЯНВАРЬ'!S55</f>
        <v>12874</v>
      </c>
      <c r="G22" s="8">
        <f t="shared" si="1"/>
        <v>75.805216981687579</v>
      </c>
    </row>
    <row r="23" spans="1:7" ht="22.5" customHeight="1" x14ac:dyDescent="0.3">
      <c r="A23" s="7" t="s">
        <v>27</v>
      </c>
      <c r="B23" s="8">
        <f>'[1]миграция ЯНВАРЬ'!P58</f>
        <v>10973</v>
      </c>
      <c r="C23" s="9">
        <f>'[1]миграция ЯНВАРЬ'!P60</f>
        <v>6382.2861569306478</v>
      </c>
      <c r="D23" s="8">
        <f>'[1]миграция ЯНВАРЬ'!R58</f>
        <v>2380</v>
      </c>
      <c r="E23" s="8">
        <f t="shared" si="0"/>
        <v>21.689601749749386</v>
      </c>
      <c r="F23" s="8">
        <f>'[1]миграция ЯНВАРЬ'!S58</f>
        <v>8593</v>
      </c>
      <c r="G23" s="8">
        <f t="shared" si="1"/>
        <v>78.310398250250614</v>
      </c>
    </row>
    <row r="24" spans="1:7" ht="22.5" customHeight="1" x14ac:dyDescent="0.3">
      <c r="A24" s="7" t="s">
        <v>28</v>
      </c>
      <c r="B24" s="8">
        <f>'[1]миграция ЯНВАРЬ'!P61</f>
        <v>5616</v>
      </c>
      <c r="C24" s="9">
        <f>'[1]миграция ЯНВАРЬ'!P63</f>
        <v>6148.8525641025644</v>
      </c>
      <c r="D24" s="8">
        <f>'[1]миграция ЯНВАРЬ'!R61</f>
        <v>1590</v>
      </c>
      <c r="E24" s="8">
        <f t="shared" si="0"/>
        <v>28.311965811965813</v>
      </c>
      <c r="F24" s="8">
        <f>'[1]миграция ЯНВАРЬ'!S61</f>
        <v>4026</v>
      </c>
      <c r="G24" s="8">
        <f t="shared" si="1"/>
        <v>71.688034188034194</v>
      </c>
    </row>
    <row r="25" spans="1:7" ht="22.5" customHeight="1" x14ac:dyDescent="0.3">
      <c r="A25" s="7" t="s">
        <v>29</v>
      </c>
      <c r="B25" s="8">
        <f>'[1]миграция ЯНВАРЬ'!P64</f>
        <v>7821</v>
      </c>
      <c r="C25" s="9">
        <f>'[1]миграция ЯНВАРЬ'!P66</f>
        <v>5804.8405574734688</v>
      </c>
      <c r="D25" s="8">
        <f>'[1]миграция ЯНВАРЬ'!R64</f>
        <v>2444</v>
      </c>
      <c r="E25" s="8">
        <f t="shared" si="0"/>
        <v>31.249200869454036</v>
      </c>
      <c r="F25" s="8">
        <f>'[1]миграция ЯНВАРЬ'!S64</f>
        <v>5377</v>
      </c>
      <c r="G25" s="8">
        <f t="shared" si="1"/>
        <v>68.750799130545971</v>
      </c>
    </row>
    <row r="26" spans="1:7" ht="22.5" customHeight="1" x14ac:dyDescent="0.3">
      <c r="A26" s="7" t="s">
        <v>30</v>
      </c>
      <c r="B26" s="8">
        <f>'[1]миграция ЯНВАРЬ'!P67</f>
        <v>10440</v>
      </c>
      <c r="C26" s="9">
        <f>'[1]миграция ЯНВАРЬ'!P69</f>
        <v>5913.3113984674328</v>
      </c>
      <c r="D26" s="8">
        <f>'[1]миграция ЯНВАРЬ'!R67</f>
        <v>2086</v>
      </c>
      <c r="E26" s="8">
        <f t="shared" si="0"/>
        <v>19.980842911877396</v>
      </c>
      <c r="F26" s="8">
        <f>'[1]миграция ЯНВАРЬ'!S67</f>
        <v>8354</v>
      </c>
      <c r="G26" s="8">
        <f t="shared" si="1"/>
        <v>80.019157088122611</v>
      </c>
    </row>
    <row r="27" spans="1:7" s="6" customFormat="1" ht="22.5" customHeight="1" x14ac:dyDescent="0.3">
      <c r="A27" s="4" t="s">
        <v>31</v>
      </c>
      <c r="B27" s="5">
        <f>SUM(B28:B34)</f>
        <v>65139</v>
      </c>
      <c r="C27" s="5">
        <f>'[1]миграция ЯНВАРЬ'!P72</f>
        <v>5664.0273108276151</v>
      </c>
      <c r="D27" s="5">
        <f>SUM(D28:D34)</f>
        <v>21597</v>
      </c>
      <c r="E27" s="5">
        <f t="shared" si="0"/>
        <v>33.155252613641593</v>
      </c>
      <c r="F27" s="5">
        <f>SUM(F28:F34)</f>
        <v>43542</v>
      </c>
      <c r="G27" s="5">
        <f t="shared" si="1"/>
        <v>66.844747386358407</v>
      </c>
    </row>
    <row r="28" spans="1:7" ht="22.5" customHeight="1" x14ac:dyDescent="0.3">
      <c r="A28" s="7" t="s">
        <v>32</v>
      </c>
      <c r="B28" s="8">
        <f>'[1]миграция ЯНВАРЬ'!P73</f>
        <v>8190</v>
      </c>
      <c r="C28" s="9">
        <f>'[1]миграция ЯНВАРЬ'!P75</f>
        <v>6400.7832722832727</v>
      </c>
      <c r="D28" s="8">
        <f>'[1]миграция ЯНВАРЬ'!R73</f>
        <v>1941</v>
      </c>
      <c r="E28" s="8">
        <f t="shared" si="0"/>
        <v>23.699633699633697</v>
      </c>
      <c r="F28" s="8">
        <f>'[1]миграция ЯНВАРЬ'!S73</f>
        <v>6249</v>
      </c>
      <c r="G28" s="8">
        <f t="shared" si="1"/>
        <v>76.300366300366292</v>
      </c>
    </row>
    <row r="29" spans="1:7" ht="22.5" customHeight="1" x14ac:dyDescent="0.3">
      <c r="A29" s="7" t="s">
        <v>33</v>
      </c>
      <c r="B29" s="8">
        <f>'[1]миграция ЯНВАРЬ'!P76</f>
        <v>5997</v>
      </c>
      <c r="C29" s="9">
        <f>'[1]миграция ЯНВАРЬ'!P78</f>
        <v>5756.4600633650161</v>
      </c>
      <c r="D29" s="8">
        <f>'[1]миграция ЯНВАРЬ'!R76</f>
        <v>740</v>
      </c>
      <c r="E29" s="8">
        <f t="shared" si="0"/>
        <v>12.339503084875771</v>
      </c>
      <c r="F29" s="8">
        <f>'[1]миграция ЯНВАРЬ'!S76</f>
        <v>5257</v>
      </c>
      <c r="G29" s="8">
        <f t="shared" si="1"/>
        <v>87.660496915124227</v>
      </c>
    </row>
    <row r="30" spans="1:7" ht="22.5" customHeight="1" x14ac:dyDescent="0.3">
      <c r="A30" s="7" t="s">
        <v>34</v>
      </c>
      <c r="B30" s="8">
        <f>'[1]миграция ЯНВАРЬ'!P79</f>
        <v>9359</v>
      </c>
      <c r="C30" s="9">
        <f>'[1]миграция ЯНВАРЬ'!P81</f>
        <v>5583.1379420878302</v>
      </c>
      <c r="D30" s="8">
        <f>'[1]миграция ЯНВАРЬ'!R79</f>
        <v>3178</v>
      </c>
      <c r="E30" s="8">
        <f t="shared" si="0"/>
        <v>33.956619296933432</v>
      </c>
      <c r="F30" s="8">
        <f>'[1]миграция ЯНВАРЬ'!S79</f>
        <v>6181</v>
      </c>
      <c r="G30" s="8">
        <f t="shared" si="1"/>
        <v>66.04338070306656</v>
      </c>
    </row>
    <row r="31" spans="1:7" ht="22.5" customHeight="1" x14ac:dyDescent="0.3">
      <c r="A31" s="7" t="s">
        <v>35</v>
      </c>
      <c r="B31" s="8">
        <f>'[1]миграция ЯНВАРЬ'!P82</f>
        <v>12227</v>
      </c>
      <c r="C31" s="9">
        <f>'[1]миграция ЯНВАРЬ'!P84</f>
        <v>5621.6704015702953</v>
      </c>
      <c r="D31" s="8">
        <f>'[1]миграция ЯНВАРЬ'!R82</f>
        <v>3994</v>
      </c>
      <c r="E31" s="8">
        <f t="shared" si="0"/>
        <v>32.665412611433716</v>
      </c>
      <c r="F31" s="8">
        <f>'[1]миграция ЯНВАРЬ'!S82</f>
        <v>8233</v>
      </c>
      <c r="G31" s="8">
        <f t="shared" si="1"/>
        <v>67.334587388566291</v>
      </c>
    </row>
    <row r="32" spans="1:7" ht="22.5" customHeight="1" x14ac:dyDescent="0.3">
      <c r="A32" s="7" t="s">
        <v>36</v>
      </c>
      <c r="B32" s="8">
        <f>'[1]миграция ЯНВАРЬ'!P85</f>
        <v>12014</v>
      </c>
      <c r="C32" s="9">
        <f>'[1]миграция ЯНВАРЬ'!P87</f>
        <v>5468.7396370900615</v>
      </c>
      <c r="D32" s="8">
        <f>'[1]миграция ЯНВАРЬ'!R85</f>
        <v>4869</v>
      </c>
      <c r="E32" s="8">
        <f t="shared" si="0"/>
        <v>40.527717662726822</v>
      </c>
      <c r="F32" s="8">
        <f>'[1]миграция ЯНВАРЬ'!S85</f>
        <v>7145</v>
      </c>
      <c r="G32" s="8">
        <f t="shared" si="1"/>
        <v>59.472282337273185</v>
      </c>
    </row>
    <row r="33" spans="1:7" ht="22.5" customHeight="1" x14ac:dyDescent="0.3">
      <c r="A33" s="7" t="s">
        <v>37</v>
      </c>
      <c r="B33" s="9">
        <f>'[1]миграция ЯНВАРЬ'!P88</f>
        <v>8912</v>
      </c>
      <c r="C33" s="9">
        <f>'[1]миграция ЯНВАРЬ'!P90</f>
        <v>5603.931104129264</v>
      </c>
      <c r="D33" s="8">
        <f>'[1]миграция ЯНВАРЬ'!R88</f>
        <v>3268</v>
      </c>
      <c r="E33" s="8">
        <f t="shared" si="0"/>
        <v>36.669658886894076</v>
      </c>
      <c r="F33" s="8">
        <f>'[1]миграция ЯНВАРЬ'!S88</f>
        <v>5644</v>
      </c>
      <c r="G33" s="8">
        <f t="shared" si="1"/>
        <v>63.330341113105924</v>
      </c>
    </row>
    <row r="34" spans="1:7" ht="22.5" customHeight="1" x14ac:dyDescent="0.3">
      <c r="A34" s="7" t="s">
        <v>38</v>
      </c>
      <c r="B34" s="9">
        <f>'[1]миграция ЯНВАРЬ'!P91</f>
        <v>8440</v>
      </c>
      <c r="C34" s="9">
        <f>'[1]миграция ЯНВАРЬ'!P93</f>
        <v>5375.9176540284361</v>
      </c>
      <c r="D34" s="8">
        <f>'[1]миграция ЯНВАРЬ'!R91</f>
        <v>3607</v>
      </c>
      <c r="E34" s="8">
        <f t="shared" si="0"/>
        <v>42.736966824644554</v>
      </c>
      <c r="F34" s="8">
        <f>'[1]миграция ЯНВАРЬ'!S91</f>
        <v>4833</v>
      </c>
      <c r="G34" s="8">
        <f t="shared" si="1"/>
        <v>57.263033175355446</v>
      </c>
    </row>
    <row r="35" spans="1:7" s="6" customFormat="1" ht="22.5" customHeight="1" x14ac:dyDescent="0.3">
      <c r="A35" s="5" t="s">
        <v>39</v>
      </c>
      <c r="B35" s="5">
        <f>SUM(B36:B39)</f>
        <v>30814</v>
      </c>
      <c r="C35" s="5">
        <f>'[1]миграция ЯНВАРЬ'!P96</f>
        <v>5418.9323684039719</v>
      </c>
      <c r="D35" s="5">
        <f>SUM(D36:D39)</f>
        <v>6863</v>
      </c>
      <c r="E35" s="5">
        <f t="shared" si="0"/>
        <v>22.272343739858506</v>
      </c>
      <c r="F35" s="5">
        <f>SUM(F36:F39)</f>
        <v>23951</v>
      </c>
      <c r="G35" s="5">
        <f t="shared" si="1"/>
        <v>77.727656260141501</v>
      </c>
    </row>
    <row r="36" spans="1:7" ht="22.5" customHeight="1" x14ac:dyDescent="0.3">
      <c r="A36" s="9" t="s">
        <v>40</v>
      </c>
      <c r="B36" s="9">
        <f>'[1]миграция ЯНВАРЬ'!P97</f>
        <v>6748</v>
      </c>
      <c r="C36" s="9">
        <f>'[1]миграция ЯНВАРЬ'!P99</f>
        <v>5439.1985773562537</v>
      </c>
      <c r="D36" s="8">
        <f>'[1]миграция ЯНВАРЬ'!R97</f>
        <v>1427</v>
      </c>
      <c r="E36" s="8">
        <f t="shared" si="0"/>
        <v>21.147006520450503</v>
      </c>
      <c r="F36" s="8">
        <f>'[1]миграция ЯНВАРЬ'!S97</f>
        <v>5321</v>
      </c>
      <c r="G36" s="8">
        <f t="shared" si="1"/>
        <v>78.852993479549497</v>
      </c>
    </row>
    <row r="37" spans="1:7" ht="22.5" customHeight="1" x14ac:dyDescent="0.3">
      <c r="A37" s="9" t="s">
        <v>41</v>
      </c>
      <c r="B37" s="9">
        <f>'[1]миграция ЯНВАРЬ'!P100</f>
        <v>7663</v>
      </c>
      <c r="C37" s="9">
        <f>'[1]миграция ЯНВАРЬ'!P102</f>
        <v>5274.0537648440559</v>
      </c>
      <c r="D37" s="8">
        <f>'[1]миграция ЯНВАРЬ'!R100</f>
        <v>1994</v>
      </c>
      <c r="E37" s="8">
        <f t="shared" si="0"/>
        <v>26.021140545478271</v>
      </c>
      <c r="F37" s="8">
        <f>'[1]миграция ЯНВАРЬ'!S100</f>
        <v>5669</v>
      </c>
      <c r="G37" s="8">
        <f t="shared" si="1"/>
        <v>73.978859454521725</v>
      </c>
    </row>
    <row r="38" spans="1:7" ht="22.5" customHeight="1" x14ac:dyDescent="0.3">
      <c r="A38" s="9" t="s">
        <v>42</v>
      </c>
      <c r="B38" s="9">
        <f>'[1]миграция ЯНВАРЬ'!P103</f>
        <v>3692</v>
      </c>
      <c r="C38" s="9">
        <f>'[1]миграция ЯНВАРЬ'!P105</f>
        <v>5331.9412242686894</v>
      </c>
      <c r="D38" s="8">
        <f>'[1]миграция ЯНВАРЬ'!R103</f>
        <v>1064</v>
      </c>
      <c r="E38" s="8">
        <f t="shared" si="0"/>
        <v>28.819068255687974</v>
      </c>
      <c r="F38" s="8">
        <f>'[1]миграция ЯНВАРЬ'!S103</f>
        <v>2628</v>
      </c>
      <c r="G38" s="8">
        <f t="shared" si="1"/>
        <v>71.180931744312019</v>
      </c>
    </row>
    <row r="39" spans="1:7" ht="22.5" customHeight="1" x14ac:dyDescent="0.3">
      <c r="A39" s="9" t="s">
        <v>43</v>
      </c>
      <c r="B39" s="9">
        <f>'[1]миграция ЯНВАРЬ'!P106</f>
        <v>12711</v>
      </c>
      <c r="C39" s="9">
        <f>'[1]миграция ЯНВАРЬ'!P108</f>
        <v>5520.7827078908031</v>
      </c>
      <c r="D39" s="8">
        <f>'[1]миграция ЯНВАРЬ'!R106</f>
        <v>2378</v>
      </c>
      <c r="E39" s="8">
        <f t="shared" si="0"/>
        <v>18.708205491306742</v>
      </c>
      <c r="F39" s="8">
        <f>'[1]миграция ЯНВАРЬ'!S106</f>
        <v>10333</v>
      </c>
      <c r="G39" s="8">
        <f t="shared" si="1"/>
        <v>81.291794508693258</v>
      </c>
    </row>
    <row r="40" spans="1:7" s="6" customFormat="1" ht="22.5" customHeight="1" x14ac:dyDescent="0.3">
      <c r="A40" s="4" t="s">
        <v>44</v>
      </c>
      <c r="B40" s="10">
        <f>'[1]миграция ЯНВАРЬ'!P109</f>
        <v>25328</v>
      </c>
      <c r="C40" s="5">
        <f>'[1]миграция ЯНВАРЬ'!P111</f>
        <v>5744.5021320277956</v>
      </c>
      <c r="D40" s="5">
        <f>'[1]миграция ЯНВАРЬ'!R109</f>
        <v>10406</v>
      </c>
      <c r="E40" s="5">
        <f t="shared" si="0"/>
        <v>41.084965255843336</v>
      </c>
      <c r="F40" s="5">
        <f>'[1]миграция ЯНВАРЬ'!S109</f>
        <v>14922</v>
      </c>
      <c r="G40" s="5">
        <f t="shared" si="1"/>
        <v>58.915034744156671</v>
      </c>
    </row>
    <row r="41" spans="1:7" s="6" customFormat="1" ht="22.5" customHeight="1" x14ac:dyDescent="0.3">
      <c r="A41" s="4" t="s">
        <v>45</v>
      </c>
      <c r="B41" s="5">
        <f>SUM(B42:B48)</f>
        <v>136146</v>
      </c>
      <c r="C41" s="5">
        <f>'[1]миграция ЯНВАРЬ'!P114</f>
        <v>5455.6031466220084</v>
      </c>
      <c r="D41" s="5">
        <f>SUM(D42:D48)</f>
        <v>47937</v>
      </c>
      <c r="E41" s="5">
        <f t="shared" si="0"/>
        <v>35.209995152263012</v>
      </c>
      <c r="F41" s="5">
        <f>SUM(F42:F48)</f>
        <v>88209</v>
      </c>
      <c r="G41" s="5">
        <f t="shared" si="1"/>
        <v>64.790004847736995</v>
      </c>
    </row>
    <row r="42" spans="1:7" ht="22.5" customHeight="1" x14ac:dyDescent="0.3">
      <c r="A42" s="7" t="s">
        <v>46</v>
      </c>
      <c r="B42" s="9">
        <f>'[1]миграция ЯНВАРЬ'!P115</f>
        <v>11128</v>
      </c>
      <c r="C42" s="9">
        <f>'[1]миграция ЯНВАРЬ'!P117</f>
        <v>5934.6326383896476</v>
      </c>
      <c r="D42" s="8">
        <f>'[1]миграция ЯНВАРЬ'!R115</f>
        <v>4710</v>
      </c>
      <c r="E42" s="8">
        <f t="shared" si="0"/>
        <v>42.325664989216385</v>
      </c>
      <c r="F42" s="8">
        <f>'[1]миграция ЯНВАРЬ'!S115</f>
        <v>6418</v>
      </c>
      <c r="G42" s="8">
        <f t="shared" si="1"/>
        <v>57.674335010783608</v>
      </c>
    </row>
    <row r="43" spans="1:7" ht="22.5" customHeight="1" x14ac:dyDescent="0.3">
      <c r="A43" s="7" t="s">
        <v>47</v>
      </c>
      <c r="B43" s="9">
        <f>'[1]миграция ЯНВАРЬ'!P118</f>
        <v>15021</v>
      </c>
      <c r="C43" s="8">
        <f>'[1]миграция ЯНВАРЬ'!P120</f>
        <v>5318.4643499101257</v>
      </c>
      <c r="D43" s="8">
        <f>'[1]миграция ЯНВАРЬ'!R118</f>
        <v>4782</v>
      </c>
      <c r="E43" s="8">
        <f t="shared" si="0"/>
        <v>31.835430397443581</v>
      </c>
      <c r="F43" s="8">
        <f>'[1]миграция ЯНВАРЬ'!S118</f>
        <v>10239</v>
      </c>
      <c r="G43" s="8">
        <f t="shared" si="1"/>
        <v>68.164569602556426</v>
      </c>
    </row>
    <row r="44" spans="1:7" ht="22.5" customHeight="1" x14ac:dyDescent="0.3">
      <c r="A44" s="7" t="s">
        <v>48</v>
      </c>
      <c r="B44" s="9">
        <f>'[1]миграция ЯНВАРЬ'!P121</f>
        <v>11664</v>
      </c>
      <c r="C44" s="9">
        <f>'[1]миграция ЯНВАРЬ'!P123</f>
        <v>5754.3291323731137</v>
      </c>
      <c r="D44" s="8">
        <f>'[1]миграция ЯНВАРЬ'!R121</f>
        <v>4390</v>
      </c>
      <c r="E44" s="8">
        <f t="shared" si="0"/>
        <v>37.637174211248286</v>
      </c>
      <c r="F44" s="8">
        <f>'[1]миграция ЯНВАРЬ'!S121</f>
        <v>7274</v>
      </c>
      <c r="G44" s="8">
        <f t="shared" si="1"/>
        <v>62.362825788751721</v>
      </c>
    </row>
    <row r="45" spans="1:7" ht="22.5" customHeight="1" x14ac:dyDescent="0.3">
      <c r="A45" s="7" t="s">
        <v>49</v>
      </c>
      <c r="B45" s="9">
        <f>'[1]миграция ЯНВАРЬ'!P124</f>
        <v>39806</v>
      </c>
      <c r="C45" s="8">
        <f>'[1]миграция ЯНВАРЬ'!P126</f>
        <v>5235.9972365974982</v>
      </c>
      <c r="D45" s="8">
        <f>'[1]миграция ЯНВАРЬ'!R124</f>
        <v>15496</v>
      </c>
      <c r="E45" s="8">
        <f t="shared" si="0"/>
        <v>38.92880470280862</v>
      </c>
      <c r="F45" s="8">
        <f>'[1]миграция ЯНВАРЬ'!S124</f>
        <v>24310</v>
      </c>
      <c r="G45" s="8">
        <f t="shared" si="1"/>
        <v>61.07119529719138</v>
      </c>
    </row>
    <row r="46" spans="1:7" ht="22.5" customHeight="1" x14ac:dyDescent="0.3">
      <c r="A46" s="7" t="s">
        <v>50</v>
      </c>
      <c r="B46" s="8">
        <f>'[1]миграция ЯНВАРЬ'!P127</f>
        <v>27867</v>
      </c>
      <c r="C46" s="9">
        <f>'[1]миграция ЯНВАРЬ'!P129</f>
        <v>5564.5835217282092</v>
      </c>
      <c r="D46" s="8">
        <f>'[1]миграция ЯНВАРЬ'!R127</f>
        <v>6196</v>
      </c>
      <c r="E46" s="8">
        <f t="shared" si="0"/>
        <v>22.234183801629168</v>
      </c>
      <c r="F46" s="8">
        <f>'[1]миграция ЯНВАРЬ'!S127</f>
        <v>21671</v>
      </c>
      <c r="G46" s="8">
        <f t="shared" si="1"/>
        <v>77.765816198370828</v>
      </c>
    </row>
    <row r="47" spans="1:7" ht="22.5" customHeight="1" x14ac:dyDescent="0.3">
      <c r="A47" s="7" t="s">
        <v>51</v>
      </c>
      <c r="B47" s="9">
        <f>'[1]миграция ЯНВАРЬ'!P130</f>
        <v>25874</v>
      </c>
      <c r="C47" s="9">
        <f>'[1]миграция ЯНВАРЬ'!P132</f>
        <v>5304.4407126845481</v>
      </c>
      <c r="D47" s="8">
        <f>'[1]миграция ЯНВАРЬ'!R130</f>
        <v>11084</v>
      </c>
      <c r="E47" s="8">
        <f t="shared" si="0"/>
        <v>42.838370565045992</v>
      </c>
      <c r="F47" s="8">
        <f>'[1]миграция ЯНВАРЬ'!S130</f>
        <v>14790</v>
      </c>
      <c r="G47" s="8">
        <f t="shared" si="1"/>
        <v>57.161629434954008</v>
      </c>
    </row>
    <row r="48" spans="1:7" ht="22.5" customHeight="1" x14ac:dyDescent="0.3">
      <c r="A48" s="7" t="s">
        <v>52</v>
      </c>
      <c r="B48" s="9">
        <f>'[1]миграция ЯНВАРЬ'!P133</f>
        <v>4786</v>
      </c>
      <c r="C48" s="9">
        <f>'[1]миграция ЯНВАРЬ'!P135</f>
        <v>6053.3539490179692</v>
      </c>
      <c r="D48" s="8">
        <f>'[1]миграция ЯНВАРЬ'!R133</f>
        <v>1279</v>
      </c>
      <c r="E48" s="8">
        <f t="shared" si="0"/>
        <v>26.723777684914335</v>
      </c>
      <c r="F48" s="8">
        <f>'[1]миграция ЯНВАРЬ'!S133</f>
        <v>3507</v>
      </c>
      <c r="G48" s="8">
        <f t="shared" si="1"/>
        <v>73.276222315085676</v>
      </c>
    </row>
    <row r="49" spans="1:7" s="6" customFormat="1" ht="22.5" customHeight="1" x14ac:dyDescent="0.3">
      <c r="A49" s="4" t="s">
        <v>53</v>
      </c>
      <c r="B49" s="5">
        <f>SUM(B50:B54)</f>
        <v>60457</v>
      </c>
      <c r="C49" s="5">
        <f>'[1]миграция ЯНВАРЬ'!P138</f>
        <v>5369.714292803149</v>
      </c>
      <c r="D49" s="5">
        <f>SUM(D50:D54)</f>
        <v>28802</v>
      </c>
      <c r="E49" s="5">
        <f t="shared" si="0"/>
        <v>47.640471740245133</v>
      </c>
      <c r="F49" s="5">
        <f>SUM(F50:F54)</f>
        <v>31655</v>
      </c>
      <c r="G49" s="5">
        <f t="shared" si="1"/>
        <v>52.35952825975486</v>
      </c>
    </row>
    <row r="50" spans="1:7" ht="22.5" customHeight="1" x14ac:dyDescent="0.3">
      <c r="A50" s="7" t="s">
        <v>54</v>
      </c>
      <c r="B50" s="9">
        <f>'[1]миграция ЯНВАРЬ'!P139</f>
        <v>6333</v>
      </c>
      <c r="C50" s="9">
        <f>'[1]миграция ЯНВАРЬ'!P141</f>
        <v>5495.5079741038999</v>
      </c>
      <c r="D50" s="8">
        <f>'[1]миграция ЯНВАРЬ'!R139</f>
        <v>2175</v>
      </c>
      <c r="E50" s="8">
        <f t="shared" si="0"/>
        <v>34.343912837517763</v>
      </c>
      <c r="F50" s="8">
        <f>'[1]миграция ЯНВАРЬ'!S139</f>
        <v>4158</v>
      </c>
      <c r="G50" s="8">
        <f t="shared" si="1"/>
        <v>65.656087162482237</v>
      </c>
    </row>
    <row r="51" spans="1:7" ht="22.5" customHeight="1" x14ac:dyDescent="0.3">
      <c r="A51" s="7" t="s">
        <v>55</v>
      </c>
      <c r="B51" s="9">
        <f>'[1]миграция ЯНВАРЬ'!P142</f>
        <v>2570</v>
      </c>
      <c r="C51" s="9">
        <f>'[1]миграция ЯНВАРЬ'!P144</f>
        <v>5688.1968871595327</v>
      </c>
      <c r="D51" s="8">
        <f>'[1]миграция ЯНВАРЬ'!R142</f>
        <v>1044</v>
      </c>
      <c r="E51" s="8">
        <f t="shared" si="0"/>
        <v>40.622568093385212</v>
      </c>
      <c r="F51" s="8">
        <f>'[1]миграция ЯНВАРЬ'!S142</f>
        <v>1526</v>
      </c>
      <c r="G51" s="8">
        <f t="shared" si="1"/>
        <v>59.377431906614788</v>
      </c>
    </row>
    <row r="52" spans="1:7" ht="22.5" customHeight="1" x14ac:dyDescent="0.3">
      <c r="A52" s="7" t="s">
        <v>56</v>
      </c>
      <c r="B52" s="9">
        <f>'[1]миграция ЯНВАРЬ'!P145</f>
        <v>13306</v>
      </c>
      <c r="C52" s="9">
        <f>'[1]миграция ЯНВАРЬ'!P147</f>
        <v>5329.0981512099806</v>
      </c>
      <c r="D52" s="8">
        <f>'[1]миграция ЯНВАРЬ'!R145</f>
        <v>5164</v>
      </c>
      <c r="E52" s="8">
        <f t="shared" si="0"/>
        <v>38.809559597174207</v>
      </c>
      <c r="F52" s="8">
        <f>'[1]миграция ЯНВАРЬ'!S145</f>
        <v>8142</v>
      </c>
      <c r="G52" s="8">
        <f t="shared" si="1"/>
        <v>61.1904404028258</v>
      </c>
    </row>
    <row r="53" spans="1:7" ht="22.5" customHeight="1" x14ac:dyDescent="0.3">
      <c r="A53" s="7" t="s">
        <v>57</v>
      </c>
      <c r="B53" s="9">
        <f>'[1]миграция ЯНВАРЬ'!P148</f>
        <v>21889</v>
      </c>
      <c r="C53" s="9">
        <f>'[1]миграция ЯНВАРЬ'!P150</f>
        <v>5519.4955913929371</v>
      </c>
      <c r="D53" s="8">
        <f>'[1]миграция ЯНВАРЬ'!R148</f>
        <v>10477</v>
      </c>
      <c r="E53" s="8">
        <f t="shared" si="0"/>
        <v>47.864224039471878</v>
      </c>
      <c r="F53" s="8">
        <f>'[1]миграция ЯНВАРЬ'!S148</f>
        <v>11412</v>
      </c>
      <c r="G53" s="8">
        <f t="shared" si="1"/>
        <v>52.135775960528122</v>
      </c>
    </row>
    <row r="54" spans="1:7" ht="22.5" customHeight="1" x14ac:dyDescent="0.3">
      <c r="A54" s="7" t="s">
        <v>58</v>
      </c>
      <c r="B54" s="9">
        <f>'[1]миграция ЯНВАРЬ'!P151</f>
        <v>16359</v>
      </c>
      <c r="C54" s="9">
        <f>'[1]миграция ЯНВАРЬ'!P153</f>
        <v>5103.6053548505406</v>
      </c>
      <c r="D54" s="8">
        <f>'[1]миграция ЯНВАРЬ'!R151</f>
        <v>9942</v>
      </c>
      <c r="E54" s="8">
        <f t="shared" si="0"/>
        <v>60.773885934348058</v>
      </c>
      <c r="F54" s="8">
        <f>'[1]миграция ЯНВАРЬ'!S151</f>
        <v>6417</v>
      </c>
      <c r="G54" s="8">
        <f t="shared" si="1"/>
        <v>39.226114065651934</v>
      </c>
    </row>
    <row r="55" spans="1:7" s="6" customFormat="1" ht="22.5" customHeight="1" x14ac:dyDescent="0.3">
      <c r="A55" s="5" t="s">
        <v>59</v>
      </c>
      <c r="B55" s="5">
        <f>SUM(B56:B67)</f>
        <v>127105</v>
      </c>
      <c r="C55" s="5">
        <f>'[1]миграция ЯНВАРЬ'!P156</f>
        <v>5413.4929231737542</v>
      </c>
      <c r="D55" s="5">
        <f>SUM(D56:D67)</f>
        <v>39494</v>
      </c>
      <c r="E55" s="5">
        <f t="shared" si="0"/>
        <v>31.071948389127101</v>
      </c>
      <c r="F55" s="5">
        <f>SUM(F56:F67)</f>
        <v>87611</v>
      </c>
      <c r="G55" s="5">
        <f t="shared" si="1"/>
        <v>68.928051610872899</v>
      </c>
    </row>
    <row r="56" spans="1:7" ht="22.5" customHeight="1" x14ac:dyDescent="0.3">
      <c r="A56" s="9" t="s">
        <v>60</v>
      </c>
      <c r="B56" s="9">
        <f>'[1]миграция ЯНВАРЬ'!P157</f>
        <v>8471</v>
      </c>
      <c r="C56" s="9">
        <f>'[1]миграция ЯНВАРЬ'!P159</f>
        <v>5850.7664974619292</v>
      </c>
      <c r="D56" s="8">
        <f>'[1]миграция ЯНВАРЬ'!R157</f>
        <v>1670</v>
      </c>
      <c r="E56" s="8">
        <f t="shared" si="0"/>
        <v>19.714319442804864</v>
      </c>
      <c r="F56" s="8">
        <f>'[1]миграция ЯНВАРЬ'!S157</f>
        <v>6801</v>
      </c>
      <c r="G56" s="8">
        <f t="shared" si="1"/>
        <v>80.285680557195136</v>
      </c>
    </row>
    <row r="57" spans="1:7" ht="22.5" customHeight="1" x14ac:dyDescent="0.3">
      <c r="A57" s="9" t="s">
        <v>61</v>
      </c>
      <c r="B57" s="9">
        <f>'[1]миграция ЯНВАРЬ'!P160</f>
        <v>4354</v>
      </c>
      <c r="C57" s="9">
        <f>'[1]миграция ЯНВАРЬ'!P162</f>
        <v>5622.0909508497934</v>
      </c>
      <c r="D57" s="8">
        <f>'[1]миграция ЯНВАРЬ'!R160</f>
        <v>1006</v>
      </c>
      <c r="E57" s="8">
        <f t="shared" si="0"/>
        <v>23.105190629306385</v>
      </c>
      <c r="F57" s="8">
        <f>'[1]миграция ЯНВАРЬ'!S160</f>
        <v>3348</v>
      </c>
      <c r="G57" s="8">
        <f t="shared" si="1"/>
        <v>76.894809370693622</v>
      </c>
    </row>
    <row r="58" spans="1:7" ht="22.5" customHeight="1" x14ac:dyDescent="0.3">
      <c r="A58" s="9" t="s">
        <v>62</v>
      </c>
      <c r="B58" s="9">
        <f>'[1]миграция ЯНВАРЬ'!P163</f>
        <v>2903</v>
      </c>
      <c r="C58" s="9">
        <f>'[1]миграция ЯНВАРЬ'!P165</f>
        <v>6636.4433344815707</v>
      </c>
      <c r="D58" s="8">
        <f>'[1]миграция ЯНВАРЬ'!R163</f>
        <v>240</v>
      </c>
      <c r="E58" s="8">
        <f t="shared" si="0"/>
        <v>8.26730967964175</v>
      </c>
      <c r="F58" s="8">
        <f>'[1]миграция ЯНВАРЬ'!S163</f>
        <v>2663</v>
      </c>
      <c r="G58" s="8">
        <f t="shared" si="1"/>
        <v>91.732690320358245</v>
      </c>
    </row>
    <row r="59" spans="1:7" ht="22.5" customHeight="1" x14ac:dyDescent="0.3">
      <c r="A59" s="9" t="s">
        <v>63</v>
      </c>
      <c r="B59" s="9">
        <f>'[1]миграция ЯНВАРЬ'!P166</f>
        <v>3133</v>
      </c>
      <c r="C59" s="9">
        <f>'[1]миграция ЯНВАРЬ'!P168</f>
        <v>6087.0507500797958</v>
      </c>
      <c r="D59" s="8">
        <f>'[1]миграция ЯНВАРЬ'!R166</f>
        <v>937</v>
      </c>
      <c r="E59" s="8">
        <f t="shared" si="0"/>
        <v>29.90743696137887</v>
      </c>
      <c r="F59" s="8">
        <f>'[1]миграция ЯНВАРЬ'!S166</f>
        <v>2196</v>
      </c>
      <c r="G59" s="8">
        <f t="shared" si="1"/>
        <v>70.092563038621122</v>
      </c>
    </row>
    <row r="60" spans="1:7" ht="22.5" customHeight="1" x14ac:dyDescent="0.3">
      <c r="A60" s="9" t="s">
        <v>64</v>
      </c>
      <c r="B60" s="9">
        <f>'[1]миграция ЯНВАРЬ'!P169</f>
        <v>12018</v>
      </c>
      <c r="C60" s="9">
        <f>'[1]миграция ЯНВАРЬ'!P171</f>
        <v>5196.1216508570478</v>
      </c>
      <c r="D60" s="8">
        <f>'[1]миграция ЯНВАРЬ'!R169</f>
        <v>4770</v>
      </c>
      <c r="E60" s="8">
        <f t="shared" si="0"/>
        <v>39.69046430354468</v>
      </c>
      <c r="F60" s="8">
        <f>'[1]миграция ЯНВАРЬ'!S169</f>
        <v>7248</v>
      </c>
      <c r="G60" s="8">
        <f t="shared" si="1"/>
        <v>60.30953569645532</v>
      </c>
    </row>
    <row r="61" spans="1:7" ht="22.5" customHeight="1" x14ac:dyDescent="0.3">
      <c r="A61" s="9" t="s">
        <v>65</v>
      </c>
      <c r="B61" s="9">
        <f>'[1]миграция ЯНВАРЬ'!P172</f>
        <v>15497</v>
      </c>
      <c r="C61" s="9">
        <f>'[1]миграция ЯНВАРЬ'!P174</f>
        <v>5374.0248435181002</v>
      </c>
      <c r="D61" s="8">
        <f>'[1]миграция ЯНВАРЬ'!R172</f>
        <v>6702</v>
      </c>
      <c r="E61" s="8">
        <f t="shared" si="0"/>
        <v>43.247080080015486</v>
      </c>
      <c r="F61" s="8">
        <f>'[1]миграция ЯНВАРЬ'!S172</f>
        <v>8795</v>
      </c>
      <c r="G61" s="8">
        <f t="shared" si="1"/>
        <v>56.752919919984514</v>
      </c>
    </row>
    <row r="62" spans="1:7" ht="22.5" customHeight="1" x14ac:dyDescent="0.3">
      <c r="A62" s="9" t="s">
        <v>66</v>
      </c>
      <c r="B62" s="9">
        <f>'[1]миграция ЯНВАРЬ'!P175</f>
        <v>16541</v>
      </c>
      <c r="C62" s="9">
        <f>'[1]миграция ЯНВАРЬ'!P177</f>
        <v>5190.3348044253671</v>
      </c>
      <c r="D62" s="8">
        <f>'[1]миграция ЯНВАРЬ'!R175</f>
        <v>5389</v>
      </c>
      <c r="E62" s="8">
        <f t="shared" si="0"/>
        <v>32.579650565262078</v>
      </c>
      <c r="F62" s="8">
        <f>'[1]миграция ЯНВАРЬ'!S175</f>
        <v>11152</v>
      </c>
      <c r="G62" s="8">
        <f t="shared" si="1"/>
        <v>67.420349434737929</v>
      </c>
    </row>
    <row r="63" spans="1:7" ht="22.5" customHeight="1" x14ac:dyDescent="0.3">
      <c r="A63" s="9" t="s">
        <v>67</v>
      </c>
      <c r="B63" s="9">
        <f>'[1]миграция ЯНВАРЬ'!P178</f>
        <v>15075</v>
      </c>
      <c r="C63" s="9">
        <f>'[1]миграция ЯНВАРЬ'!P180</f>
        <v>5246.0168490878941</v>
      </c>
      <c r="D63" s="8">
        <f>'[1]миграция ЯНВАРЬ'!R178</f>
        <v>3864</v>
      </c>
      <c r="E63" s="8">
        <f t="shared" si="0"/>
        <v>25.631840796019901</v>
      </c>
      <c r="F63" s="8">
        <f>'[1]миграция ЯНВАРЬ'!S178</f>
        <v>11211</v>
      </c>
      <c r="G63" s="8">
        <f t="shared" si="1"/>
        <v>74.368159203980099</v>
      </c>
    </row>
    <row r="64" spans="1:7" ht="22.5" customHeight="1" x14ac:dyDescent="0.3">
      <c r="A64" s="9" t="s">
        <v>68</v>
      </c>
      <c r="B64" s="9">
        <f>'[1]миграция ЯНВАРЬ'!P181</f>
        <v>3518</v>
      </c>
      <c r="C64" s="9">
        <f>'[1]миграция ЯНВАРЬ'!P183</f>
        <v>5735.376350198977</v>
      </c>
      <c r="D64" s="8">
        <f>'[1]миграция ЯНВАРЬ'!R181</f>
        <v>985</v>
      </c>
      <c r="E64" s="8">
        <f t="shared" si="0"/>
        <v>27.998862990335414</v>
      </c>
      <c r="F64" s="8">
        <f>'[1]миграция ЯНВАРЬ'!S181</f>
        <v>2533</v>
      </c>
      <c r="G64" s="8">
        <f t="shared" si="1"/>
        <v>72.001137009664589</v>
      </c>
    </row>
    <row r="65" spans="1:7" ht="22.5" customHeight="1" x14ac:dyDescent="0.3">
      <c r="A65" s="9" t="s">
        <v>69</v>
      </c>
      <c r="B65" s="9">
        <f>'[1]миграция ЯНВАРЬ'!P184</f>
        <v>12114</v>
      </c>
      <c r="C65" s="9">
        <f>'[1]миграция ЯНВАРЬ'!P186</f>
        <v>5209.7355951791315</v>
      </c>
      <c r="D65" s="8">
        <f>'[1]миграция ЯНВАРЬ'!R184</f>
        <v>4004</v>
      </c>
      <c r="E65" s="8">
        <f t="shared" si="0"/>
        <v>33.052666336470196</v>
      </c>
      <c r="F65" s="8">
        <f>'[1]миграция ЯНВАРЬ'!S184</f>
        <v>8110</v>
      </c>
      <c r="G65" s="8">
        <f t="shared" si="1"/>
        <v>66.94733366352979</v>
      </c>
    </row>
    <row r="66" spans="1:7" ht="22.5" customHeight="1" x14ac:dyDescent="0.3">
      <c r="A66" s="9" t="s">
        <v>70</v>
      </c>
      <c r="B66" s="9">
        <f>'[1]миграция ЯНВАРЬ'!P187</f>
        <v>30195</v>
      </c>
      <c r="C66" s="9">
        <f>'[1]миграция ЯНВАРЬ'!P189</f>
        <v>5360.4638847491306</v>
      </c>
      <c r="D66" s="8">
        <f>'[1]миграция ЯНВАРЬ'!R187</f>
        <v>8457</v>
      </c>
      <c r="E66" s="8">
        <f t="shared" si="0"/>
        <v>28.00794833581719</v>
      </c>
      <c r="F66" s="8">
        <f>'[1]миграция ЯНВАРЬ'!S187</f>
        <v>21738</v>
      </c>
      <c r="G66" s="8">
        <f t="shared" si="1"/>
        <v>71.99205166418281</v>
      </c>
    </row>
    <row r="67" spans="1:7" ht="22.5" customHeight="1" x14ac:dyDescent="0.3">
      <c r="A67" s="9" t="s">
        <v>71</v>
      </c>
      <c r="B67" s="9">
        <f>'[1]миграция ЯНВАРЬ'!P190</f>
        <v>3286</v>
      </c>
      <c r="C67" s="9">
        <f>'[1]миграция ЯНВАРЬ'!P192</f>
        <v>6053.8597078514913</v>
      </c>
      <c r="D67" s="8">
        <f>'[1]миграция ЯНВАРЬ'!R190</f>
        <v>1470</v>
      </c>
      <c r="E67" s="8">
        <f t="shared" si="0"/>
        <v>44.735240413877051</v>
      </c>
      <c r="F67" s="8">
        <f>'[1]миграция ЯНВАРЬ'!S190</f>
        <v>1816</v>
      </c>
      <c r="G67" s="8">
        <f t="shared" si="1"/>
        <v>55.264759586122949</v>
      </c>
    </row>
    <row r="69" spans="1:7" ht="19.5" x14ac:dyDescent="0.3">
      <c r="A69" s="14"/>
      <c r="B69" s="14"/>
      <c r="C69" s="14"/>
      <c r="D69" s="11"/>
      <c r="E69" s="15"/>
      <c r="F69" s="15"/>
      <c r="G69" s="15"/>
    </row>
    <row r="70" spans="1:7" ht="23.25" x14ac:dyDescent="0.35">
      <c r="A70" s="16"/>
      <c r="B70" s="16"/>
      <c r="C70" s="16"/>
      <c r="D70" s="12"/>
      <c r="E70" s="17"/>
      <c r="F70" s="17"/>
      <c r="G70" s="17"/>
    </row>
  </sheetData>
  <mergeCells count="12">
    <mergeCell ref="A69:C69"/>
    <mergeCell ref="E69:G69"/>
    <mergeCell ref="A70:C70"/>
    <mergeCell ref="E70:G70"/>
    <mergeCell ref="A1:G1"/>
    <mergeCell ref="A2:G2"/>
    <mergeCell ref="A3:A5"/>
    <mergeCell ref="B3:B5"/>
    <mergeCell ref="C3:C5"/>
    <mergeCell ref="D3:G3"/>
    <mergeCell ref="D4:E4"/>
    <mergeCell ref="F4:G4"/>
  </mergeCells>
  <printOptions horizontalCentered="1"/>
  <pageMargins left="0.35433070866141736" right="0.35433070866141736" top="0.35433070866141736" bottom="0.35433070866141736" header="0.39370078740157483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 банк ЯНВАРЬ</vt:lpstr>
      <vt:lpstr>'почта банк ЯНВАРЬ'!Область_печати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2023-12-25T05:45:31Z</dcterms:created>
  <dcterms:modified xsi:type="dcterms:W3CDTF">2023-12-25T09:11:50Z</dcterms:modified>
</cp:coreProperties>
</file>