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очта-банк май" sheetId="1" r:id="rId1"/>
  </sheets>
  <externalReferences>
    <externalReference r:id="rId2"/>
  </externalReferences>
  <definedNames>
    <definedName name="_xlnm._FilterDatabase" localSheetId="0" hidden="1">'почта-банк май'!$A$5:$G$67</definedName>
    <definedName name="Абыкаева" localSheetId="0">#REF!</definedName>
    <definedName name="Абыкаева">#REF!</definedName>
    <definedName name="_xlnm.Print_Area" localSheetId="0">'почта-банк май'!$A$1:$G$67</definedName>
    <definedName name="сп2" localSheetId="0">#REF!</definedName>
    <definedName name="сп2">#REF!</definedName>
  </definedNames>
  <calcPr calcId="144525"/>
</workbook>
</file>

<file path=xl/calcChain.xml><?xml version="1.0" encoding="utf-8"?>
<calcChain xmlns="http://schemas.openxmlformats.org/spreadsheetml/2006/main">
  <c r="F67" i="1" l="1"/>
  <c r="G67" i="1" s="1"/>
  <c r="D67" i="1"/>
  <c r="E67" i="1" s="1"/>
  <c r="C67" i="1"/>
  <c r="B67" i="1"/>
  <c r="F66" i="1"/>
  <c r="G66" i="1" s="1"/>
  <c r="D66" i="1"/>
  <c r="E66" i="1" s="1"/>
  <c r="C66" i="1"/>
  <c r="B66" i="1"/>
  <c r="F65" i="1"/>
  <c r="G65" i="1" s="1"/>
  <c r="D65" i="1"/>
  <c r="E65" i="1" s="1"/>
  <c r="C65" i="1"/>
  <c r="B65" i="1"/>
  <c r="F64" i="1"/>
  <c r="G64" i="1" s="1"/>
  <c r="D64" i="1"/>
  <c r="E64" i="1" s="1"/>
  <c r="C64" i="1"/>
  <c r="B64" i="1"/>
  <c r="F63" i="1"/>
  <c r="G63" i="1" s="1"/>
  <c r="D63" i="1"/>
  <c r="E63" i="1" s="1"/>
  <c r="C63" i="1"/>
  <c r="B63" i="1"/>
  <c r="F62" i="1"/>
  <c r="G62" i="1" s="1"/>
  <c r="D62" i="1"/>
  <c r="E62" i="1" s="1"/>
  <c r="C62" i="1"/>
  <c r="B62" i="1"/>
  <c r="F61" i="1"/>
  <c r="G61" i="1" s="1"/>
  <c r="D61" i="1"/>
  <c r="E61" i="1" s="1"/>
  <c r="C61" i="1"/>
  <c r="B61" i="1"/>
  <c r="F60" i="1"/>
  <c r="G60" i="1" s="1"/>
  <c r="D60" i="1"/>
  <c r="E60" i="1" s="1"/>
  <c r="C60" i="1"/>
  <c r="B60" i="1"/>
  <c r="F59" i="1"/>
  <c r="G59" i="1" s="1"/>
  <c r="D59" i="1"/>
  <c r="E59" i="1" s="1"/>
  <c r="C59" i="1"/>
  <c r="B59" i="1"/>
  <c r="F58" i="1"/>
  <c r="G58" i="1" s="1"/>
  <c r="D58" i="1"/>
  <c r="E58" i="1" s="1"/>
  <c r="C58" i="1"/>
  <c r="B58" i="1"/>
  <c r="F57" i="1"/>
  <c r="G57" i="1" s="1"/>
  <c r="D57" i="1"/>
  <c r="E57" i="1" s="1"/>
  <c r="C57" i="1"/>
  <c r="B57" i="1"/>
  <c r="F56" i="1"/>
  <c r="G56" i="1" s="1"/>
  <c r="D56" i="1"/>
  <c r="E56" i="1" s="1"/>
  <c r="C56" i="1"/>
  <c r="B56" i="1"/>
  <c r="F55" i="1"/>
  <c r="G55" i="1" s="1"/>
  <c r="C55" i="1"/>
  <c r="B55" i="1"/>
  <c r="F54" i="1"/>
  <c r="G54" i="1" s="1"/>
  <c r="D54" i="1"/>
  <c r="E54" i="1" s="1"/>
  <c r="C54" i="1"/>
  <c r="B54" i="1"/>
  <c r="F53" i="1"/>
  <c r="G53" i="1" s="1"/>
  <c r="D53" i="1"/>
  <c r="E53" i="1" s="1"/>
  <c r="C53" i="1"/>
  <c r="B53" i="1"/>
  <c r="F52" i="1"/>
  <c r="G52" i="1" s="1"/>
  <c r="D52" i="1"/>
  <c r="E52" i="1" s="1"/>
  <c r="C52" i="1"/>
  <c r="B52" i="1"/>
  <c r="F51" i="1"/>
  <c r="G51" i="1" s="1"/>
  <c r="D51" i="1"/>
  <c r="E51" i="1" s="1"/>
  <c r="C51" i="1"/>
  <c r="B51" i="1"/>
  <c r="F50" i="1"/>
  <c r="G50" i="1" s="1"/>
  <c r="D50" i="1"/>
  <c r="E50" i="1" s="1"/>
  <c r="C50" i="1"/>
  <c r="B50" i="1"/>
  <c r="F49" i="1"/>
  <c r="G49" i="1" s="1"/>
  <c r="C49" i="1"/>
  <c r="B49" i="1"/>
  <c r="F48" i="1"/>
  <c r="G48" i="1" s="1"/>
  <c r="D48" i="1"/>
  <c r="E48" i="1" s="1"/>
  <c r="C48" i="1"/>
  <c r="B48" i="1"/>
  <c r="F47" i="1"/>
  <c r="G47" i="1" s="1"/>
  <c r="D47" i="1"/>
  <c r="E47" i="1" s="1"/>
  <c r="C47" i="1"/>
  <c r="B47" i="1"/>
  <c r="F46" i="1"/>
  <c r="G46" i="1" s="1"/>
  <c r="D46" i="1"/>
  <c r="E46" i="1" s="1"/>
  <c r="C46" i="1"/>
  <c r="B46" i="1"/>
  <c r="F45" i="1"/>
  <c r="G45" i="1" s="1"/>
  <c r="D45" i="1"/>
  <c r="E45" i="1" s="1"/>
  <c r="C45" i="1"/>
  <c r="B45" i="1"/>
  <c r="F44" i="1"/>
  <c r="G44" i="1" s="1"/>
  <c r="D44" i="1"/>
  <c r="E44" i="1" s="1"/>
  <c r="C44" i="1"/>
  <c r="B44" i="1"/>
  <c r="F43" i="1"/>
  <c r="G43" i="1" s="1"/>
  <c r="D43" i="1"/>
  <c r="E43" i="1" s="1"/>
  <c r="C43" i="1"/>
  <c r="B43" i="1"/>
  <c r="F42" i="1"/>
  <c r="G42" i="1" s="1"/>
  <c r="D42" i="1"/>
  <c r="E42" i="1" s="1"/>
  <c r="C42" i="1"/>
  <c r="B42" i="1"/>
  <c r="C41" i="1"/>
  <c r="B41" i="1"/>
  <c r="F40" i="1"/>
  <c r="G40" i="1" s="1"/>
  <c r="D40" i="1"/>
  <c r="E40" i="1" s="1"/>
  <c r="C40" i="1"/>
  <c r="B40" i="1"/>
  <c r="F39" i="1"/>
  <c r="G39" i="1" s="1"/>
  <c r="D39" i="1"/>
  <c r="E39" i="1" s="1"/>
  <c r="C39" i="1"/>
  <c r="B39" i="1"/>
  <c r="F38" i="1"/>
  <c r="G38" i="1" s="1"/>
  <c r="D38" i="1"/>
  <c r="E38" i="1" s="1"/>
  <c r="C38" i="1"/>
  <c r="B38" i="1"/>
  <c r="F37" i="1"/>
  <c r="G37" i="1" s="1"/>
  <c r="D37" i="1"/>
  <c r="E37" i="1" s="1"/>
  <c r="C37" i="1"/>
  <c r="B37" i="1"/>
  <c r="F36" i="1"/>
  <c r="G36" i="1" s="1"/>
  <c r="D36" i="1"/>
  <c r="E36" i="1" s="1"/>
  <c r="C36" i="1"/>
  <c r="B36" i="1"/>
  <c r="F35" i="1"/>
  <c r="G35" i="1" s="1"/>
  <c r="C35" i="1"/>
  <c r="B35" i="1"/>
  <c r="F34" i="1"/>
  <c r="G34" i="1" s="1"/>
  <c r="D34" i="1"/>
  <c r="E34" i="1" s="1"/>
  <c r="C34" i="1"/>
  <c r="B34" i="1"/>
  <c r="F33" i="1"/>
  <c r="G33" i="1" s="1"/>
  <c r="D33" i="1"/>
  <c r="E33" i="1" s="1"/>
  <c r="C33" i="1"/>
  <c r="B33" i="1"/>
  <c r="F32" i="1"/>
  <c r="G32" i="1" s="1"/>
  <c r="D32" i="1"/>
  <c r="E32" i="1" s="1"/>
  <c r="C32" i="1"/>
  <c r="B32" i="1"/>
  <c r="F31" i="1"/>
  <c r="G31" i="1" s="1"/>
  <c r="D31" i="1"/>
  <c r="E31" i="1" s="1"/>
  <c r="C31" i="1"/>
  <c r="B31" i="1"/>
  <c r="F30" i="1"/>
  <c r="G30" i="1" s="1"/>
  <c r="D30" i="1"/>
  <c r="E30" i="1" s="1"/>
  <c r="C30" i="1"/>
  <c r="B30" i="1"/>
  <c r="F29" i="1"/>
  <c r="G29" i="1" s="1"/>
  <c r="E29" i="1"/>
  <c r="D29" i="1"/>
  <c r="C29" i="1"/>
  <c r="B29" i="1"/>
  <c r="F28" i="1"/>
  <c r="G28" i="1" s="1"/>
  <c r="D28" i="1"/>
  <c r="E28" i="1" s="1"/>
  <c r="C28" i="1"/>
  <c r="B28" i="1"/>
  <c r="F27" i="1"/>
  <c r="G27" i="1" s="1"/>
  <c r="C27" i="1"/>
  <c r="B27" i="1"/>
  <c r="F26" i="1"/>
  <c r="G26" i="1" s="1"/>
  <c r="D26" i="1"/>
  <c r="E26" i="1" s="1"/>
  <c r="C26" i="1"/>
  <c r="B26" i="1"/>
  <c r="F25" i="1"/>
  <c r="G25" i="1" s="1"/>
  <c r="D25" i="1"/>
  <c r="E25" i="1" s="1"/>
  <c r="C25" i="1"/>
  <c r="B25" i="1"/>
  <c r="F24" i="1"/>
  <c r="G24" i="1" s="1"/>
  <c r="D24" i="1"/>
  <c r="E24" i="1" s="1"/>
  <c r="C24" i="1"/>
  <c r="B24" i="1"/>
  <c r="F23" i="1"/>
  <c r="G23" i="1" s="1"/>
  <c r="E23" i="1"/>
  <c r="D23" i="1"/>
  <c r="C23" i="1"/>
  <c r="B23" i="1"/>
  <c r="F22" i="1"/>
  <c r="G22" i="1" s="1"/>
  <c r="D22" i="1"/>
  <c r="D21" i="1" s="1"/>
  <c r="E21" i="1" s="1"/>
  <c r="C22" i="1"/>
  <c r="B22" i="1"/>
  <c r="C21" i="1"/>
  <c r="B21" i="1"/>
  <c r="F20" i="1"/>
  <c r="G20" i="1" s="1"/>
  <c r="D20" i="1"/>
  <c r="E20" i="1" s="1"/>
  <c r="C20" i="1"/>
  <c r="B20" i="1"/>
  <c r="F19" i="1"/>
  <c r="G19" i="1" s="1"/>
  <c r="D19" i="1"/>
  <c r="E19" i="1" s="1"/>
  <c r="C19" i="1"/>
  <c r="B19" i="1"/>
  <c r="F18" i="1"/>
  <c r="G18" i="1" s="1"/>
  <c r="E18" i="1"/>
  <c r="D18" i="1"/>
  <c r="C18" i="1"/>
  <c r="B18" i="1"/>
  <c r="F17" i="1"/>
  <c r="G17" i="1" s="1"/>
  <c r="D17" i="1"/>
  <c r="E17" i="1" s="1"/>
  <c r="C17" i="1"/>
  <c r="B17" i="1"/>
  <c r="F16" i="1"/>
  <c r="G16" i="1" s="1"/>
  <c r="D16" i="1"/>
  <c r="E16" i="1" s="1"/>
  <c r="C16" i="1"/>
  <c r="B16" i="1"/>
  <c r="F15" i="1"/>
  <c r="G15" i="1" s="1"/>
  <c r="D15" i="1"/>
  <c r="E15" i="1" s="1"/>
  <c r="C15" i="1"/>
  <c r="B15" i="1"/>
  <c r="F14" i="1"/>
  <c r="G14" i="1" s="1"/>
  <c r="D14" i="1"/>
  <c r="E14" i="1" s="1"/>
  <c r="C14" i="1"/>
  <c r="B14" i="1"/>
  <c r="F13" i="1"/>
  <c r="G13" i="1" s="1"/>
  <c r="D13" i="1"/>
  <c r="E13" i="1" s="1"/>
  <c r="C13" i="1"/>
  <c r="B13" i="1"/>
  <c r="F12" i="1"/>
  <c r="G12" i="1" s="1"/>
  <c r="C12" i="1"/>
  <c r="B12" i="1"/>
  <c r="F11" i="1"/>
  <c r="G11" i="1" s="1"/>
  <c r="D11" i="1"/>
  <c r="E11" i="1" s="1"/>
  <c r="C11" i="1"/>
  <c r="B11" i="1"/>
  <c r="F10" i="1"/>
  <c r="G10" i="1" s="1"/>
  <c r="D10" i="1"/>
  <c r="E10" i="1" s="1"/>
  <c r="C10" i="1"/>
  <c r="B10" i="1"/>
  <c r="F9" i="1"/>
  <c r="G9" i="1" s="1"/>
  <c r="D9" i="1"/>
  <c r="E9" i="1" s="1"/>
  <c r="C9" i="1"/>
  <c r="B9" i="1"/>
  <c r="F8" i="1"/>
  <c r="G8" i="1" s="1"/>
  <c r="D8" i="1"/>
  <c r="D7" i="1" s="1"/>
  <c r="C8" i="1"/>
  <c r="B8" i="1"/>
  <c r="C7" i="1"/>
  <c r="B7" i="1"/>
  <c r="C6" i="1"/>
  <c r="B6" i="1"/>
  <c r="E7" i="1" l="1"/>
  <c r="E22" i="1"/>
  <c r="D27" i="1"/>
  <c r="E27" i="1" s="1"/>
  <c r="D35" i="1"/>
  <c r="E35" i="1" s="1"/>
  <c r="D41" i="1"/>
  <c r="E41" i="1" s="1"/>
  <c r="D49" i="1"/>
  <c r="E49" i="1" s="1"/>
  <c r="D55" i="1"/>
  <c r="E55" i="1" s="1"/>
  <c r="E8" i="1"/>
  <c r="D12" i="1"/>
  <c r="E12" i="1" s="1"/>
  <c r="F7" i="1"/>
  <c r="F21" i="1"/>
  <c r="G21" i="1" s="1"/>
  <c r="F41" i="1"/>
  <c r="G41" i="1" s="1"/>
  <c r="F6" i="1" l="1"/>
  <c r="G6" i="1" s="1"/>
  <c r="G7" i="1"/>
  <c r="D6" i="1"/>
  <c r="E6" i="1" s="1"/>
</calcChain>
</file>

<file path=xl/sharedStrings.xml><?xml version="1.0" encoding="utf-8"?>
<sst xmlns="http://schemas.openxmlformats.org/spreadsheetml/2006/main" count="76" uniqueCount="74">
  <si>
    <t>Предварительные сведения о количестве получателей пенсии по Республике</t>
  </si>
  <si>
    <t xml:space="preserve"> по состоянию на 01.06.2021 года</t>
  </si>
  <si>
    <t>Регионы</t>
  </si>
  <si>
    <t xml:space="preserve">всего </t>
  </si>
  <si>
    <t>сред. разм. пенсии</t>
  </si>
  <si>
    <t>в том числе  получатели ч/з</t>
  </si>
  <si>
    <t>ГП "Кыргыз почтасы"</t>
  </si>
  <si>
    <t>Коммерческие банки</t>
  </si>
  <si>
    <t>кол-во</t>
  </si>
  <si>
    <t xml:space="preserve">% </t>
  </si>
  <si>
    <t>Всего по Республике</t>
  </si>
  <si>
    <t xml:space="preserve">гор. Бишкек </t>
  </si>
  <si>
    <t xml:space="preserve">Первомайское </t>
  </si>
  <si>
    <t>Ленинское</t>
  </si>
  <si>
    <t>Свердловское</t>
  </si>
  <si>
    <t>Октябрьское</t>
  </si>
  <si>
    <t xml:space="preserve">Чуйская область </t>
  </si>
  <si>
    <t xml:space="preserve"> Аламединский </t>
  </si>
  <si>
    <t xml:space="preserve"> Жайылский  </t>
  </si>
  <si>
    <t xml:space="preserve"> Иссык-Атинский </t>
  </si>
  <si>
    <t xml:space="preserve"> Кеминский </t>
  </si>
  <si>
    <t xml:space="preserve"> Московский </t>
  </si>
  <si>
    <t xml:space="preserve"> Панфиловский </t>
  </si>
  <si>
    <t xml:space="preserve"> Сокулукский </t>
  </si>
  <si>
    <t xml:space="preserve"> Чуй-Токмокский </t>
  </si>
  <si>
    <t xml:space="preserve">Нарынская область </t>
  </si>
  <si>
    <t xml:space="preserve"> Нарынский р/н </t>
  </si>
  <si>
    <t xml:space="preserve"> Ат-Башинский</t>
  </si>
  <si>
    <t xml:space="preserve"> Ак-Талинский  </t>
  </si>
  <si>
    <t xml:space="preserve"> Джумгальский</t>
  </si>
  <si>
    <t xml:space="preserve"> Кочкорский</t>
  </si>
  <si>
    <t>Иссык-Кульская область</t>
  </si>
  <si>
    <t xml:space="preserve"> г. Каракол </t>
  </si>
  <si>
    <t xml:space="preserve"> г. Балыкчи </t>
  </si>
  <si>
    <t xml:space="preserve"> Ак-Сууйский</t>
  </si>
  <si>
    <t xml:space="preserve"> Джети-Огуз </t>
  </si>
  <si>
    <t xml:space="preserve"> Иссык-Куль </t>
  </si>
  <si>
    <t xml:space="preserve"> Тонский  </t>
  </si>
  <si>
    <t xml:space="preserve"> Тюпский </t>
  </si>
  <si>
    <t xml:space="preserve">Таласская область </t>
  </si>
  <si>
    <t xml:space="preserve"> Бакай-Атинский</t>
  </si>
  <si>
    <t xml:space="preserve"> Кара-Бууринский</t>
  </si>
  <si>
    <t xml:space="preserve"> Манасский</t>
  </si>
  <si>
    <t xml:space="preserve"> Таласский </t>
  </si>
  <si>
    <t xml:space="preserve">гор. Ош </t>
  </si>
  <si>
    <t xml:space="preserve">Ошская область </t>
  </si>
  <si>
    <t xml:space="preserve"> Алайский </t>
  </si>
  <si>
    <t xml:space="preserve"> Араванский</t>
  </si>
  <si>
    <t xml:space="preserve"> Кара-Кульджинский</t>
  </si>
  <si>
    <t xml:space="preserve"> Кара-Сууйский</t>
  </si>
  <si>
    <t xml:space="preserve"> Ноокатский </t>
  </si>
  <si>
    <t xml:space="preserve"> Узгенский</t>
  </si>
  <si>
    <t xml:space="preserve"> Чон-Алай  </t>
  </si>
  <si>
    <t xml:space="preserve">Баткенская область </t>
  </si>
  <si>
    <t xml:space="preserve"> г. Кызыл-Кия </t>
  </si>
  <si>
    <t xml:space="preserve"> г. Сулюкта </t>
  </si>
  <si>
    <t xml:space="preserve"> Баткенский</t>
  </si>
  <si>
    <t xml:space="preserve"> Кадамжайский  </t>
  </si>
  <si>
    <t xml:space="preserve"> Лейлекский  </t>
  </si>
  <si>
    <t xml:space="preserve">Джалал-Абадская область </t>
  </si>
  <si>
    <t xml:space="preserve"> г. Джалал-Абад </t>
  </si>
  <si>
    <t xml:space="preserve"> г. Таш-Кумыр  </t>
  </si>
  <si>
    <t xml:space="preserve"> г. Кара-Куль </t>
  </si>
  <si>
    <t xml:space="preserve"> г. Майли-Суу </t>
  </si>
  <si>
    <t xml:space="preserve"> Ала-Букинский</t>
  </si>
  <si>
    <t xml:space="preserve"> Аксыйский </t>
  </si>
  <si>
    <t xml:space="preserve"> Базар-Коргонский</t>
  </si>
  <si>
    <t xml:space="preserve"> Ноокенский</t>
  </si>
  <si>
    <t xml:space="preserve"> Тогуз-Торо </t>
  </si>
  <si>
    <t xml:space="preserve"> Токтогульский</t>
  </si>
  <si>
    <t xml:space="preserve"> Сузакский</t>
  </si>
  <si>
    <t xml:space="preserve"> Чаткал </t>
  </si>
  <si>
    <t xml:space="preserve">Начальник Департамента выплаты пенсии </t>
  </si>
  <si>
    <t>А. Ашымбек уулу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</si>
</sst>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.00\ _с_о_м_-;\-* #,##0.00\ _с_о_м_-;_-* &quot;-&quot;??\ _с_о_м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3" fontId="3" fillId="0" borderId="0" xfId="0" applyNumberFormat="1" applyFont="1" applyFill="1" applyAlignment="1">
      <alignment horizontal="center"/>
    </xf>
    <xf numFmtId="3" fontId="4" fillId="2" borderId="0" xfId="0" applyNumberFormat="1" applyFont="1" applyFill="1"/>
    <xf numFmtId="164" fontId="3" fillId="0" borderId="1" xfId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/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3" borderId="0" xfId="0" applyNumberFormat="1" applyFont="1" applyFill="1"/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3" fontId="3" fillId="4" borderId="0" xfId="0" applyNumberFormat="1" applyFont="1" applyFill="1"/>
    <xf numFmtId="3" fontId="4" fillId="4" borderId="0" xfId="0" applyNumberFormat="1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3" fontId="3" fillId="5" borderId="0" xfId="0" applyNumberFormat="1" applyFont="1" applyFill="1"/>
    <xf numFmtId="3" fontId="4" fillId="5" borderId="0" xfId="0" applyNumberFormat="1" applyFont="1" applyFill="1"/>
    <xf numFmtId="3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/>
    <xf numFmtId="3" fontId="4" fillId="0" borderId="0" xfId="0" applyNumberFormat="1" applyFont="1" applyFill="1"/>
    <xf numFmtId="3" fontId="5" fillId="2" borderId="0" xfId="0" applyNumberFormat="1" applyFont="1" applyFill="1" applyAlignment="1">
      <alignment horizontal="left"/>
    </xf>
    <xf numFmtId="4" fontId="5" fillId="2" borderId="0" xfId="0" applyNumberFormat="1" applyFont="1" applyFill="1" applyAlignment="1"/>
    <xf numFmtId="4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4" fontId="6" fillId="2" borderId="0" xfId="0" applyNumberFormat="1" applyFont="1" applyFill="1" applyAlignment="1"/>
    <xf numFmtId="4" fontId="6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/>
  </cellXfs>
  <cellStyles count="66">
    <cellStyle name="Normal 2" xfId="2"/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 5" xfId="7"/>
    <cellStyle name="Обычный 3" xfId="8"/>
    <cellStyle name="Обычный 3 2" xfId="9"/>
    <cellStyle name="Обычный 3 2 2" xfId="10"/>
    <cellStyle name="Обычный 3 3" xfId="11"/>
    <cellStyle name="Обычный 3 3 2" xfId="12"/>
    <cellStyle name="Обычный 3 3 3" xfId="13"/>
    <cellStyle name="Обычный 3 3 4" xfId="14"/>
    <cellStyle name="Обычный 3 3 5" xfId="15"/>
    <cellStyle name="Обычный 3 4" xfId="16"/>
    <cellStyle name="Обычный 4" xfId="17"/>
    <cellStyle name="Процентный 2" xfId="18"/>
    <cellStyle name="Финансовый 2" xfId="19"/>
    <cellStyle name="Финансовый 2 2" xfId="20"/>
    <cellStyle name="Финансовый 2 2 2" xfId="21"/>
    <cellStyle name="Финансовый 2 3" xfId="22"/>
    <cellStyle name="Финансовый 2 3 2" xfId="23"/>
    <cellStyle name="Финансовый 2 3 2 2" xfId="24"/>
    <cellStyle name="Финансовый 2 3 2 3" xfId="25"/>
    <cellStyle name="Финансовый 2 3 2 3 2" xfId="26"/>
    <cellStyle name="Финансовый 2 3 2 3 2 2" xfId="27"/>
    <cellStyle name="Финансовый 2 3 2 3 2 2 2" xfId="28"/>
    <cellStyle name="Финансовый 2 3 2 3 2 2 2 2" xfId="29"/>
    <cellStyle name="Финансовый 2 3 2 3 2 2 2 2 2" xfId="30"/>
    <cellStyle name="Финансовый 2 3 2 3 2 2 2 2 2 2" xfId="31"/>
    <cellStyle name="Финансовый 2 3 2 3 2 2 2 2 2 2 2" xfId="32"/>
    <cellStyle name="Финансовый 2 3 2 3 2 2 2 2 2 2 2 2" xfId="33"/>
    <cellStyle name="Финансовый 2 3 2 3 2 2 2 2 2 2 2 3" xfId="34"/>
    <cellStyle name="Финансовый 2 3 2 3 2 2 2 2 2 2 2 3 2" xfId="35"/>
    <cellStyle name="Финансовый 2 3 2 3 2 2 2 2 2 2 2 3 2 2" xfId="36"/>
    <cellStyle name="Финансовый 2 3 2 3 2 2 3" xfId="37"/>
    <cellStyle name="Финансовый 2 3 2 3 2 2 3 2" xfId="38"/>
    <cellStyle name="Финансовый 2 3 2 3 2 2 3 2 2" xfId="39"/>
    <cellStyle name="Финансовый 2 3 2 3 2 2 3 2 2 2" xfId="40"/>
    <cellStyle name="Финансовый 2 3 2 3 2 2 3 2 2 2 2" xfId="41"/>
    <cellStyle name="Финансовый 2 3 2 3 2 2 3 2 2 2 3" xfId="42"/>
    <cellStyle name="Финансовый 2 3 2 3 2 2 4" xfId="43"/>
    <cellStyle name="Финансовый 2 3 2 3 2 2 4 2" xfId="44"/>
    <cellStyle name="Финансовый 2 3 2 3 2 2 4 2 2" xfId="45"/>
    <cellStyle name="Финансовый 2 3 2 3 2 2 4 2 2 2" xfId="46"/>
    <cellStyle name="Финансовый 2 3 2 3 2 2 4 2 2 2 2" xfId="47"/>
    <cellStyle name="Финансовый 2 3 2 3 2 2 4 2 2 2 2 2" xfId="48"/>
    <cellStyle name="Финансовый 2 3 2 3 3" xfId="49"/>
    <cellStyle name="Финансовый 2 3 2 3 3 2" xfId="50"/>
    <cellStyle name="Финансовый 2 3 3" xfId="51"/>
    <cellStyle name="Финансовый 2 3 3 2" xfId="52"/>
    <cellStyle name="Финансовый 2 3 3 2 2" xfId="53"/>
    <cellStyle name="Финансовый 2 3 4" xfId="54"/>
    <cellStyle name="Финансовый 2 4" xfId="55"/>
    <cellStyle name="Финансовый 2 5" xfId="56"/>
    <cellStyle name="Финансовый 3" xfId="57"/>
    <cellStyle name="Финансовый 3 2" xfId="58"/>
    <cellStyle name="Финансовый 4" xfId="59"/>
    <cellStyle name="Финансовый 5" xfId="1"/>
    <cellStyle name="Финансовый 5 2" xfId="60"/>
    <cellStyle name="Финансовый 5 3" xfId="61"/>
    <cellStyle name="Финансовый 5 4" xfId="62"/>
    <cellStyle name="Финансовый 5 5" xfId="63"/>
    <cellStyle name="Финансовый 6" xfId="64"/>
    <cellStyle name="Финансовый 7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80;&#1075;&#1088;&#1072;&#1094;&#1080;&#1103;/&#1052;&#1080;&#1075;&#1088;&#1072;&#1094;&#1080;&#1103;%20&#1041;&#1077;&#1075;&#1080;&#1084;&#1072;&#1081;%202015-2022/2021/&#1052;&#1048;&#1043;&#1056;&#1040;&#1062;&#1048;&#1071;%202021%20&#1075;&#1086;&#1076;&#1086;&#1074;&#1086;&#1081;.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играция ноябрь"/>
      <sheetName val="новые НОЯБРЬ"/>
      <sheetName val="почта банк НОЯБРЬ"/>
      <sheetName val="миграция ДЕКАБРЬ"/>
      <sheetName val="новые ДЕКАБРЬ"/>
      <sheetName val="почта банк ДЕКАБРЬ"/>
      <sheetName val="миграция ЯНВАРЬ"/>
      <sheetName val="новые ЯНВАРЬ"/>
      <sheetName val="почта банк ЯНВАРЬ"/>
      <sheetName val="миграция ФЕВРАЛЬ"/>
      <sheetName val="новые ФЕВРАЛЬ"/>
      <sheetName val="почта банк ФЕВРАЛЬ"/>
      <sheetName val="миграция МАРТ"/>
      <sheetName val="новые МАРТ "/>
      <sheetName val="почта банк МАРТ "/>
      <sheetName val="миграция апрель"/>
      <sheetName val="новые апрель "/>
      <sheetName val="почта-банк апрель "/>
      <sheetName val="миграция  май"/>
      <sheetName val="новые май"/>
      <sheetName val="почта-банк май"/>
      <sheetName val="миграция  июнь "/>
      <sheetName val="новые июнь"/>
      <sheetName val="почта-банк июнь "/>
      <sheetName val="миграция I-КВ.2021 "/>
      <sheetName val="новые назначенные I-кв. 2021"/>
      <sheetName val="миграция II-КВ.2021  (2)"/>
      <sheetName val="новые назначенные II-кв. 202 (2"/>
      <sheetName val="миграция  июль"/>
      <sheetName val="новые июль"/>
      <sheetName val="почта-банк июль"/>
      <sheetName val="данные мигр. нов и умер"/>
      <sheetName val="миграция  август (2)"/>
      <sheetName val="новые август (2)"/>
      <sheetName val="почта-банк август (2)"/>
      <sheetName val="Почта-Банк Август (Nurs)"/>
      <sheetName val="миграция Сентябрь (Nurs)"/>
      <sheetName val="почта банк Сентябрь (2)"/>
      <sheetName val="новые Сентябрь (2)"/>
      <sheetName val="свод октябрь(NURS)"/>
      <sheetName val="почта-банк октябрь 2021 г."/>
      <sheetName val="новые октябрь 2021 г."/>
      <sheetName val="миграция  ноябрь"/>
      <sheetName val="новые ноябрь (2)"/>
      <sheetName val="почта-банк ноябрь"/>
      <sheetName val="миграция  декабрь"/>
      <sheetName val="почта-банк декабрь 2021"/>
      <sheetName val="новые декабрь 202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O9">
            <v>5815.9969281202912</v>
          </cell>
        </row>
        <row r="12">
          <cell r="O12">
            <v>7746.9218460769725</v>
          </cell>
        </row>
        <row r="13">
          <cell r="O13">
            <v>18293</v>
          </cell>
          <cell r="Q13">
            <v>8873</v>
          </cell>
          <cell r="R13">
            <v>9420</v>
          </cell>
        </row>
        <row r="15">
          <cell r="O15">
            <v>7890.2199748537696</v>
          </cell>
        </row>
        <row r="16">
          <cell r="O16">
            <v>22884</v>
          </cell>
          <cell r="Q16">
            <v>10816</v>
          </cell>
          <cell r="R16">
            <v>12068</v>
          </cell>
        </row>
        <row r="18">
          <cell r="O18">
            <v>7737.3989687117637</v>
          </cell>
        </row>
        <row r="19">
          <cell r="O19">
            <v>22308</v>
          </cell>
          <cell r="Q19">
            <v>12238</v>
          </cell>
          <cell r="R19">
            <v>10070</v>
          </cell>
        </row>
        <row r="21">
          <cell r="O21">
            <v>7364.5385511923978</v>
          </cell>
        </row>
        <row r="22">
          <cell r="O22">
            <v>24572</v>
          </cell>
          <cell r="Q22">
            <v>12648</v>
          </cell>
          <cell r="R22">
            <v>11924</v>
          </cell>
        </row>
        <row r="24">
          <cell r="O24">
            <v>7996.2615578707473</v>
          </cell>
        </row>
        <row r="27">
          <cell r="O27">
            <v>5745.0126820232554</v>
          </cell>
        </row>
        <row r="28">
          <cell r="O28">
            <v>17689</v>
          </cell>
          <cell r="Q28">
            <v>8481</v>
          </cell>
          <cell r="R28">
            <v>9208</v>
          </cell>
        </row>
        <row r="30">
          <cell r="O30">
            <v>5951.0189383232519</v>
          </cell>
        </row>
        <row r="31">
          <cell r="O31">
            <v>14869</v>
          </cell>
          <cell r="Q31">
            <v>7647</v>
          </cell>
          <cell r="R31">
            <v>7222</v>
          </cell>
        </row>
        <row r="33">
          <cell r="O33">
            <v>6051.0139215818144</v>
          </cell>
        </row>
        <row r="34">
          <cell r="O34">
            <v>16964</v>
          </cell>
          <cell r="Q34">
            <v>6511</v>
          </cell>
          <cell r="R34">
            <v>10453</v>
          </cell>
        </row>
        <row r="36">
          <cell r="O36">
            <v>5692.9534897429849</v>
          </cell>
        </row>
        <row r="37">
          <cell r="O37">
            <v>8192</v>
          </cell>
          <cell r="Q37">
            <v>926</v>
          </cell>
          <cell r="R37">
            <v>7266</v>
          </cell>
        </row>
        <row r="39">
          <cell r="O39">
            <v>5837.4775390625</v>
          </cell>
        </row>
        <row r="40">
          <cell r="O40">
            <v>11621</v>
          </cell>
          <cell r="Q40">
            <v>4215</v>
          </cell>
          <cell r="R40">
            <v>7406</v>
          </cell>
        </row>
        <row r="42">
          <cell r="O42">
            <v>5536.2390499956973</v>
          </cell>
        </row>
        <row r="43">
          <cell r="O43">
            <v>5956</v>
          </cell>
          <cell r="Q43">
            <v>2421</v>
          </cell>
          <cell r="R43">
            <v>3535</v>
          </cell>
        </row>
        <row r="45">
          <cell r="O45">
            <v>5498.2006380120883</v>
          </cell>
        </row>
        <row r="46">
          <cell r="O46">
            <v>19924</v>
          </cell>
          <cell r="Q46">
            <v>9015</v>
          </cell>
          <cell r="R46">
            <v>10909</v>
          </cell>
        </row>
        <row r="48">
          <cell r="O48">
            <v>5664.6631198554505</v>
          </cell>
        </row>
        <row r="49">
          <cell r="O49">
            <v>13837</v>
          </cell>
          <cell r="Q49">
            <v>3043</v>
          </cell>
          <cell r="R49">
            <v>10794</v>
          </cell>
        </row>
        <row r="51">
          <cell r="O51">
            <v>5559.1876129218763</v>
          </cell>
        </row>
        <row r="54">
          <cell r="O54">
            <v>6232.6044683570872</v>
          </cell>
        </row>
        <row r="55">
          <cell r="O55">
            <v>17199</v>
          </cell>
          <cell r="Q55">
            <v>3815</v>
          </cell>
          <cell r="R55">
            <v>13384</v>
          </cell>
        </row>
        <row r="57">
          <cell r="O57">
            <v>6598.8818535961391</v>
          </cell>
        </row>
        <row r="58">
          <cell r="O58">
            <v>11051</v>
          </cell>
          <cell r="Q58">
            <v>2318</v>
          </cell>
          <cell r="R58">
            <v>8733</v>
          </cell>
        </row>
        <row r="60">
          <cell r="O60">
            <v>6334.3030494977829</v>
          </cell>
        </row>
        <row r="61">
          <cell r="O61">
            <v>5686</v>
          </cell>
          <cell r="Q61">
            <v>1515</v>
          </cell>
          <cell r="R61">
            <v>4171</v>
          </cell>
        </row>
        <row r="63">
          <cell r="O63">
            <v>6102.6449173408373</v>
          </cell>
        </row>
        <row r="64">
          <cell r="O64">
            <v>7886</v>
          </cell>
          <cell r="Q64">
            <v>2296</v>
          </cell>
          <cell r="R64">
            <v>5590</v>
          </cell>
        </row>
        <row r="66">
          <cell r="O66">
            <v>5906.8458026883081</v>
          </cell>
        </row>
        <row r="67">
          <cell r="O67">
            <v>10591</v>
          </cell>
          <cell r="Q67">
            <v>1976</v>
          </cell>
          <cell r="R67">
            <v>8615</v>
          </cell>
        </row>
        <row r="69">
          <cell r="O69">
            <v>5844.0110471154758</v>
          </cell>
        </row>
        <row r="72">
          <cell r="O72">
            <v>5611.3437589843688</v>
          </cell>
        </row>
        <row r="73">
          <cell r="O73">
            <v>8274</v>
          </cell>
          <cell r="Q73">
            <v>1863</v>
          </cell>
          <cell r="R73">
            <v>6411</v>
          </cell>
        </row>
        <row r="75">
          <cell r="O75">
            <v>6382.5918540004832</v>
          </cell>
        </row>
        <row r="76">
          <cell r="O76">
            <v>6070</v>
          </cell>
          <cell r="Q76">
            <v>711</v>
          </cell>
          <cell r="R76">
            <v>5359</v>
          </cell>
        </row>
        <row r="78">
          <cell r="O78">
            <v>5713.5369028006589</v>
          </cell>
        </row>
        <row r="79">
          <cell r="O79">
            <v>9704</v>
          </cell>
          <cell r="Q79">
            <v>3101</v>
          </cell>
          <cell r="R79">
            <v>6603</v>
          </cell>
        </row>
        <row r="81">
          <cell r="O81">
            <v>5502.5441055234951</v>
          </cell>
        </row>
        <row r="82">
          <cell r="O82">
            <v>12353</v>
          </cell>
          <cell r="Q82">
            <v>3448</v>
          </cell>
          <cell r="R82">
            <v>8905</v>
          </cell>
        </row>
        <row r="84">
          <cell r="O84">
            <v>5578.1169756334493</v>
          </cell>
        </row>
        <row r="85">
          <cell r="O85">
            <v>12104</v>
          </cell>
          <cell r="Q85">
            <v>4567</v>
          </cell>
          <cell r="R85">
            <v>7537</v>
          </cell>
        </row>
        <row r="87">
          <cell r="O87">
            <v>5412.4227528089887</v>
          </cell>
        </row>
        <row r="88">
          <cell r="O88">
            <v>8997</v>
          </cell>
          <cell r="Q88">
            <v>3096</v>
          </cell>
          <cell r="R88">
            <v>5901</v>
          </cell>
        </row>
        <row r="90">
          <cell r="O90">
            <v>5573.1177059019674</v>
          </cell>
        </row>
        <row r="91">
          <cell r="O91">
            <v>8585</v>
          </cell>
          <cell r="Q91">
            <v>3388</v>
          </cell>
          <cell r="R91">
            <v>5197</v>
          </cell>
        </row>
        <row r="93">
          <cell r="O93">
            <v>5287.0901572510193</v>
          </cell>
        </row>
        <row r="96">
          <cell r="O96">
            <v>5370.2851874418757</v>
          </cell>
        </row>
        <row r="97">
          <cell r="O97">
            <v>6799</v>
          </cell>
          <cell r="Q97">
            <v>1368</v>
          </cell>
          <cell r="R97">
            <v>5431</v>
          </cell>
        </row>
        <row r="99">
          <cell r="O99">
            <v>5424.1951757611414</v>
          </cell>
        </row>
        <row r="100">
          <cell r="O100">
            <v>7811</v>
          </cell>
          <cell r="Q100">
            <v>1779</v>
          </cell>
          <cell r="R100">
            <v>6032</v>
          </cell>
        </row>
        <row r="102">
          <cell r="O102">
            <v>5202.700166431955</v>
          </cell>
        </row>
        <row r="103">
          <cell r="O103">
            <v>3702</v>
          </cell>
          <cell r="Q103">
            <v>1020</v>
          </cell>
          <cell r="R103">
            <v>2682</v>
          </cell>
        </row>
        <row r="105">
          <cell r="O105">
            <v>5309.8517017828199</v>
          </cell>
        </row>
        <row r="106">
          <cell r="O106">
            <v>12871</v>
          </cell>
          <cell r="Q106">
            <v>2251</v>
          </cell>
          <cell r="R106">
            <v>10620</v>
          </cell>
        </row>
        <row r="108">
          <cell r="O108">
            <v>5460.8917722010719</v>
          </cell>
        </row>
        <row r="109">
          <cell r="O109">
            <v>25757</v>
          </cell>
          <cell r="Q109">
            <v>10520</v>
          </cell>
          <cell r="R109">
            <v>15237</v>
          </cell>
        </row>
        <row r="111">
          <cell r="O111">
            <v>5700.9506153666962</v>
          </cell>
        </row>
        <row r="114">
          <cell r="O114">
            <v>5372.7634849409487</v>
          </cell>
        </row>
        <row r="115">
          <cell r="O115">
            <v>11210</v>
          </cell>
          <cell r="Q115">
            <v>4472</v>
          </cell>
          <cell r="R115">
            <v>6738</v>
          </cell>
        </row>
        <row r="117">
          <cell r="O117">
            <v>5873.0819803746654</v>
          </cell>
        </row>
        <row r="118">
          <cell r="O118">
            <v>15665</v>
          </cell>
          <cell r="Q118">
            <v>4462</v>
          </cell>
          <cell r="R118">
            <v>11203</v>
          </cell>
        </row>
        <row r="120">
          <cell r="O120">
            <v>5161.8540695818701</v>
          </cell>
        </row>
        <row r="121">
          <cell r="O121">
            <v>11760</v>
          </cell>
          <cell r="Q121">
            <v>4262</v>
          </cell>
          <cell r="R121">
            <v>7498</v>
          </cell>
        </row>
        <row r="123">
          <cell r="O123">
            <v>5744.4185374149656</v>
          </cell>
        </row>
        <row r="124">
          <cell r="O124">
            <v>40597</v>
          </cell>
          <cell r="Q124">
            <v>14605</v>
          </cell>
          <cell r="R124">
            <v>25992</v>
          </cell>
        </row>
        <row r="126">
          <cell r="O126">
            <v>5167.498090991945</v>
          </cell>
        </row>
        <row r="127">
          <cell r="O127">
            <v>28676</v>
          </cell>
          <cell r="Q127">
            <v>6117</v>
          </cell>
          <cell r="R127">
            <v>22559</v>
          </cell>
        </row>
        <row r="129">
          <cell r="O129">
            <v>5465.9978727856051</v>
          </cell>
        </row>
        <row r="130">
          <cell r="O130">
            <v>26512</v>
          </cell>
          <cell r="Q130">
            <v>10155</v>
          </cell>
          <cell r="R130">
            <v>16357</v>
          </cell>
        </row>
        <row r="132">
          <cell r="O132">
            <v>5225.4308992154492</v>
          </cell>
        </row>
        <row r="133">
          <cell r="O133">
            <v>4865</v>
          </cell>
          <cell r="Q133">
            <v>1179</v>
          </cell>
          <cell r="R133">
            <v>3686</v>
          </cell>
        </row>
        <row r="135">
          <cell r="O135">
            <v>5966.8670092497432</v>
          </cell>
        </row>
        <row r="138">
          <cell r="O138">
            <v>5301.50221839398</v>
          </cell>
        </row>
        <row r="139">
          <cell r="O139">
            <v>6397</v>
          </cell>
          <cell r="Q139">
            <v>1911</v>
          </cell>
          <cell r="R139">
            <v>4486</v>
          </cell>
        </row>
        <row r="141">
          <cell r="O141">
            <v>5432.6803188994845</v>
          </cell>
        </row>
        <row r="142">
          <cell r="O142">
            <v>2578</v>
          </cell>
          <cell r="Q142">
            <v>1033</v>
          </cell>
          <cell r="R142">
            <v>1545</v>
          </cell>
        </row>
        <row r="144">
          <cell r="O144">
            <v>5685.0023273855704</v>
          </cell>
        </row>
        <row r="145">
          <cell r="O145">
            <v>13546</v>
          </cell>
          <cell r="Q145">
            <v>4967</v>
          </cell>
          <cell r="R145">
            <v>8579</v>
          </cell>
        </row>
        <row r="147">
          <cell r="O147">
            <v>5242.1158275505686</v>
          </cell>
        </row>
        <row r="148">
          <cell r="O148">
            <v>22419</v>
          </cell>
          <cell r="Q148">
            <v>9898</v>
          </cell>
          <cell r="R148">
            <v>12521</v>
          </cell>
        </row>
        <row r="150">
          <cell r="O150">
            <v>5435.0977296043538</v>
          </cell>
        </row>
        <row r="151">
          <cell r="O151">
            <v>16591</v>
          </cell>
          <cell r="Q151">
            <v>9089</v>
          </cell>
          <cell r="R151">
            <v>7502</v>
          </cell>
        </row>
        <row r="153">
          <cell r="O153">
            <v>5059.2962449520828</v>
          </cell>
        </row>
        <row r="156">
          <cell r="O156">
            <v>5349.8663468817103</v>
          </cell>
        </row>
        <row r="157">
          <cell r="O157">
            <v>8541</v>
          </cell>
          <cell r="Q157">
            <v>1605</v>
          </cell>
          <cell r="R157">
            <v>6936</v>
          </cell>
        </row>
        <row r="159">
          <cell r="O159">
            <v>5773.0750497599811</v>
          </cell>
        </row>
        <row r="160">
          <cell r="O160">
            <v>4412</v>
          </cell>
          <cell r="Q160">
            <v>962</v>
          </cell>
          <cell r="R160">
            <v>3450</v>
          </cell>
        </row>
        <row r="162">
          <cell r="O162">
            <v>5556.0589301903901</v>
          </cell>
        </row>
        <row r="163">
          <cell r="O163">
            <v>2960</v>
          </cell>
          <cell r="Q163">
            <v>232</v>
          </cell>
          <cell r="R163">
            <v>2728</v>
          </cell>
        </row>
        <row r="165">
          <cell r="O165">
            <v>6641.3712837837838</v>
          </cell>
        </row>
        <row r="166">
          <cell r="O166">
            <v>3127</v>
          </cell>
          <cell r="Q166">
            <v>825</v>
          </cell>
          <cell r="R166">
            <v>2302</v>
          </cell>
        </row>
        <row r="168">
          <cell r="O168">
            <v>6122.0527662296126</v>
          </cell>
        </row>
        <row r="169">
          <cell r="O169">
            <v>12154</v>
          </cell>
          <cell r="Q169">
            <v>4551</v>
          </cell>
          <cell r="R169">
            <v>7603</v>
          </cell>
        </row>
        <row r="171">
          <cell r="O171">
            <v>5183.2617245351321</v>
          </cell>
        </row>
        <row r="172">
          <cell r="O172">
            <v>15696</v>
          </cell>
          <cell r="Q172">
            <v>6074</v>
          </cell>
          <cell r="R172">
            <v>9622</v>
          </cell>
        </row>
        <row r="174">
          <cell r="O174">
            <v>5299.9375</v>
          </cell>
        </row>
        <row r="175">
          <cell r="O175">
            <v>16852</v>
          </cell>
          <cell r="Q175">
            <v>5118</v>
          </cell>
          <cell r="R175">
            <v>11734</v>
          </cell>
        </row>
        <row r="177">
          <cell r="O177">
            <v>5093.5138855922141</v>
          </cell>
        </row>
        <row r="178">
          <cell r="O178">
            <v>15347</v>
          </cell>
          <cell r="Q178">
            <v>3718</v>
          </cell>
          <cell r="R178">
            <v>11629</v>
          </cell>
        </row>
        <row r="180">
          <cell r="O180">
            <v>5197.9390108816051</v>
          </cell>
        </row>
        <row r="181">
          <cell r="O181">
            <v>3559</v>
          </cell>
          <cell r="Q181">
            <v>904</v>
          </cell>
          <cell r="R181">
            <v>2655</v>
          </cell>
        </row>
        <row r="183">
          <cell r="O183">
            <v>5724.8611969654394</v>
          </cell>
        </row>
        <row r="184">
          <cell r="O184">
            <v>12378</v>
          </cell>
          <cell r="Q184">
            <v>3817</v>
          </cell>
          <cell r="R184">
            <v>8561</v>
          </cell>
        </row>
        <row r="186">
          <cell r="O186">
            <v>5168.4050735175315</v>
          </cell>
        </row>
        <row r="187">
          <cell r="O187">
            <v>31111</v>
          </cell>
          <cell r="Q187">
            <v>8120</v>
          </cell>
          <cell r="R187">
            <v>22991</v>
          </cell>
        </row>
        <row r="189">
          <cell r="O189">
            <v>5269.7092668188097</v>
          </cell>
        </row>
        <row r="190">
          <cell r="O190">
            <v>3325</v>
          </cell>
          <cell r="Q190">
            <v>1325</v>
          </cell>
          <cell r="R190">
            <v>2000</v>
          </cell>
        </row>
        <row r="192">
          <cell r="O192">
            <v>5982.5687218045114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70"/>
  <sheetViews>
    <sheetView tabSelected="1" view="pageBreakPreview" zoomScale="80" zoomScaleNormal="100" zoomScaleSheetLayoutView="80" workbookViewId="0">
      <pane xSplit="1" ySplit="5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H1" sqref="H1:P1048576"/>
    </sheetView>
  </sheetViews>
  <sheetFormatPr defaultColWidth="8.85546875" defaultRowHeight="18.75" x14ac:dyDescent="0.3"/>
  <cols>
    <col min="1" max="1" width="36" style="32" customWidth="1"/>
    <col min="2" max="2" width="19.140625" style="6" customWidth="1"/>
    <col min="3" max="3" width="16.42578125" style="33" customWidth="1"/>
    <col min="4" max="4" width="21.140625" style="33" customWidth="1"/>
    <col min="5" max="5" width="13" style="33" customWidth="1"/>
    <col min="6" max="6" width="18.42578125" style="33" customWidth="1"/>
    <col min="7" max="7" width="11.140625" style="33" customWidth="1"/>
    <col min="8" max="8" width="14.28515625" style="2" bestFit="1" customWidth="1"/>
    <col min="9" max="16384" width="8.85546875" style="2"/>
  </cols>
  <sheetData>
    <row r="1" spans="1:8" x14ac:dyDescent="0.3">
      <c r="A1" s="1" t="s">
        <v>0</v>
      </c>
      <c r="B1" s="1"/>
      <c r="C1" s="1"/>
      <c r="D1" s="1"/>
      <c r="E1" s="1"/>
      <c r="F1" s="1"/>
      <c r="G1" s="1"/>
    </row>
    <row r="2" spans="1:8" x14ac:dyDescent="0.3">
      <c r="A2" s="1" t="s">
        <v>1</v>
      </c>
      <c r="B2" s="1"/>
      <c r="C2" s="1"/>
      <c r="D2" s="1"/>
      <c r="E2" s="1"/>
      <c r="F2" s="1"/>
      <c r="G2" s="1"/>
    </row>
    <row r="3" spans="1:8" s="6" customFormat="1" ht="39.6" customHeight="1" x14ac:dyDescent="0.3">
      <c r="A3" s="3" t="s">
        <v>2</v>
      </c>
      <c r="B3" s="4" t="s">
        <v>3</v>
      </c>
      <c r="C3" s="5" t="s">
        <v>4</v>
      </c>
      <c r="D3" s="5" t="s">
        <v>5</v>
      </c>
      <c r="E3" s="5"/>
      <c r="F3" s="5"/>
      <c r="G3" s="5"/>
    </row>
    <row r="4" spans="1:8" s="6" customFormat="1" ht="45.75" customHeight="1" x14ac:dyDescent="0.3">
      <c r="A4" s="3"/>
      <c r="B4" s="4"/>
      <c r="C4" s="5"/>
      <c r="D4" s="7" t="s">
        <v>6</v>
      </c>
      <c r="E4" s="8"/>
      <c r="F4" s="7" t="s">
        <v>7</v>
      </c>
      <c r="G4" s="8"/>
    </row>
    <row r="5" spans="1:8" s="6" customFormat="1" ht="38.25" customHeight="1" x14ac:dyDescent="0.3">
      <c r="A5" s="3"/>
      <c r="B5" s="4"/>
      <c r="C5" s="5"/>
      <c r="D5" s="9" t="s">
        <v>8</v>
      </c>
      <c r="E5" s="9" t="s">
        <v>9</v>
      </c>
      <c r="F5" s="9" t="s">
        <v>8</v>
      </c>
      <c r="G5" s="9" t="s">
        <v>9</v>
      </c>
    </row>
    <row r="6" spans="1:8" s="12" customFormat="1" ht="22.5" customHeight="1" x14ac:dyDescent="0.3">
      <c r="A6" s="10" t="s">
        <v>10</v>
      </c>
      <c r="B6" s="11">
        <f>B7+B12+B21+B27+B35+B40+B41+B49+B55</f>
        <v>702827</v>
      </c>
      <c r="C6" s="11">
        <f>'[1]миграция  май'!O9</f>
        <v>5815.9969281202912</v>
      </c>
      <c r="D6" s="11">
        <f>D7+D12+D21+D27+D35+D40+D41+D49+D55</f>
        <v>245267</v>
      </c>
      <c r="E6" s="11">
        <f>D6/B6*100</f>
        <v>34.897207990017456</v>
      </c>
      <c r="F6" s="11">
        <f>F7+F12+F21+F27+F35+F40+F41+F49+F55</f>
        <v>457560</v>
      </c>
      <c r="G6" s="11">
        <f t="shared" ref="G6:G67" si="0">F6/B6*100</f>
        <v>65.102792009982551</v>
      </c>
    </row>
    <row r="7" spans="1:8" s="12" customFormat="1" ht="22.5" customHeight="1" x14ac:dyDescent="0.3">
      <c r="A7" s="13" t="s">
        <v>11</v>
      </c>
      <c r="B7" s="14">
        <f>B8+B9+B10+B11</f>
        <v>88057</v>
      </c>
      <c r="C7" s="14">
        <f>'[1]миграция  май'!O12</f>
        <v>7746.9218460769725</v>
      </c>
      <c r="D7" s="14">
        <f>D8+D9+D10+D11</f>
        <v>44575</v>
      </c>
      <c r="E7" s="14">
        <f t="shared" ref="E7:E67" si="1">D7/B7*100</f>
        <v>50.620620734297106</v>
      </c>
      <c r="F7" s="14">
        <f>F8+F9+F10+F11</f>
        <v>43482</v>
      </c>
      <c r="G7" s="14">
        <f>F7/B7*100</f>
        <v>49.379379265702902</v>
      </c>
    </row>
    <row r="8" spans="1:8" s="18" customFormat="1" ht="22.5" customHeight="1" x14ac:dyDescent="0.3">
      <c r="A8" s="15" t="s">
        <v>12</v>
      </c>
      <c r="B8" s="16">
        <f>'[1]миграция  май'!O13</f>
        <v>18293</v>
      </c>
      <c r="C8" s="16">
        <f>'[1]миграция  май'!O15</f>
        <v>7890.2199748537696</v>
      </c>
      <c r="D8" s="16">
        <f>'[1]миграция  май'!Q13</f>
        <v>8873</v>
      </c>
      <c r="E8" s="16">
        <f t="shared" si="1"/>
        <v>48.504892581861917</v>
      </c>
      <c r="F8" s="16">
        <f>'[1]миграция  май'!R13</f>
        <v>9420</v>
      </c>
      <c r="G8" s="16">
        <f t="shared" si="0"/>
        <v>51.495107418138083</v>
      </c>
      <c r="H8" s="17"/>
    </row>
    <row r="9" spans="1:8" s="18" customFormat="1" ht="22.5" customHeight="1" x14ac:dyDescent="0.3">
      <c r="A9" s="15" t="s">
        <v>13</v>
      </c>
      <c r="B9" s="16">
        <f>'[1]миграция  май'!O16</f>
        <v>22884</v>
      </c>
      <c r="C9" s="16">
        <f>'[1]миграция  май'!O18</f>
        <v>7737.3989687117637</v>
      </c>
      <c r="D9" s="16">
        <f>'[1]миграция  май'!Q16</f>
        <v>10816</v>
      </c>
      <c r="E9" s="16">
        <f t="shared" si="1"/>
        <v>47.264464254500957</v>
      </c>
      <c r="F9" s="16">
        <f>'[1]миграция  май'!R16</f>
        <v>12068</v>
      </c>
      <c r="G9" s="16">
        <f t="shared" si="0"/>
        <v>52.735535745499043</v>
      </c>
      <c r="H9" s="17"/>
    </row>
    <row r="10" spans="1:8" s="18" customFormat="1" ht="22.5" customHeight="1" x14ac:dyDescent="0.3">
      <c r="A10" s="15" t="s">
        <v>14</v>
      </c>
      <c r="B10" s="16">
        <f>'[1]миграция  май'!O19</f>
        <v>22308</v>
      </c>
      <c r="C10" s="16">
        <f>'[1]миграция  май'!O21</f>
        <v>7364.5385511923978</v>
      </c>
      <c r="D10" s="16">
        <f>'[1]миграция  май'!Q19</f>
        <v>12238</v>
      </c>
      <c r="E10" s="16">
        <f t="shared" si="1"/>
        <v>54.859243320781779</v>
      </c>
      <c r="F10" s="16">
        <f>'[1]миграция  май'!R19</f>
        <v>10070</v>
      </c>
      <c r="G10" s="16">
        <f t="shared" si="0"/>
        <v>45.140756679218221</v>
      </c>
      <c r="H10" s="17"/>
    </row>
    <row r="11" spans="1:8" s="18" customFormat="1" ht="22.5" customHeight="1" x14ac:dyDescent="0.3">
      <c r="A11" s="15" t="s">
        <v>15</v>
      </c>
      <c r="B11" s="16">
        <f>'[1]миграция  май'!O22</f>
        <v>24572</v>
      </c>
      <c r="C11" s="16">
        <f>'[1]миграция  май'!O24</f>
        <v>7996.2615578707473</v>
      </c>
      <c r="D11" s="16">
        <f>'[1]миграция  май'!Q22</f>
        <v>12648</v>
      </c>
      <c r="E11" s="16">
        <f t="shared" si="1"/>
        <v>51.473221552987134</v>
      </c>
      <c r="F11" s="16">
        <f>'[1]миграция  май'!R22</f>
        <v>11924</v>
      </c>
      <c r="G11" s="16">
        <f t="shared" si="0"/>
        <v>48.526778447012859</v>
      </c>
      <c r="H11" s="17"/>
    </row>
    <row r="12" spans="1:8" s="12" customFormat="1" ht="22.5" customHeight="1" x14ac:dyDescent="0.3">
      <c r="A12" s="13" t="s">
        <v>16</v>
      </c>
      <c r="B12" s="14">
        <f>SUM(B13:B20)</f>
        <v>109052</v>
      </c>
      <c r="C12" s="14">
        <f>'[1]миграция  май'!O27</f>
        <v>5745.0126820232554</v>
      </c>
      <c r="D12" s="14">
        <f>SUM(D13:D20)</f>
        <v>42259</v>
      </c>
      <c r="E12" s="14">
        <f t="shared" si="1"/>
        <v>38.75123794153248</v>
      </c>
      <c r="F12" s="14">
        <f>SUM(F13:F20)</f>
        <v>66793</v>
      </c>
      <c r="G12" s="14">
        <f t="shared" si="0"/>
        <v>61.24876205846752</v>
      </c>
    </row>
    <row r="13" spans="1:8" ht="22.5" customHeight="1" x14ac:dyDescent="0.3">
      <c r="A13" s="15" t="s">
        <v>17</v>
      </c>
      <c r="B13" s="16">
        <f>'[1]миграция  май'!O28</f>
        <v>17689</v>
      </c>
      <c r="C13" s="16">
        <f>'[1]миграция  май'!O30</f>
        <v>5951.0189383232519</v>
      </c>
      <c r="D13" s="16">
        <f>'[1]миграция  май'!Q28</f>
        <v>8481</v>
      </c>
      <c r="E13" s="16">
        <f t="shared" si="1"/>
        <v>47.945050596415854</v>
      </c>
      <c r="F13" s="16">
        <f>'[1]миграция  май'!R28</f>
        <v>9208</v>
      </c>
      <c r="G13" s="16">
        <f t="shared" si="0"/>
        <v>52.054949403584146</v>
      </c>
      <c r="H13" s="12"/>
    </row>
    <row r="14" spans="1:8" s="18" customFormat="1" ht="22.5" customHeight="1" x14ac:dyDescent="0.3">
      <c r="A14" s="15" t="s">
        <v>18</v>
      </c>
      <c r="B14" s="16">
        <f>'[1]миграция  май'!O31</f>
        <v>14869</v>
      </c>
      <c r="C14" s="19">
        <f>'[1]миграция  май'!O33</f>
        <v>6051.0139215818144</v>
      </c>
      <c r="D14" s="16">
        <f>'[1]миграция  май'!Q31</f>
        <v>7647</v>
      </c>
      <c r="E14" s="16">
        <f t="shared" si="1"/>
        <v>51.429147891586524</v>
      </c>
      <c r="F14" s="16">
        <f>'[1]миграция  май'!R31</f>
        <v>7222</v>
      </c>
      <c r="G14" s="16">
        <f t="shared" si="0"/>
        <v>48.570852108413476</v>
      </c>
      <c r="H14" s="17"/>
    </row>
    <row r="15" spans="1:8" s="18" customFormat="1" ht="22.5" customHeight="1" x14ac:dyDescent="0.3">
      <c r="A15" s="15" t="s">
        <v>19</v>
      </c>
      <c r="B15" s="16">
        <f>'[1]миграция  май'!O34</f>
        <v>16964</v>
      </c>
      <c r="C15" s="19">
        <f>'[1]миграция  май'!O36</f>
        <v>5692.9534897429849</v>
      </c>
      <c r="D15" s="16">
        <f>'[1]миграция  май'!Q34</f>
        <v>6511</v>
      </c>
      <c r="E15" s="16">
        <f t="shared" si="1"/>
        <v>38.381278000471589</v>
      </c>
      <c r="F15" s="16">
        <f>'[1]миграция  май'!R34</f>
        <v>10453</v>
      </c>
      <c r="G15" s="16">
        <f t="shared" si="0"/>
        <v>61.618721999528411</v>
      </c>
      <c r="H15" s="17"/>
    </row>
    <row r="16" spans="1:8" s="18" customFormat="1" ht="22.5" customHeight="1" x14ac:dyDescent="0.3">
      <c r="A16" s="15" t="s">
        <v>20</v>
      </c>
      <c r="B16" s="16">
        <f>'[1]миграция  май'!O37</f>
        <v>8192</v>
      </c>
      <c r="C16" s="19">
        <f>'[1]миграция  май'!O39</f>
        <v>5837.4775390625</v>
      </c>
      <c r="D16" s="16">
        <f>'[1]миграция  май'!Q37</f>
        <v>926</v>
      </c>
      <c r="E16" s="16">
        <f t="shared" si="1"/>
        <v>11.3037109375</v>
      </c>
      <c r="F16" s="16">
        <f>'[1]миграция  май'!R37</f>
        <v>7266</v>
      </c>
      <c r="G16" s="16">
        <f t="shared" si="0"/>
        <v>88.6962890625</v>
      </c>
      <c r="H16" s="17"/>
    </row>
    <row r="17" spans="1:8" s="18" customFormat="1" ht="22.5" customHeight="1" x14ac:dyDescent="0.3">
      <c r="A17" s="15" t="s">
        <v>21</v>
      </c>
      <c r="B17" s="16">
        <f>'[1]миграция  май'!O40</f>
        <v>11621</v>
      </c>
      <c r="C17" s="19">
        <f>'[1]миграция  май'!O42</f>
        <v>5536.2390499956973</v>
      </c>
      <c r="D17" s="16">
        <f>'[1]миграция  май'!Q40</f>
        <v>4215</v>
      </c>
      <c r="E17" s="16">
        <f t="shared" si="1"/>
        <v>36.270544703553909</v>
      </c>
      <c r="F17" s="16">
        <f>'[1]миграция  май'!R40</f>
        <v>7406</v>
      </c>
      <c r="G17" s="16">
        <f t="shared" si="0"/>
        <v>63.729455296446091</v>
      </c>
      <c r="H17" s="17"/>
    </row>
    <row r="18" spans="1:8" ht="22.5" customHeight="1" x14ac:dyDescent="0.3">
      <c r="A18" s="15" t="s">
        <v>22</v>
      </c>
      <c r="B18" s="16">
        <f>'[1]миграция  май'!O43</f>
        <v>5956</v>
      </c>
      <c r="C18" s="19">
        <f>'[1]миграция  май'!O45</f>
        <v>5498.2006380120883</v>
      </c>
      <c r="D18" s="16">
        <f>'[1]миграция  май'!Q43</f>
        <v>2421</v>
      </c>
      <c r="E18" s="16">
        <f t="shared" si="1"/>
        <v>40.648085963734047</v>
      </c>
      <c r="F18" s="16">
        <f>'[1]миграция  май'!R43</f>
        <v>3535</v>
      </c>
      <c r="G18" s="16">
        <f t="shared" si="0"/>
        <v>59.351914036265953</v>
      </c>
      <c r="H18" s="12"/>
    </row>
    <row r="19" spans="1:8" s="18" customFormat="1" ht="22.5" customHeight="1" x14ac:dyDescent="0.3">
      <c r="A19" s="15" t="s">
        <v>23</v>
      </c>
      <c r="B19" s="16">
        <f>'[1]миграция  май'!O46</f>
        <v>19924</v>
      </c>
      <c r="C19" s="19">
        <f>'[1]миграция  май'!O48</f>
        <v>5664.6631198554505</v>
      </c>
      <c r="D19" s="16">
        <f>'[1]миграция  май'!Q46</f>
        <v>9015</v>
      </c>
      <c r="E19" s="16">
        <f t="shared" si="1"/>
        <v>45.246938365790001</v>
      </c>
      <c r="F19" s="16">
        <f>'[1]миграция  май'!R46</f>
        <v>10909</v>
      </c>
      <c r="G19" s="16">
        <f t="shared" si="0"/>
        <v>54.753061634209999</v>
      </c>
      <c r="H19" s="17"/>
    </row>
    <row r="20" spans="1:8" ht="22.5" customHeight="1" x14ac:dyDescent="0.3">
      <c r="A20" s="15" t="s">
        <v>24</v>
      </c>
      <c r="B20" s="16">
        <f>'[1]миграция  май'!O49</f>
        <v>13837</v>
      </c>
      <c r="C20" s="19">
        <f>'[1]миграция  май'!O51</f>
        <v>5559.1876129218763</v>
      </c>
      <c r="D20" s="16">
        <f>'[1]миграция  май'!Q49</f>
        <v>3043</v>
      </c>
      <c r="E20" s="16">
        <f t="shared" si="1"/>
        <v>21.991761219917613</v>
      </c>
      <c r="F20" s="16">
        <f>'[1]миграция  май'!R49</f>
        <v>10794</v>
      </c>
      <c r="G20" s="16">
        <f t="shared" si="0"/>
        <v>78.00823878008238</v>
      </c>
      <c r="H20" s="12"/>
    </row>
    <row r="21" spans="1:8" s="12" customFormat="1" ht="22.5" customHeight="1" x14ac:dyDescent="0.3">
      <c r="A21" s="13" t="s">
        <v>25</v>
      </c>
      <c r="B21" s="14">
        <f>SUM(B22:B26)</f>
        <v>52413</v>
      </c>
      <c r="C21" s="14">
        <f>'[1]миграция  май'!O54</f>
        <v>6232.6044683570872</v>
      </c>
      <c r="D21" s="14">
        <f>SUM(D22:D26)</f>
        <v>11920</v>
      </c>
      <c r="E21" s="14">
        <f>D21/B21*100</f>
        <v>22.742449392326332</v>
      </c>
      <c r="F21" s="14">
        <f>SUM(F22:F26)</f>
        <v>40493</v>
      </c>
      <c r="G21" s="14">
        <f t="shared" si="0"/>
        <v>77.257550607673664</v>
      </c>
    </row>
    <row r="22" spans="1:8" s="18" customFormat="1" ht="22.5" customHeight="1" x14ac:dyDescent="0.3">
      <c r="A22" s="15" t="s">
        <v>26</v>
      </c>
      <c r="B22" s="16">
        <f>'[1]миграция  май'!O55</f>
        <v>17199</v>
      </c>
      <c r="C22" s="19">
        <f>'[1]миграция  май'!O57</f>
        <v>6598.8818535961391</v>
      </c>
      <c r="D22" s="16">
        <f>'[1]миграция  май'!Q55</f>
        <v>3815</v>
      </c>
      <c r="E22" s="16">
        <f t="shared" si="1"/>
        <v>22.18152218152218</v>
      </c>
      <c r="F22" s="16">
        <f>'[1]миграция  май'!R55</f>
        <v>13384</v>
      </c>
      <c r="G22" s="16">
        <f t="shared" si="0"/>
        <v>77.818477818477817</v>
      </c>
      <c r="H22" s="17"/>
    </row>
    <row r="23" spans="1:8" s="18" customFormat="1" ht="22.5" customHeight="1" x14ac:dyDescent="0.3">
      <c r="A23" s="15" t="s">
        <v>27</v>
      </c>
      <c r="B23" s="16">
        <f>'[1]миграция  май'!O58</f>
        <v>11051</v>
      </c>
      <c r="C23" s="19">
        <f>'[1]миграция  май'!O60</f>
        <v>6334.3030494977829</v>
      </c>
      <c r="D23" s="16">
        <f>'[1]миграция  май'!Q58</f>
        <v>2318</v>
      </c>
      <c r="E23" s="16">
        <f t="shared" si="1"/>
        <v>20.975477332368111</v>
      </c>
      <c r="F23" s="16">
        <f>'[1]миграция  май'!R58</f>
        <v>8733</v>
      </c>
      <c r="G23" s="16">
        <f t="shared" si="0"/>
        <v>79.024522667631885</v>
      </c>
      <c r="H23" s="17"/>
    </row>
    <row r="24" spans="1:8" s="18" customFormat="1" ht="22.5" customHeight="1" x14ac:dyDescent="0.3">
      <c r="A24" s="15" t="s">
        <v>28</v>
      </c>
      <c r="B24" s="16">
        <f>'[1]миграция  май'!O61</f>
        <v>5686</v>
      </c>
      <c r="C24" s="19">
        <f>'[1]миграция  май'!O63</f>
        <v>6102.6449173408373</v>
      </c>
      <c r="D24" s="16">
        <f>'[1]миграция  май'!Q61</f>
        <v>1515</v>
      </c>
      <c r="E24" s="16">
        <f t="shared" si="1"/>
        <v>26.644389729159339</v>
      </c>
      <c r="F24" s="16">
        <f>'[1]миграция  май'!R61</f>
        <v>4171</v>
      </c>
      <c r="G24" s="16">
        <f t="shared" si="0"/>
        <v>73.355610270840671</v>
      </c>
      <c r="H24" s="17"/>
    </row>
    <row r="25" spans="1:8" ht="22.5" customHeight="1" x14ac:dyDescent="0.3">
      <c r="A25" s="15" t="s">
        <v>29</v>
      </c>
      <c r="B25" s="16">
        <f>'[1]миграция  май'!O64</f>
        <v>7886</v>
      </c>
      <c r="C25" s="19">
        <f>'[1]миграция  май'!O66</f>
        <v>5906.8458026883081</v>
      </c>
      <c r="D25" s="16">
        <f>'[1]миграция  май'!Q64</f>
        <v>2296</v>
      </c>
      <c r="E25" s="16">
        <f t="shared" si="1"/>
        <v>29.114887141770225</v>
      </c>
      <c r="F25" s="16">
        <f>'[1]миграция  май'!R64</f>
        <v>5590</v>
      </c>
      <c r="G25" s="16">
        <f t="shared" si="0"/>
        <v>70.885112858229775</v>
      </c>
      <c r="H25" s="12"/>
    </row>
    <row r="26" spans="1:8" s="18" customFormat="1" ht="22.5" customHeight="1" x14ac:dyDescent="0.3">
      <c r="A26" s="15" t="s">
        <v>30</v>
      </c>
      <c r="B26" s="16">
        <f>'[1]миграция  май'!O67</f>
        <v>10591</v>
      </c>
      <c r="C26" s="19">
        <f>'[1]миграция  май'!O69</f>
        <v>5844.0110471154758</v>
      </c>
      <c r="D26" s="16">
        <f>'[1]миграция  май'!Q67</f>
        <v>1976</v>
      </c>
      <c r="E26" s="16">
        <f t="shared" si="1"/>
        <v>18.657350580681712</v>
      </c>
      <c r="F26" s="16">
        <f>'[1]миграция  май'!R67</f>
        <v>8615</v>
      </c>
      <c r="G26" s="16">
        <f t="shared" si="0"/>
        <v>81.342649419318292</v>
      </c>
      <c r="H26" s="17"/>
    </row>
    <row r="27" spans="1:8" s="12" customFormat="1" ht="22.5" customHeight="1" x14ac:dyDescent="0.3">
      <c r="A27" s="13" t="s">
        <v>31</v>
      </c>
      <c r="B27" s="14">
        <f>SUM(B28:B34)</f>
        <v>66087</v>
      </c>
      <c r="C27" s="14">
        <f>'[1]миграция  май'!O72</f>
        <v>5611.3437589843688</v>
      </c>
      <c r="D27" s="14">
        <f>SUM(D28:D34)</f>
        <v>20174</v>
      </c>
      <c r="E27" s="14">
        <f t="shared" si="1"/>
        <v>30.526427285245205</v>
      </c>
      <c r="F27" s="14">
        <f>SUM(F28:F34)</f>
        <v>45913</v>
      </c>
      <c r="G27" s="14">
        <f t="shared" si="0"/>
        <v>69.473572714754795</v>
      </c>
    </row>
    <row r="28" spans="1:8" s="21" customFormat="1" ht="22.5" customHeight="1" x14ac:dyDescent="0.3">
      <c r="A28" s="15" t="s">
        <v>32</v>
      </c>
      <c r="B28" s="16">
        <f>'[1]миграция  май'!O73</f>
        <v>8274</v>
      </c>
      <c r="C28" s="16">
        <f>'[1]миграция  май'!O75</f>
        <v>6382.5918540004832</v>
      </c>
      <c r="D28" s="16">
        <f>'[1]миграция  май'!Q73</f>
        <v>1863</v>
      </c>
      <c r="E28" s="16">
        <f t="shared" si="1"/>
        <v>22.516316171138506</v>
      </c>
      <c r="F28" s="16">
        <f>'[1]миграция  май'!R73</f>
        <v>6411</v>
      </c>
      <c r="G28" s="16">
        <f t="shared" si="0"/>
        <v>77.483683828861487</v>
      </c>
      <c r="H28" s="20"/>
    </row>
    <row r="29" spans="1:8" ht="22.5" customHeight="1" x14ac:dyDescent="0.3">
      <c r="A29" s="15" t="s">
        <v>33</v>
      </c>
      <c r="B29" s="16">
        <f>'[1]миграция  май'!O76</f>
        <v>6070</v>
      </c>
      <c r="C29" s="19">
        <f>'[1]миграция  май'!O78</f>
        <v>5713.5369028006589</v>
      </c>
      <c r="D29" s="16">
        <f>'[1]миграция  май'!Q76</f>
        <v>711</v>
      </c>
      <c r="E29" s="16">
        <f t="shared" si="1"/>
        <v>11.713344316309721</v>
      </c>
      <c r="F29" s="16">
        <f>'[1]миграция  май'!R76</f>
        <v>5359</v>
      </c>
      <c r="G29" s="16">
        <f t="shared" si="0"/>
        <v>88.286655683690284</v>
      </c>
      <c r="H29" s="12"/>
    </row>
    <row r="30" spans="1:8" ht="22.5" customHeight="1" x14ac:dyDescent="0.3">
      <c r="A30" s="15" t="s">
        <v>34</v>
      </c>
      <c r="B30" s="16">
        <f>'[1]миграция  май'!O79</f>
        <v>9704</v>
      </c>
      <c r="C30" s="19">
        <f>'[1]миграция  май'!O81</f>
        <v>5502.5441055234951</v>
      </c>
      <c r="D30" s="16">
        <f>'[1]миграция  май'!Q79</f>
        <v>3101</v>
      </c>
      <c r="E30" s="16">
        <f t="shared" si="1"/>
        <v>31.955894476504533</v>
      </c>
      <c r="F30" s="16">
        <f>'[1]миграция  май'!R79</f>
        <v>6603</v>
      </c>
      <c r="G30" s="16">
        <f t="shared" si="0"/>
        <v>68.044105523495475</v>
      </c>
      <c r="H30" s="12"/>
    </row>
    <row r="31" spans="1:8" ht="22.5" customHeight="1" x14ac:dyDescent="0.3">
      <c r="A31" s="15" t="s">
        <v>35</v>
      </c>
      <c r="B31" s="16">
        <f>'[1]миграция  май'!O82</f>
        <v>12353</v>
      </c>
      <c r="C31" s="19">
        <f>'[1]миграция  май'!O84</f>
        <v>5578.1169756334493</v>
      </c>
      <c r="D31" s="16">
        <f>'[1]миграция  май'!Q82</f>
        <v>3448</v>
      </c>
      <c r="E31" s="16">
        <f t="shared" si="1"/>
        <v>27.912248036914111</v>
      </c>
      <c r="F31" s="16">
        <f>'[1]миграция  май'!R82</f>
        <v>8905</v>
      </c>
      <c r="G31" s="16">
        <f t="shared" si="0"/>
        <v>72.087751963085893</v>
      </c>
      <c r="H31" s="12"/>
    </row>
    <row r="32" spans="1:8" s="18" customFormat="1" ht="22.5" customHeight="1" x14ac:dyDescent="0.3">
      <c r="A32" s="15" t="s">
        <v>36</v>
      </c>
      <c r="B32" s="16">
        <f>'[1]миграция  май'!O85</f>
        <v>12104</v>
      </c>
      <c r="C32" s="19">
        <f>'[1]миграция  май'!O87</f>
        <v>5412.4227528089887</v>
      </c>
      <c r="D32" s="16">
        <f>'[1]миграция  май'!Q85</f>
        <v>4567</v>
      </c>
      <c r="E32" s="16">
        <f t="shared" si="1"/>
        <v>37.731328486450764</v>
      </c>
      <c r="F32" s="16">
        <f>'[1]миграция  май'!R85</f>
        <v>7537</v>
      </c>
      <c r="G32" s="16">
        <f>F32/B32*100</f>
        <v>62.268671513549243</v>
      </c>
      <c r="H32" s="17"/>
    </row>
    <row r="33" spans="1:8" s="18" customFormat="1" ht="22.5" customHeight="1" x14ac:dyDescent="0.3">
      <c r="A33" s="15" t="s">
        <v>37</v>
      </c>
      <c r="B33" s="19">
        <f>'[1]миграция  май'!O88</f>
        <v>8997</v>
      </c>
      <c r="C33" s="19">
        <f>'[1]миграция  май'!O90</f>
        <v>5573.1177059019674</v>
      </c>
      <c r="D33" s="16">
        <f>'[1]миграция  май'!Q88</f>
        <v>3096</v>
      </c>
      <c r="E33" s="16">
        <f>D33/B33*100</f>
        <v>34.411470490163389</v>
      </c>
      <c r="F33" s="16">
        <f>'[1]миграция  май'!R88</f>
        <v>5901</v>
      </c>
      <c r="G33" s="16">
        <f>F33/B33*100</f>
        <v>65.588529509836619</v>
      </c>
      <c r="H33" s="17"/>
    </row>
    <row r="34" spans="1:8" s="18" customFormat="1" ht="22.5" customHeight="1" x14ac:dyDescent="0.3">
      <c r="A34" s="15" t="s">
        <v>38</v>
      </c>
      <c r="B34" s="19">
        <f>'[1]миграция  май'!O91</f>
        <v>8585</v>
      </c>
      <c r="C34" s="19">
        <f>'[1]миграция  май'!O93</f>
        <v>5287.0901572510193</v>
      </c>
      <c r="D34" s="16">
        <f>'[1]миграция  май'!Q91</f>
        <v>3388</v>
      </c>
      <c r="E34" s="16">
        <f t="shared" si="1"/>
        <v>39.464181712288877</v>
      </c>
      <c r="F34" s="16">
        <f>'[1]миграция  май'!R91</f>
        <v>5197</v>
      </c>
      <c r="G34" s="16">
        <f>F34/B34*100</f>
        <v>60.53581828771113</v>
      </c>
      <c r="H34" s="17"/>
    </row>
    <row r="35" spans="1:8" s="12" customFormat="1" ht="22.5" customHeight="1" x14ac:dyDescent="0.3">
      <c r="A35" s="14" t="s">
        <v>39</v>
      </c>
      <c r="B35" s="14">
        <f>SUM(B36:B39)</f>
        <v>31183</v>
      </c>
      <c r="C35" s="14">
        <f>'[1]миграция  май'!O96</f>
        <v>5370.2851874418757</v>
      </c>
      <c r="D35" s="14">
        <f>SUM(D36:D39)</f>
        <v>6418</v>
      </c>
      <c r="E35" s="14">
        <f t="shared" si="1"/>
        <v>20.581727223166467</v>
      </c>
      <c r="F35" s="14">
        <f>SUM(F36:F39)</f>
        <v>24765</v>
      </c>
      <c r="G35" s="14">
        <f t="shared" si="0"/>
        <v>79.418272776833533</v>
      </c>
    </row>
    <row r="36" spans="1:8" ht="22.5" customHeight="1" x14ac:dyDescent="0.3">
      <c r="A36" s="19" t="s">
        <v>40</v>
      </c>
      <c r="B36" s="19">
        <f>'[1]миграция  май'!O97</f>
        <v>6799</v>
      </c>
      <c r="C36" s="19">
        <f>'[1]миграция  май'!O99</f>
        <v>5424.1951757611414</v>
      </c>
      <c r="D36" s="16">
        <f>'[1]миграция  май'!Q97</f>
        <v>1368</v>
      </c>
      <c r="E36" s="16">
        <f t="shared" si="1"/>
        <v>20.120605971466393</v>
      </c>
      <c r="F36" s="16">
        <f>'[1]миграция  май'!R97</f>
        <v>5431</v>
      </c>
      <c r="G36" s="16">
        <f t="shared" si="0"/>
        <v>79.879394028533611</v>
      </c>
      <c r="H36" s="12"/>
    </row>
    <row r="37" spans="1:8" ht="22.5" customHeight="1" x14ac:dyDescent="0.3">
      <c r="A37" s="19" t="s">
        <v>41</v>
      </c>
      <c r="B37" s="19">
        <f>'[1]миграция  май'!O100</f>
        <v>7811</v>
      </c>
      <c r="C37" s="19">
        <f>'[1]миграция  май'!O102</f>
        <v>5202.700166431955</v>
      </c>
      <c r="D37" s="16">
        <f>'[1]миграция  май'!Q100</f>
        <v>1779</v>
      </c>
      <c r="E37" s="16">
        <f t="shared" si="1"/>
        <v>22.775572909998722</v>
      </c>
      <c r="F37" s="16">
        <f>'[1]миграция  май'!R100</f>
        <v>6032</v>
      </c>
      <c r="G37" s="16">
        <f t="shared" si="0"/>
        <v>77.224427090001285</v>
      </c>
      <c r="H37" s="12"/>
    </row>
    <row r="38" spans="1:8" s="18" customFormat="1" ht="22.5" customHeight="1" x14ac:dyDescent="0.3">
      <c r="A38" s="19" t="s">
        <v>42</v>
      </c>
      <c r="B38" s="19">
        <f>'[1]миграция  май'!O103</f>
        <v>3702</v>
      </c>
      <c r="C38" s="19">
        <f>'[1]миграция  май'!O105</f>
        <v>5309.8517017828199</v>
      </c>
      <c r="D38" s="16">
        <f>'[1]миграция  май'!Q103</f>
        <v>1020</v>
      </c>
      <c r="E38" s="16">
        <f t="shared" si="1"/>
        <v>27.552674230145868</v>
      </c>
      <c r="F38" s="16">
        <f>'[1]миграция  май'!R103</f>
        <v>2682</v>
      </c>
      <c r="G38" s="16">
        <f t="shared" si="0"/>
        <v>72.447325769854132</v>
      </c>
      <c r="H38" s="17"/>
    </row>
    <row r="39" spans="1:8" s="18" customFormat="1" ht="22.5" customHeight="1" x14ac:dyDescent="0.3">
      <c r="A39" s="19" t="s">
        <v>43</v>
      </c>
      <c r="B39" s="19">
        <f>'[1]миграция  май'!O106</f>
        <v>12871</v>
      </c>
      <c r="C39" s="19">
        <f>'[1]миграция  май'!O108</f>
        <v>5460.8917722010719</v>
      </c>
      <c r="D39" s="16">
        <f>'[1]миграция  май'!Q106</f>
        <v>2251</v>
      </c>
      <c r="E39" s="16">
        <f t="shared" si="1"/>
        <v>17.488928599176443</v>
      </c>
      <c r="F39" s="16">
        <f>'[1]миграция  май'!R106</f>
        <v>10620</v>
      </c>
      <c r="G39" s="16">
        <f t="shared" si="0"/>
        <v>82.511071400823553</v>
      </c>
      <c r="H39" s="17"/>
    </row>
    <row r="40" spans="1:8" s="17" customFormat="1" ht="22.5" customHeight="1" x14ac:dyDescent="0.3">
      <c r="A40" s="10" t="s">
        <v>44</v>
      </c>
      <c r="B40" s="22">
        <f>'[1]миграция  май'!O109</f>
        <v>25757</v>
      </c>
      <c r="C40" s="11">
        <f>'[1]миграция  май'!O111</f>
        <v>5700.9506153666962</v>
      </c>
      <c r="D40" s="11">
        <f>'[1]миграция  май'!Q109</f>
        <v>10520</v>
      </c>
      <c r="E40" s="11">
        <f t="shared" si="1"/>
        <v>40.843265908296772</v>
      </c>
      <c r="F40" s="11">
        <f>'[1]миграция  май'!R109</f>
        <v>15237</v>
      </c>
      <c r="G40" s="11">
        <f t="shared" si="0"/>
        <v>59.156734091703221</v>
      </c>
    </row>
    <row r="41" spans="1:8" s="12" customFormat="1" ht="22.5" customHeight="1" x14ac:dyDescent="0.3">
      <c r="A41" s="13" t="s">
        <v>45</v>
      </c>
      <c r="B41" s="14">
        <f>SUM(B42:B48)</f>
        <v>139285</v>
      </c>
      <c r="C41" s="14">
        <f>'[1]миграция  май'!O114</f>
        <v>5372.7634849409487</v>
      </c>
      <c r="D41" s="14">
        <f>SUM(D42:D48)</f>
        <v>45252</v>
      </c>
      <c r="E41" s="14">
        <f t="shared" si="1"/>
        <v>32.488781993753811</v>
      </c>
      <c r="F41" s="14">
        <f>SUM(F42:F48)</f>
        <v>94033</v>
      </c>
      <c r="G41" s="14">
        <f t="shared" si="0"/>
        <v>67.511218006246182</v>
      </c>
    </row>
    <row r="42" spans="1:8" s="18" customFormat="1" ht="22.5" customHeight="1" x14ac:dyDescent="0.3">
      <c r="A42" s="15" t="s">
        <v>46</v>
      </c>
      <c r="B42" s="19">
        <f>'[1]миграция  май'!O115</f>
        <v>11210</v>
      </c>
      <c r="C42" s="19">
        <f>'[1]миграция  май'!O117</f>
        <v>5873.0819803746654</v>
      </c>
      <c r="D42" s="16">
        <f>'[1]миграция  май'!Q115</f>
        <v>4472</v>
      </c>
      <c r="E42" s="16">
        <f t="shared" si="1"/>
        <v>39.892952720785011</v>
      </c>
      <c r="F42" s="16">
        <f>'[1]миграция  май'!R115</f>
        <v>6738</v>
      </c>
      <c r="G42" s="16">
        <f t="shared" si="0"/>
        <v>60.107047279214989</v>
      </c>
      <c r="H42" s="17"/>
    </row>
    <row r="43" spans="1:8" s="18" customFormat="1" ht="22.5" customHeight="1" x14ac:dyDescent="0.3">
      <c r="A43" s="15" t="s">
        <v>47</v>
      </c>
      <c r="B43" s="19">
        <f>'[1]миграция  май'!O118</f>
        <v>15665</v>
      </c>
      <c r="C43" s="16">
        <f>'[1]миграция  май'!O120</f>
        <v>5161.8540695818701</v>
      </c>
      <c r="D43" s="16">
        <f>'[1]миграция  май'!Q118</f>
        <v>4462</v>
      </c>
      <c r="E43" s="16">
        <f t="shared" si="1"/>
        <v>28.48388126396425</v>
      </c>
      <c r="F43" s="16">
        <f>'[1]миграция  май'!R118</f>
        <v>11203</v>
      </c>
      <c r="G43" s="16">
        <f t="shared" si="0"/>
        <v>71.51611873603575</v>
      </c>
      <c r="H43" s="17"/>
    </row>
    <row r="44" spans="1:8" ht="22.5" customHeight="1" x14ac:dyDescent="0.3">
      <c r="A44" s="15" t="s">
        <v>48</v>
      </c>
      <c r="B44" s="19">
        <f>'[1]миграция  май'!O121</f>
        <v>11760</v>
      </c>
      <c r="C44" s="19">
        <f>'[1]миграция  май'!O123</f>
        <v>5744.4185374149656</v>
      </c>
      <c r="D44" s="16">
        <f>'[1]миграция  май'!Q121</f>
        <v>4262</v>
      </c>
      <c r="E44" s="16">
        <f t="shared" si="1"/>
        <v>36.241496598639458</v>
      </c>
      <c r="F44" s="16">
        <f>'[1]миграция  май'!R121</f>
        <v>7498</v>
      </c>
      <c r="G44" s="16">
        <f t="shared" si="0"/>
        <v>63.758503401360542</v>
      </c>
      <c r="H44" s="12"/>
    </row>
    <row r="45" spans="1:8" s="18" customFormat="1" ht="22.5" customHeight="1" x14ac:dyDescent="0.3">
      <c r="A45" s="15" t="s">
        <v>49</v>
      </c>
      <c r="B45" s="19">
        <f>'[1]миграция  май'!O124</f>
        <v>40597</v>
      </c>
      <c r="C45" s="16">
        <f>'[1]миграция  май'!O126</f>
        <v>5167.498090991945</v>
      </c>
      <c r="D45" s="16">
        <f>'[1]миграция  май'!Q124</f>
        <v>14605</v>
      </c>
      <c r="E45" s="16">
        <f t="shared" si="1"/>
        <v>35.975564696898786</v>
      </c>
      <c r="F45" s="16">
        <f>'[1]миграция  май'!R124</f>
        <v>25992</v>
      </c>
      <c r="G45" s="16">
        <f t="shared" si="0"/>
        <v>64.024435303101214</v>
      </c>
      <c r="H45" s="17"/>
    </row>
    <row r="46" spans="1:8" s="25" customFormat="1" ht="22.5" customHeight="1" x14ac:dyDescent="0.3">
      <c r="A46" s="15" t="s">
        <v>50</v>
      </c>
      <c r="B46" s="16">
        <f>'[1]миграция  май'!O127</f>
        <v>28676</v>
      </c>
      <c r="C46" s="19">
        <f>'[1]миграция  май'!O129</f>
        <v>5465.9978727856051</v>
      </c>
      <c r="D46" s="16">
        <f>'[1]миграция  май'!Q127</f>
        <v>6117</v>
      </c>
      <c r="E46" s="23">
        <f t="shared" si="1"/>
        <v>21.331426977263217</v>
      </c>
      <c r="F46" s="16">
        <f>'[1]миграция  май'!R127</f>
        <v>22559</v>
      </c>
      <c r="G46" s="23">
        <f t="shared" si="0"/>
        <v>78.668573022736794</v>
      </c>
      <c r="H46" s="24"/>
    </row>
    <row r="47" spans="1:8" ht="22.5" customHeight="1" x14ac:dyDescent="0.3">
      <c r="A47" s="15" t="s">
        <v>51</v>
      </c>
      <c r="B47" s="19">
        <f>'[1]миграция  май'!O130</f>
        <v>26512</v>
      </c>
      <c r="C47" s="19">
        <f>'[1]миграция  май'!O132</f>
        <v>5225.4308992154492</v>
      </c>
      <c r="D47" s="16">
        <f>'[1]миграция  май'!Q130</f>
        <v>10155</v>
      </c>
      <c r="E47" s="16">
        <f t="shared" si="1"/>
        <v>38.303409776704889</v>
      </c>
      <c r="F47" s="16">
        <f>'[1]миграция  май'!R130</f>
        <v>16357</v>
      </c>
      <c r="G47" s="16">
        <f t="shared" si="0"/>
        <v>61.696590223295111</v>
      </c>
      <c r="H47" s="12"/>
    </row>
    <row r="48" spans="1:8" s="18" customFormat="1" ht="22.5" customHeight="1" x14ac:dyDescent="0.3">
      <c r="A48" s="15" t="s">
        <v>52</v>
      </c>
      <c r="B48" s="19">
        <f>'[1]миграция  май'!O133</f>
        <v>4865</v>
      </c>
      <c r="C48" s="19">
        <f>'[1]миграция  май'!O135</f>
        <v>5966.8670092497432</v>
      </c>
      <c r="D48" s="16">
        <f>'[1]миграция  май'!Q133</f>
        <v>1179</v>
      </c>
      <c r="E48" s="16">
        <f t="shared" si="1"/>
        <v>24.234326824254882</v>
      </c>
      <c r="F48" s="16">
        <f>'[1]миграция  май'!R133</f>
        <v>3686</v>
      </c>
      <c r="G48" s="16">
        <f t="shared" si="0"/>
        <v>75.765673175745121</v>
      </c>
      <c r="H48" s="17"/>
    </row>
    <row r="49" spans="1:8" s="12" customFormat="1" ht="22.5" customHeight="1" x14ac:dyDescent="0.3">
      <c r="A49" s="13" t="s">
        <v>53</v>
      </c>
      <c r="B49" s="14">
        <f>SUM(B50:B54)</f>
        <v>61531</v>
      </c>
      <c r="C49" s="14">
        <f>'[1]миграция  май'!O138</f>
        <v>5301.50221839398</v>
      </c>
      <c r="D49" s="14">
        <f>SUM(D50:D54)</f>
        <v>26898</v>
      </c>
      <c r="E49" s="14">
        <f t="shared" si="1"/>
        <v>43.714550389234695</v>
      </c>
      <c r="F49" s="14">
        <f>SUM(F50:F54)</f>
        <v>34633</v>
      </c>
      <c r="G49" s="14">
        <f t="shared" si="0"/>
        <v>56.285449610765305</v>
      </c>
    </row>
    <row r="50" spans="1:8" s="18" customFormat="1" ht="22.5" customHeight="1" x14ac:dyDescent="0.3">
      <c r="A50" s="15" t="s">
        <v>54</v>
      </c>
      <c r="B50" s="19">
        <f>'[1]миграция  май'!O139</f>
        <v>6397</v>
      </c>
      <c r="C50" s="19">
        <f>'[1]миграция  май'!O141</f>
        <v>5432.6803188994845</v>
      </c>
      <c r="D50" s="16">
        <f>'[1]миграция  май'!Q139</f>
        <v>1911</v>
      </c>
      <c r="E50" s="16">
        <f t="shared" si="1"/>
        <v>29.87337814600594</v>
      </c>
      <c r="F50" s="16">
        <f>'[1]миграция  май'!R139</f>
        <v>4486</v>
      </c>
      <c r="G50" s="16">
        <f t="shared" si="0"/>
        <v>70.126621853994067</v>
      </c>
      <c r="H50" s="17"/>
    </row>
    <row r="51" spans="1:8" s="25" customFormat="1" ht="22.5" customHeight="1" x14ac:dyDescent="0.3">
      <c r="A51" s="15" t="s">
        <v>55</v>
      </c>
      <c r="B51" s="19">
        <f>'[1]миграция  май'!O142</f>
        <v>2578</v>
      </c>
      <c r="C51" s="19">
        <f>'[1]миграция  май'!O144</f>
        <v>5685.0023273855704</v>
      </c>
      <c r="D51" s="16">
        <f>'[1]миграция  май'!Q142</f>
        <v>1033</v>
      </c>
      <c r="E51" s="16">
        <f t="shared" si="1"/>
        <v>40.069821567106281</v>
      </c>
      <c r="F51" s="16">
        <f>'[1]миграция  май'!R142</f>
        <v>1545</v>
      </c>
      <c r="G51" s="16">
        <f t="shared" si="0"/>
        <v>59.930178432893719</v>
      </c>
      <c r="H51" s="12"/>
    </row>
    <row r="52" spans="1:8" s="25" customFormat="1" ht="22.5" customHeight="1" x14ac:dyDescent="0.3">
      <c r="A52" s="15" t="s">
        <v>56</v>
      </c>
      <c r="B52" s="19">
        <f>'[1]миграция  май'!O145</f>
        <v>13546</v>
      </c>
      <c r="C52" s="19">
        <f>'[1]миграция  май'!O147</f>
        <v>5242.1158275505686</v>
      </c>
      <c r="D52" s="16">
        <f>'[1]миграция  май'!Q145</f>
        <v>4967</v>
      </c>
      <c r="E52" s="16">
        <f t="shared" si="1"/>
        <v>36.667650967075147</v>
      </c>
      <c r="F52" s="16">
        <f>'[1]миграция  май'!R145</f>
        <v>8579</v>
      </c>
      <c r="G52" s="16">
        <f t="shared" si="0"/>
        <v>63.332349032924853</v>
      </c>
      <c r="H52" s="24"/>
    </row>
    <row r="53" spans="1:8" ht="22.5" customHeight="1" x14ac:dyDescent="0.3">
      <c r="A53" s="15" t="s">
        <v>57</v>
      </c>
      <c r="B53" s="19">
        <f>'[1]миграция  май'!O148</f>
        <v>22419</v>
      </c>
      <c r="C53" s="19">
        <f>'[1]миграция  май'!O150</f>
        <v>5435.0977296043538</v>
      </c>
      <c r="D53" s="16">
        <f>'[1]миграция  май'!Q148</f>
        <v>9898</v>
      </c>
      <c r="E53" s="16">
        <f t="shared" si="1"/>
        <v>44.150051295775903</v>
      </c>
      <c r="F53" s="16">
        <f>'[1]миграция  май'!R148</f>
        <v>12521</v>
      </c>
      <c r="G53" s="16">
        <f t="shared" si="0"/>
        <v>55.849948704224097</v>
      </c>
      <c r="H53" s="12"/>
    </row>
    <row r="54" spans="1:8" s="18" customFormat="1" ht="22.5" customHeight="1" x14ac:dyDescent="0.3">
      <c r="A54" s="15" t="s">
        <v>58</v>
      </c>
      <c r="B54" s="19">
        <f>'[1]миграция  май'!O151</f>
        <v>16591</v>
      </c>
      <c r="C54" s="19">
        <f>'[1]миграция  май'!O153</f>
        <v>5059.2962449520828</v>
      </c>
      <c r="D54" s="16">
        <f>'[1]миграция  май'!Q151</f>
        <v>9089</v>
      </c>
      <c r="E54" s="16">
        <f t="shared" si="1"/>
        <v>54.782713519377978</v>
      </c>
      <c r="F54" s="16">
        <f>'[1]миграция  май'!R151</f>
        <v>7502</v>
      </c>
      <c r="G54" s="16">
        <f t="shared" si="0"/>
        <v>45.217286480622029</v>
      </c>
      <c r="H54" s="17"/>
    </row>
    <row r="55" spans="1:8" s="12" customFormat="1" ht="22.5" customHeight="1" x14ac:dyDescent="0.3">
      <c r="A55" s="14" t="s">
        <v>59</v>
      </c>
      <c r="B55" s="14">
        <f>SUM(B56:B67)</f>
        <v>129462</v>
      </c>
      <c r="C55" s="14">
        <f>'[1]миграция  май'!O156</f>
        <v>5349.8663468817103</v>
      </c>
      <c r="D55" s="14">
        <f>SUM(D56:D67)</f>
        <v>37251</v>
      </c>
      <c r="E55" s="14">
        <f t="shared" si="1"/>
        <v>28.773694211428836</v>
      </c>
      <c r="F55" s="14">
        <f>SUM(F56:F67)</f>
        <v>92211</v>
      </c>
      <c r="G55" s="14">
        <f t="shared" si="0"/>
        <v>71.226305788571167</v>
      </c>
    </row>
    <row r="56" spans="1:8" s="18" customFormat="1" ht="22.5" customHeight="1" x14ac:dyDescent="0.3">
      <c r="A56" s="19" t="s">
        <v>60</v>
      </c>
      <c r="B56" s="19">
        <f>'[1]миграция  май'!O157</f>
        <v>8541</v>
      </c>
      <c r="C56" s="19">
        <f>'[1]миграция  май'!O159</f>
        <v>5773.0750497599811</v>
      </c>
      <c r="D56" s="16">
        <f>'[1]миграция  май'!Q157</f>
        <v>1605</v>
      </c>
      <c r="E56" s="16">
        <f t="shared" si="1"/>
        <v>18.791710572532491</v>
      </c>
      <c r="F56" s="16">
        <f>'[1]миграция  май'!R157</f>
        <v>6936</v>
      </c>
      <c r="G56" s="16">
        <f t="shared" si="0"/>
        <v>81.208289427467506</v>
      </c>
      <c r="H56" s="17"/>
    </row>
    <row r="57" spans="1:8" s="18" customFormat="1" ht="22.5" customHeight="1" x14ac:dyDescent="0.3">
      <c r="A57" s="19" t="s">
        <v>61</v>
      </c>
      <c r="B57" s="19">
        <f>'[1]миграция  май'!O160</f>
        <v>4412</v>
      </c>
      <c r="C57" s="19">
        <f>'[1]миграция  май'!O162</f>
        <v>5556.0589301903901</v>
      </c>
      <c r="D57" s="16">
        <f>'[1]миграция  май'!Q160</f>
        <v>962</v>
      </c>
      <c r="E57" s="16">
        <f>D57/B57*100</f>
        <v>21.804170444242974</v>
      </c>
      <c r="F57" s="16">
        <f>'[1]миграция  май'!R160</f>
        <v>3450</v>
      </c>
      <c r="G57" s="16">
        <f t="shared" si="0"/>
        <v>78.19582955575703</v>
      </c>
      <c r="H57" s="17"/>
    </row>
    <row r="58" spans="1:8" s="18" customFormat="1" ht="22.5" customHeight="1" x14ac:dyDescent="0.3">
      <c r="A58" s="19" t="s">
        <v>62</v>
      </c>
      <c r="B58" s="19">
        <f>'[1]миграция  май'!O163</f>
        <v>2960</v>
      </c>
      <c r="C58" s="19">
        <f>'[1]миграция  май'!O165</f>
        <v>6641.3712837837838</v>
      </c>
      <c r="D58" s="16">
        <f>'[1]миграция  май'!Q163</f>
        <v>232</v>
      </c>
      <c r="E58" s="16">
        <f t="shared" si="1"/>
        <v>7.8378378378378386</v>
      </c>
      <c r="F58" s="16">
        <f>'[1]миграция  май'!R163</f>
        <v>2728</v>
      </c>
      <c r="G58" s="16">
        <f t="shared" si="0"/>
        <v>92.162162162162161</v>
      </c>
      <c r="H58" s="17"/>
    </row>
    <row r="59" spans="1:8" s="18" customFormat="1" ht="22.5" customHeight="1" x14ac:dyDescent="0.3">
      <c r="A59" s="19" t="s">
        <v>63</v>
      </c>
      <c r="B59" s="19">
        <f>'[1]миграция  май'!O166</f>
        <v>3127</v>
      </c>
      <c r="C59" s="19">
        <f>'[1]миграция  май'!O168</f>
        <v>6122.0527662296126</v>
      </c>
      <c r="D59" s="16">
        <f>'[1]миграция  май'!Q166</f>
        <v>825</v>
      </c>
      <c r="E59" s="16">
        <f t="shared" si="1"/>
        <v>26.383114806523828</v>
      </c>
      <c r="F59" s="16">
        <f>'[1]миграция  май'!R166</f>
        <v>2302</v>
      </c>
      <c r="G59" s="16">
        <f t="shared" si="0"/>
        <v>73.616885193476179</v>
      </c>
      <c r="H59" s="17"/>
    </row>
    <row r="60" spans="1:8" s="18" customFormat="1" ht="22.5" customHeight="1" x14ac:dyDescent="0.3">
      <c r="A60" s="19" t="s">
        <v>64</v>
      </c>
      <c r="B60" s="19">
        <f>'[1]миграция  май'!O169</f>
        <v>12154</v>
      </c>
      <c r="C60" s="19">
        <f>'[1]миграция  май'!O171</f>
        <v>5183.2617245351321</v>
      </c>
      <c r="D60" s="16">
        <f>'[1]миграция  май'!Q169</f>
        <v>4551</v>
      </c>
      <c r="E60" s="16">
        <f t="shared" si="1"/>
        <v>37.444462728319891</v>
      </c>
      <c r="F60" s="16">
        <f>'[1]миграция  май'!R169</f>
        <v>7603</v>
      </c>
      <c r="G60" s="16">
        <f t="shared" si="0"/>
        <v>62.555537271680109</v>
      </c>
      <c r="H60" s="17"/>
    </row>
    <row r="61" spans="1:8" s="18" customFormat="1" ht="22.5" customHeight="1" x14ac:dyDescent="0.3">
      <c r="A61" s="19" t="s">
        <v>65</v>
      </c>
      <c r="B61" s="19">
        <f>'[1]миграция  май'!O172</f>
        <v>15696</v>
      </c>
      <c r="C61" s="19">
        <f>'[1]миграция  май'!O174</f>
        <v>5299.9375</v>
      </c>
      <c r="D61" s="16">
        <f>'[1]миграция  май'!Q172</f>
        <v>6074</v>
      </c>
      <c r="E61" s="16">
        <f t="shared" si="1"/>
        <v>38.697757390417941</v>
      </c>
      <c r="F61" s="16">
        <f>'[1]миграция  май'!R172</f>
        <v>9622</v>
      </c>
      <c r="G61" s="16">
        <f t="shared" si="0"/>
        <v>61.302242609582059</v>
      </c>
      <c r="H61" s="17"/>
    </row>
    <row r="62" spans="1:8" ht="22.5" customHeight="1" x14ac:dyDescent="0.3">
      <c r="A62" s="19" t="s">
        <v>66</v>
      </c>
      <c r="B62" s="19">
        <f>'[1]миграция  май'!O175</f>
        <v>16852</v>
      </c>
      <c r="C62" s="19">
        <f>'[1]миграция  май'!O177</f>
        <v>5093.5138855922141</v>
      </c>
      <c r="D62" s="16">
        <f>'[1]миграция  май'!Q175</f>
        <v>5118</v>
      </c>
      <c r="E62" s="16">
        <f t="shared" si="1"/>
        <v>30.370282459055304</v>
      </c>
      <c r="F62" s="16">
        <f>'[1]миграция  май'!R175</f>
        <v>11734</v>
      </c>
      <c r="G62" s="16">
        <f t="shared" si="0"/>
        <v>69.629717540944696</v>
      </c>
      <c r="H62" s="12"/>
    </row>
    <row r="63" spans="1:8" s="18" customFormat="1" ht="22.5" customHeight="1" x14ac:dyDescent="0.3">
      <c r="A63" s="19" t="s">
        <v>67</v>
      </c>
      <c r="B63" s="19">
        <f>'[1]миграция  май'!O178</f>
        <v>15347</v>
      </c>
      <c r="C63" s="19">
        <f>'[1]миграция  май'!O180</f>
        <v>5197.9390108816051</v>
      </c>
      <c r="D63" s="16">
        <f>'[1]миграция  май'!Q178</f>
        <v>3718</v>
      </c>
      <c r="E63" s="16">
        <f t="shared" si="1"/>
        <v>24.226233140027368</v>
      </c>
      <c r="F63" s="16">
        <f>'[1]миграция  май'!R178</f>
        <v>11629</v>
      </c>
      <c r="G63" s="16">
        <f t="shared" si="0"/>
        <v>75.773766859972639</v>
      </c>
      <c r="H63" s="17"/>
    </row>
    <row r="64" spans="1:8" s="18" customFormat="1" ht="22.5" customHeight="1" x14ac:dyDescent="0.3">
      <c r="A64" s="19" t="s">
        <v>68</v>
      </c>
      <c r="B64" s="19">
        <f>'[1]миграция  май'!O181</f>
        <v>3559</v>
      </c>
      <c r="C64" s="19">
        <f>'[1]миграция  май'!O183</f>
        <v>5724.8611969654394</v>
      </c>
      <c r="D64" s="16">
        <f>'[1]миграция  май'!Q181</f>
        <v>904</v>
      </c>
      <c r="E64" s="16">
        <f t="shared" si="1"/>
        <v>25.400393368923858</v>
      </c>
      <c r="F64" s="16">
        <f>'[1]миграция  май'!R181</f>
        <v>2655</v>
      </c>
      <c r="G64" s="16">
        <f t="shared" si="0"/>
        <v>74.599606631076142</v>
      </c>
      <c r="H64" s="17"/>
    </row>
    <row r="65" spans="1:8" s="18" customFormat="1" ht="22.5" customHeight="1" x14ac:dyDescent="0.3">
      <c r="A65" s="19" t="s">
        <v>69</v>
      </c>
      <c r="B65" s="19">
        <f>'[1]миграция  май'!O184</f>
        <v>12378</v>
      </c>
      <c r="C65" s="19">
        <f>'[1]миграция  май'!O186</f>
        <v>5168.4050735175315</v>
      </c>
      <c r="D65" s="16">
        <f>'[1]миграция  май'!Q184</f>
        <v>3817</v>
      </c>
      <c r="E65" s="16">
        <f t="shared" si="1"/>
        <v>30.836968815640653</v>
      </c>
      <c r="F65" s="16">
        <f>'[1]миграция  май'!R184</f>
        <v>8561</v>
      </c>
      <c r="G65" s="16">
        <f t="shared" si="0"/>
        <v>69.16303118435934</v>
      </c>
      <c r="H65" s="17"/>
    </row>
    <row r="66" spans="1:8" s="18" customFormat="1" ht="22.5" customHeight="1" x14ac:dyDescent="0.3">
      <c r="A66" s="19" t="s">
        <v>70</v>
      </c>
      <c r="B66" s="19">
        <f>'[1]миграция  май'!O187</f>
        <v>31111</v>
      </c>
      <c r="C66" s="19">
        <f>'[1]миграция  май'!O189</f>
        <v>5269.7092668188097</v>
      </c>
      <c r="D66" s="16">
        <f>'[1]миграция  май'!Q187</f>
        <v>8120</v>
      </c>
      <c r="E66" s="16">
        <f t="shared" si="1"/>
        <v>26.100093214618624</v>
      </c>
      <c r="F66" s="16">
        <f>'[1]миграция  май'!R187</f>
        <v>22991</v>
      </c>
      <c r="G66" s="16">
        <f t="shared" si="0"/>
        <v>73.899906785381376</v>
      </c>
      <c r="H66" s="17"/>
    </row>
    <row r="67" spans="1:8" s="18" customFormat="1" ht="22.5" customHeight="1" x14ac:dyDescent="0.3">
      <c r="A67" s="19" t="s">
        <v>71</v>
      </c>
      <c r="B67" s="19">
        <f>'[1]миграция  май'!O190</f>
        <v>3325</v>
      </c>
      <c r="C67" s="19">
        <f>'[1]миграция  май'!O192</f>
        <v>5982.5687218045114</v>
      </c>
      <c r="D67" s="16">
        <f>'[1]миграция  май'!Q190</f>
        <v>1325</v>
      </c>
      <c r="E67" s="16">
        <f t="shared" si="1"/>
        <v>39.849624060150376</v>
      </c>
      <c r="F67" s="16">
        <f>'[1]миграция  май'!R190</f>
        <v>2000</v>
      </c>
      <c r="G67" s="16">
        <f t="shared" si="0"/>
        <v>60.150375939849624</v>
      </c>
      <c r="H67" s="17"/>
    </row>
    <row r="69" spans="1:8" ht="19.5" x14ac:dyDescent="0.3">
      <c r="A69" s="26"/>
      <c r="B69" s="26"/>
      <c r="C69" s="26"/>
      <c r="D69" s="27"/>
      <c r="E69" s="28"/>
      <c r="F69" s="28"/>
      <c r="G69" s="28"/>
    </row>
    <row r="70" spans="1:8" ht="23.25" x14ac:dyDescent="0.35">
      <c r="A70" s="29" t="s">
        <v>72</v>
      </c>
      <c r="B70" s="29"/>
      <c r="C70" s="29"/>
      <c r="D70" s="30"/>
      <c r="E70" s="31" t="s">
        <v>73</v>
      </c>
      <c r="F70" s="31"/>
      <c r="G70" s="31"/>
    </row>
  </sheetData>
  <autoFilter ref="A5:G67"/>
  <mergeCells count="12">
    <mergeCell ref="A69:C69"/>
    <mergeCell ref="E69:G69"/>
    <mergeCell ref="A70:C70"/>
    <mergeCell ref="E70:G70"/>
    <mergeCell ref="A1:G1"/>
    <mergeCell ref="A2:G2"/>
    <mergeCell ref="A3:A5"/>
    <mergeCell ref="B3:B5"/>
    <mergeCell ref="C3:C5"/>
    <mergeCell ref="D3:G3"/>
    <mergeCell ref="D4:E4"/>
    <mergeCell ref="F4:G4"/>
  </mergeCells>
  <printOptions horizontalCentered="1"/>
  <pageMargins left="0.19685039370078741" right="0.19685039370078741" top="3.937007874015748E-2" bottom="0" header="0.11811023622047245" footer="0.11811023622047245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почта-банк май</vt:lpstr>
      <vt:lpstr>'почта-банк май'!Область_печати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2023-12-25T05:50:17Z</dcterms:created>
  <dcterms:modified xsi:type="dcterms:W3CDTF">2023-12-25T05:50:30Z</dcterms:modified>
</cp:coreProperties>
</file>