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почта-банк НОЯБРЬ" sheetId="1" r:id="rId1"/>
  </sheets>
  <externalReferences>
    <externalReference r:id="rId2"/>
  </externalReferences>
  <definedNames>
    <definedName name="_xlnm._FilterDatabase" localSheetId="0" hidden="1">'почта-банк НОЯБРЬ'!$A$5:$I$67</definedName>
    <definedName name="Абыкаева" localSheetId="0">#REF!</definedName>
    <definedName name="_xlnm.Print_Area" localSheetId="0">'почта-банк НОЯБРЬ'!$A$1:$G$67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F67" i="1" l="1"/>
  <c r="D67" i="1"/>
  <c r="E67" i="1" s="1"/>
  <c r="C67" i="1"/>
  <c r="B67" i="1"/>
  <c r="F66" i="1"/>
  <c r="D66" i="1"/>
  <c r="C66" i="1"/>
  <c r="B66" i="1"/>
  <c r="G65" i="1"/>
  <c r="F65" i="1"/>
  <c r="D65" i="1"/>
  <c r="E65" i="1" s="1"/>
  <c r="C65" i="1"/>
  <c r="B65" i="1"/>
  <c r="F64" i="1"/>
  <c r="D64" i="1"/>
  <c r="C64" i="1"/>
  <c r="B64" i="1"/>
  <c r="F63" i="1"/>
  <c r="G63" i="1" s="1"/>
  <c r="E63" i="1"/>
  <c r="D63" i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D60" i="1"/>
  <c r="C60" i="1"/>
  <c r="B60" i="1"/>
  <c r="G59" i="1"/>
  <c r="F59" i="1"/>
  <c r="D59" i="1"/>
  <c r="E59" i="1" s="1"/>
  <c r="C59" i="1"/>
  <c r="B59" i="1"/>
  <c r="F58" i="1"/>
  <c r="D58" i="1"/>
  <c r="C58" i="1"/>
  <c r="B58" i="1"/>
  <c r="F57" i="1"/>
  <c r="G57" i="1" s="1"/>
  <c r="E57" i="1"/>
  <c r="D57" i="1"/>
  <c r="C57" i="1"/>
  <c r="B57" i="1"/>
  <c r="F56" i="1"/>
  <c r="G56" i="1" s="1"/>
  <c r="D56" i="1"/>
  <c r="D55" i="1" s="1"/>
  <c r="C56" i="1"/>
  <c r="B56" i="1"/>
  <c r="C55" i="1"/>
  <c r="F54" i="1"/>
  <c r="G54" i="1" s="1"/>
  <c r="D54" i="1"/>
  <c r="E54" i="1" s="1"/>
  <c r="C54" i="1"/>
  <c r="B54" i="1"/>
  <c r="F53" i="1"/>
  <c r="D53" i="1"/>
  <c r="C53" i="1"/>
  <c r="B53" i="1"/>
  <c r="G52" i="1"/>
  <c r="F52" i="1"/>
  <c r="D52" i="1"/>
  <c r="E52" i="1" s="1"/>
  <c r="C52" i="1"/>
  <c r="B52" i="1"/>
  <c r="F51" i="1"/>
  <c r="G51" i="1" s="1"/>
  <c r="D51" i="1"/>
  <c r="C51" i="1"/>
  <c r="B51" i="1"/>
  <c r="F50" i="1"/>
  <c r="F49" i="1" s="1"/>
  <c r="D50" i="1"/>
  <c r="D49" i="1" s="1"/>
  <c r="E49" i="1" s="1"/>
  <c r="C50" i="1"/>
  <c r="B50" i="1"/>
  <c r="C49" i="1"/>
  <c r="B49" i="1"/>
  <c r="F48" i="1"/>
  <c r="D48" i="1"/>
  <c r="E48" i="1" s="1"/>
  <c r="C48" i="1"/>
  <c r="B48" i="1"/>
  <c r="F47" i="1"/>
  <c r="D47" i="1"/>
  <c r="C47" i="1"/>
  <c r="B47" i="1"/>
  <c r="F46" i="1"/>
  <c r="D46" i="1"/>
  <c r="C46" i="1"/>
  <c r="B46" i="1"/>
  <c r="F45" i="1"/>
  <c r="D45" i="1"/>
  <c r="E45" i="1" s="1"/>
  <c r="C45" i="1"/>
  <c r="B45" i="1"/>
  <c r="F44" i="1"/>
  <c r="D44" i="1"/>
  <c r="E44" i="1" s="1"/>
  <c r="C44" i="1"/>
  <c r="B44" i="1"/>
  <c r="F43" i="1"/>
  <c r="G43" i="1" s="1"/>
  <c r="D43" i="1"/>
  <c r="C43" i="1"/>
  <c r="B43" i="1"/>
  <c r="F42" i="1"/>
  <c r="D42" i="1"/>
  <c r="C42" i="1"/>
  <c r="B42" i="1"/>
  <c r="C41" i="1"/>
  <c r="F40" i="1"/>
  <c r="D40" i="1"/>
  <c r="C40" i="1"/>
  <c r="B40" i="1"/>
  <c r="F39" i="1"/>
  <c r="D39" i="1"/>
  <c r="E39" i="1" s="1"/>
  <c r="C39" i="1"/>
  <c r="B39" i="1"/>
  <c r="F38" i="1"/>
  <c r="D38" i="1"/>
  <c r="E38" i="1" s="1"/>
  <c r="C38" i="1"/>
  <c r="B38" i="1"/>
  <c r="F37" i="1"/>
  <c r="G37" i="1" s="1"/>
  <c r="D37" i="1"/>
  <c r="C37" i="1"/>
  <c r="B37" i="1"/>
  <c r="F36" i="1"/>
  <c r="D36" i="1"/>
  <c r="C36" i="1"/>
  <c r="B36" i="1"/>
  <c r="C35" i="1"/>
  <c r="F34" i="1"/>
  <c r="D34" i="1"/>
  <c r="C34" i="1"/>
  <c r="B34" i="1"/>
  <c r="F33" i="1"/>
  <c r="D33" i="1"/>
  <c r="E33" i="1" s="1"/>
  <c r="C33" i="1"/>
  <c r="B33" i="1"/>
  <c r="F32" i="1"/>
  <c r="G32" i="1" s="1"/>
  <c r="D32" i="1"/>
  <c r="C32" i="1"/>
  <c r="B32" i="1"/>
  <c r="G31" i="1"/>
  <c r="F31" i="1"/>
  <c r="D31" i="1"/>
  <c r="E31" i="1" s="1"/>
  <c r="C31" i="1"/>
  <c r="B31" i="1"/>
  <c r="F30" i="1"/>
  <c r="D30" i="1"/>
  <c r="C30" i="1"/>
  <c r="B30" i="1"/>
  <c r="F29" i="1"/>
  <c r="D29" i="1"/>
  <c r="C29" i="1"/>
  <c r="B29" i="1"/>
  <c r="F28" i="1"/>
  <c r="D28" i="1"/>
  <c r="C28" i="1"/>
  <c r="B28" i="1"/>
  <c r="C27" i="1"/>
  <c r="F26" i="1"/>
  <c r="G26" i="1" s="1"/>
  <c r="D26" i="1"/>
  <c r="E26" i="1" s="1"/>
  <c r="C26" i="1"/>
  <c r="B26" i="1"/>
  <c r="F25" i="1"/>
  <c r="D25" i="1"/>
  <c r="C25" i="1"/>
  <c r="B25" i="1"/>
  <c r="F24" i="1"/>
  <c r="D24" i="1"/>
  <c r="C24" i="1"/>
  <c r="B24" i="1"/>
  <c r="F23" i="1"/>
  <c r="G23" i="1" s="1"/>
  <c r="D23" i="1"/>
  <c r="E23" i="1" s="1"/>
  <c r="C23" i="1"/>
  <c r="B23" i="1"/>
  <c r="F22" i="1"/>
  <c r="D22" i="1"/>
  <c r="C22" i="1"/>
  <c r="B22" i="1"/>
  <c r="C21" i="1"/>
  <c r="F20" i="1"/>
  <c r="D20" i="1"/>
  <c r="C20" i="1"/>
  <c r="B20" i="1"/>
  <c r="F19" i="1"/>
  <c r="D19" i="1"/>
  <c r="E19" i="1" s="1"/>
  <c r="C19" i="1"/>
  <c r="B19" i="1"/>
  <c r="F18" i="1"/>
  <c r="G18" i="1" s="1"/>
  <c r="D18" i="1"/>
  <c r="C18" i="1"/>
  <c r="B18" i="1"/>
  <c r="F17" i="1"/>
  <c r="D17" i="1"/>
  <c r="E17" i="1" s="1"/>
  <c r="C17" i="1"/>
  <c r="B17" i="1"/>
  <c r="F16" i="1"/>
  <c r="D16" i="1"/>
  <c r="C16" i="1"/>
  <c r="B16" i="1"/>
  <c r="F15" i="1"/>
  <c r="D15" i="1"/>
  <c r="E15" i="1" s="1"/>
  <c r="C15" i="1"/>
  <c r="B15" i="1"/>
  <c r="F14" i="1"/>
  <c r="D14" i="1"/>
  <c r="C14" i="1"/>
  <c r="B14" i="1"/>
  <c r="F13" i="1"/>
  <c r="D13" i="1"/>
  <c r="E13" i="1" s="1"/>
  <c r="C13" i="1"/>
  <c r="B13" i="1"/>
  <c r="C12" i="1"/>
  <c r="F11" i="1"/>
  <c r="D11" i="1"/>
  <c r="E11" i="1" s="1"/>
  <c r="C11" i="1"/>
  <c r="B11" i="1"/>
  <c r="F10" i="1"/>
  <c r="D10" i="1"/>
  <c r="C10" i="1"/>
  <c r="B10" i="1"/>
  <c r="F9" i="1"/>
  <c r="D9" i="1"/>
  <c r="E9" i="1" s="1"/>
  <c r="C9" i="1"/>
  <c r="B9" i="1"/>
  <c r="F8" i="1"/>
  <c r="F7" i="1" s="1"/>
  <c r="D8" i="1"/>
  <c r="C8" i="1"/>
  <c r="B8" i="1"/>
  <c r="C7" i="1"/>
  <c r="C6" i="1"/>
  <c r="D7" i="1" l="1"/>
  <c r="F27" i="1"/>
  <c r="E50" i="1"/>
  <c r="G29" i="1"/>
  <c r="G16" i="1"/>
  <c r="G20" i="1"/>
  <c r="G22" i="1"/>
  <c r="G28" i="1"/>
  <c r="E32" i="1"/>
  <c r="E53" i="1"/>
  <c r="E60" i="1"/>
  <c r="D35" i="1"/>
  <c r="D41" i="1"/>
  <c r="G60" i="1"/>
  <c r="G66" i="1"/>
  <c r="F21" i="1"/>
  <c r="E37" i="1"/>
  <c r="E43" i="1"/>
  <c r="G46" i="1"/>
  <c r="E51" i="1"/>
  <c r="G67" i="1"/>
  <c r="E25" i="1"/>
  <c r="E8" i="1"/>
  <c r="B7" i="1"/>
  <c r="G38" i="1"/>
  <c r="E10" i="1"/>
  <c r="E14" i="1"/>
  <c r="E35" i="1"/>
  <c r="G49" i="1"/>
  <c r="G50" i="1"/>
  <c r="B12" i="1"/>
  <c r="E16" i="1"/>
  <c r="E22" i="1"/>
  <c r="B21" i="1"/>
  <c r="D21" i="1"/>
  <c r="E24" i="1"/>
  <c r="G30" i="1"/>
  <c r="B41" i="1"/>
  <c r="E42" i="1"/>
  <c r="G8" i="1"/>
  <c r="E18" i="1"/>
  <c r="E28" i="1"/>
  <c r="D27" i="1"/>
  <c r="G36" i="1"/>
  <c r="B35" i="1"/>
  <c r="E36" i="1"/>
  <c r="G10" i="1"/>
  <c r="G14" i="1"/>
  <c r="E20" i="1"/>
  <c r="G44" i="1"/>
  <c r="E41" i="1"/>
  <c r="E47" i="1"/>
  <c r="G33" i="1"/>
  <c r="E34" i="1"/>
  <c r="G39" i="1"/>
  <c r="E40" i="1"/>
  <c r="G45" i="1"/>
  <c r="E46" i="1"/>
  <c r="G47" i="1"/>
  <c r="E58" i="1"/>
  <c r="E64" i="1"/>
  <c r="G7" i="1"/>
  <c r="G9" i="1"/>
  <c r="G11" i="1"/>
  <c r="D12" i="1"/>
  <c r="G13" i="1"/>
  <c r="G15" i="1"/>
  <c r="G17" i="1"/>
  <c r="G19" i="1"/>
  <c r="E29" i="1"/>
  <c r="E30" i="1"/>
  <c r="G48" i="1"/>
  <c r="G58" i="1"/>
  <c r="G64" i="1"/>
  <c r="G24" i="1"/>
  <c r="G34" i="1"/>
  <c r="F35" i="1"/>
  <c r="G40" i="1"/>
  <c r="F41" i="1"/>
  <c r="B55" i="1"/>
  <c r="E66" i="1"/>
  <c r="F12" i="1"/>
  <c r="B27" i="1"/>
  <c r="G53" i="1"/>
  <c r="G25" i="1"/>
  <c r="G42" i="1"/>
  <c r="F55" i="1"/>
  <c r="E56" i="1"/>
  <c r="F6" i="1" l="1"/>
  <c r="G27" i="1"/>
  <c r="E27" i="1"/>
  <c r="E7" i="1"/>
  <c r="B6" i="1"/>
  <c r="E55" i="1"/>
  <c r="G35" i="1"/>
  <c r="G21" i="1"/>
  <c r="E12" i="1"/>
  <c r="D6" i="1"/>
  <c r="G55" i="1"/>
  <c r="G12" i="1"/>
  <c r="G41" i="1"/>
  <c r="E21" i="1"/>
  <c r="E6" i="1" l="1"/>
  <c r="G6" i="1"/>
</calcChain>
</file>

<file path=xl/sharedStrings.xml><?xml version="1.0" encoding="utf-8"?>
<sst xmlns="http://schemas.openxmlformats.org/spreadsheetml/2006/main" count="72" uniqueCount="70">
  <si>
    <t>2023-жылдын 1-ноябрына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</si>
  <si>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</si>
  <si>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орточо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</si>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</sst>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* #,##0.00_);_(* \(#,##0.00\);_(* &quot;-&quot;??_);_(@_)"/>
    <numFmt numFmtId="169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3" fontId="3" fillId="0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0" fontId="0" fillId="0" borderId="1" xfId="0" applyBorder="1" applyAlignment="1">
      <alignment horizontal="center" vertical="center" wrapText="1"/>
    </xf>
    <xf numFmtId="165" fontId="3" fillId="0" borderId="2" xfId="2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3" fontId="3" fillId="4" borderId="2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1" fontId="3" fillId="4" borderId="2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3" fontId="4" fillId="5" borderId="0" xfId="0" applyNumberFormat="1" applyFont="1" applyFill="1"/>
    <xf numFmtId="3" fontId="4" fillId="0" borderId="0" xfId="0" applyNumberFormat="1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3" fontId="4" fillId="3" borderId="0" xfId="0" applyNumberFormat="1" applyFont="1" applyFill="1"/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4" fillId="0" borderId="0" xfId="0" applyNumberFormat="1" applyFont="1" applyFill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/>
    <xf numFmtId="2" fontId="5" fillId="2" borderId="0" xfId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2" fontId="6" fillId="2" borderId="0" xfId="1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1" fontId="4" fillId="2" borderId="0" xfId="1" applyNumberFormat="1" applyFont="1" applyFill="1" applyAlignment="1"/>
    <xf numFmtId="2" fontId="4" fillId="2" borderId="0" xfId="1" applyNumberFormat="1" applyFont="1" applyFill="1" applyAlignment="1"/>
  </cellXfs>
  <cellStyles count="78">
    <cellStyle name="Normal 2" xfId="3"/>
    <cellStyle name="Денежный 2" xfId="4"/>
    <cellStyle name="Обычный" xfId="0" builtinId="0"/>
    <cellStyle name="Обычный 2" xfId="5"/>
    <cellStyle name="Обычный 2 2" xfId="6"/>
    <cellStyle name="Обычный 2 3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3"/>
    <cellStyle name="Обычный 3 3 2" xfId="14"/>
    <cellStyle name="Обычный 3 3 3" xfId="15"/>
    <cellStyle name="Обычный 3 3 4" xfId="16"/>
    <cellStyle name="Обычный 3 3 5" xfId="17"/>
    <cellStyle name="Обычный 3 4" xfId="18"/>
    <cellStyle name="Обычный 3 5" xfId="19"/>
    <cellStyle name="Обычный 4" xfId="20"/>
    <cellStyle name="Обычный 4 2" xfId="21"/>
    <cellStyle name="Обычный 5" xfId="22"/>
    <cellStyle name="Обычный 6" xfId="23"/>
    <cellStyle name="Процентный 2" xfId="24"/>
    <cellStyle name="Финансовый" xfId="1" builtinId="3"/>
    <cellStyle name="Финансовый 2" xfId="25"/>
    <cellStyle name="Финансовый 2 2" xfId="26"/>
    <cellStyle name="Финансовый 2 2 2" xfId="27"/>
    <cellStyle name="Финансовый 2 3" xfId="28"/>
    <cellStyle name="Финансовый 2 3 2" xfId="29"/>
    <cellStyle name="Финансовый 2 3 2 2" xfId="30"/>
    <cellStyle name="Финансовый 2 3 2 3" xfId="31"/>
    <cellStyle name="Финансовый 2 3 2 3 2" xfId="32"/>
    <cellStyle name="Финансовый 2 3 2 3 2 2" xfId="33"/>
    <cellStyle name="Финансовый 2 3 2 3 2 2 2" xfId="34"/>
    <cellStyle name="Финансовый 2 3 2 3 2 2 2 2" xfId="35"/>
    <cellStyle name="Финансовый 2 3 2 3 2 2 2 2 2" xfId="36"/>
    <cellStyle name="Финансовый 2 3 2 3 2 2 2 2 2 2" xfId="37"/>
    <cellStyle name="Финансовый 2 3 2 3 2 2 2 2 2 2 2" xfId="38"/>
    <cellStyle name="Финансовый 2 3 2 3 2 2 2 2 2 2 2 2" xfId="39"/>
    <cellStyle name="Финансовый 2 3 2 3 2 2 2 2 2 2 2 3" xfId="40"/>
    <cellStyle name="Финансовый 2 3 2 3 2 2 2 2 2 2 2 3 2" xfId="41"/>
    <cellStyle name="Финансовый 2 3 2 3 2 2 2 2 2 2 2 3 2 2" xfId="42"/>
    <cellStyle name="Финансовый 2 3 2 3 2 2 3" xfId="43"/>
    <cellStyle name="Финансовый 2 3 2 3 2 2 3 2" xfId="44"/>
    <cellStyle name="Финансовый 2 3 2 3 2 2 3 2 2" xfId="45"/>
    <cellStyle name="Финансовый 2 3 2 3 2 2 3 2 2 2" xfId="46"/>
    <cellStyle name="Финансовый 2 3 2 3 2 2 3 2 2 2 2" xfId="47"/>
    <cellStyle name="Финансовый 2 3 2 3 2 2 3 2 2 2 3" xfId="48"/>
    <cellStyle name="Финансовый 2 3 2 3 2 2 4" xfId="49"/>
    <cellStyle name="Финансовый 2 3 2 3 2 2 4 2" xfId="50"/>
    <cellStyle name="Финансовый 2 3 2 3 2 2 4 2 2" xfId="51"/>
    <cellStyle name="Финансовый 2 3 2 3 2 2 4 2 2 2" xfId="52"/>
    <cellStyle name="Финансовый 2 3 2 3 2 2 4 2 2 2 2" xfId="53"/>
    <cellStyle name="Финансовый 2 3 2 3 2 2 4 2 2 2 2 2" xfId="54"/>
    <cellStyle name="Финансовый 2 3 2 3 3" xfId="55"/>
    <cellStyle name="Финансовый 2 3 2 3 3 2" xfId="56"/>
    <cellStyle name="Финансовый 2 3 3" xfId="57"/>
    <cellStyle name="Финансовый 2 3 3 2" xfId="58"/>
    <cellStyle name="Финансовый 2 3 3 2 2" xfId="59"/>
    <cellStyle name="Финансовый 2 3 4" xfId="60"/>
    <cellStyle name="Финансовый 2 4" xfId="61"/>
    <cellStyle name="Финансовый 2 5" xfId="62"/>
    <cellStyle name="Финансовый 3" xfId="63"/>
    <cellStyle name="Финансовый 3 2" xfId="64"/>
    <cellStyle name="Финансовый 4" xfId="65"/>
    <cellStyle name="Финансовый 5" xfId="66"/>
    <cellStyle name="Финансовый 5 2" xfId="67"/>
    <cellStyle name="Финансовый 5 3" xfId="68"/>
    <cellStyle name="Финансовый 5 4" xfId="69"/>
    <cellStyle name="Финансовый 5 4 2" xfId="70"/>
    <cellStyle name="Финансовый 5 4 2 2" xfId="71"/>
    <cellStyle name="Финансовый 5 4 2 2 2" xfId="72"/>
    <cellStyle name="Финансовый 5 4 2 2 2 2" xfId="73"/>
    <cellStyle name="Финансовый 5 4 3" xfId="2"/>
    <cellStyle name="Финансовый 5 4 3 2" xfId="74"/>
    <cellStyle name="Финансовый 5 5" xfId="75"/>
    <cellStyle name="Финансовый 6" xfId="76"/>
    <cellStyle name="Финансовый 7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48;&#1043;&#1056;&#1040;&#1062;&#1048;&#1071;%202023(&#1082;&#1099;&#1088;&#1075;&#1099;&#1079;%20&#1090;&#1080;&#1083;&#1080;&#1085;&#1076;&#1077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2022 (2)"/>
      <sheetName val="почта-банк 2022"/>
      <sheetName val="новые  2022"/>
      <sheetName val="миграция 2022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умершие за 2023 г"/>
      <sheetName val="2010-202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9">
          <cell r="O9">
            <v>9238.5937102657426</v>
          </cell>
        </row>
        <row r="12">
          <cell r="O12">
            <v>11963.337383225806</v>
          </cell>
        </row>
        <row r="13">
          <cell r="O13">
            <v>20749</v>
          </cell>
          <cell r="Q13">
            <v>6801</v>
          </cell>
          <cell r="R13">
            <v>13948</v>
          </cell>
        </row>
        <row r="15">
          <cell r="O15">
            <v>11817.736854788183</v>
          </cell>
        </row>
        <row r="16">
          <cell r="O16">
            <v>26183</v>
          </cell>
          <cell r="Q16">
            <v>7988</v>
          </cell>
          <cell r="R16">
            <v>18195</v>
          </cell>
        </row>
        <row r="18">
          <cell r="O18">
            <v>11449.597677882595</v>
          </cell>
        </row>
        <row r="19">
          <cell r="O19">
            <v>23795</v>
          </cell>
          <cell r="Q19">
            <v>9375</v>
          </cell>
          <cell r="R19">
            <v>14420</v>
          </cell>
        </row>
        <row r="21">
          <cell r="O21">
            <v>11600.13776003362</v>
          </cell>
        </row>
        <row r="22">
          <cell r="O22">
            <v>26148</v>
          </cell>
          <cell r="Q22">
            <v>9840</v>
          </cell>
          <cell r="R22">
            <v>16308</v>
          </cell>
        </row>
        <row r="24">
          <cell r="O24">
            <v>12923.817997552394</v>
          </cell>
        </row>
        <row r="27">
          <cell r="O27">
            <v>9060.5059060618642</v>
          </cell>
        </row>
        <row r="28">
          <cell r="O28">
            <v>19625</v>
          </cell>
          <cell r="Q28">
            <v>7378</v>
          </cell>
          <cell r="R28">
            <v>12247</v>
          </cell>
        </row>
        <row r="30">
          <cell r="O30">
            <v>9682.9622929936304</v>
          </cell>
        </row>
        <row r="31">
          <cell r="O31">
            <v>15342</v>
          </cell>
          <cell r="Q31">
            <v>4566</v>
          </cell>
          <cell r="R31">
            <v>10776</v>
          </cell>
        </row>
        <row r="33">
          <cell r="O33">
            <v>9619.4204145482981</v>
          </cell>
        </row>
        <row r="34">
          <cell r="O34">
            <v>18488</v>
          </cell>
          <cell r="Q34">
            <v>4721</v>
          </cell>
          <cell r="R34">
            <v>13767</v>
          </cell>
        </row>
        <row r="36">
          <cell r="O36">
            <v>8990.8554738208568</v>
          </cell>
        </row>
        <row r="37">
          <cell r="O37">
            <v>8800</v>
          </cell>
          <cell r="Q37">
            <v>934</v>
          </cell>
          <cell r="R37">
            <v>7866</v>
          </cell>
        </row>
        <row r="39">
          <cell r="O39">
            <v>9084.4568181818177</v>
          </cell>
        </row>
        <row r="40">
          <cell r="O40">
            <v>12431</v>
          </cell>
          <cell r="Q40">
            <v>3134</v>
          </cell>
          <cell r="R40">
            <v>9297</v>
          </cell>
        </row>
        <row r="42">
          <cell r="O42">
            <v>8513.6005952859778</v>
          </cell>
        </row>
        <row r="43">
          <cell r="O43">
            <v>6645</v>
          </cell>
          <cell r="Q43">
            <v>1938</v>
          </cell>
          <cell r="R43">
            <v>4707</v>
          </cell>
        </row>
        <row r="45">
          <cell r="O45">
            <v>8557.5808878856278</v>
          </cell>
        </row>
        <row r="46">
          <cell r="O46">
            <v>21622</v>
          </cell>
          <cell r="Q46">
            <v>6506</v>
          </cell>
          <cell r="R46">
            <v>15116</v>
          </cell>
        </row>
        <row r="48">
          <cell r="O48">
            <v>8740.482749051891</v>
          </cell>
        </row>
        <row r="49">
          <cell r="O49">
            <v>15146</v>
          </cell>
          <cell r="Q49">
            <v>2355</v>
          </cell>
          <cell r="R49">
            <v>12791</v>
          </cell>
        </row>
        <row r="51">
          <cell r="O51">
            <v>8885.3054271754918</v>
          </cell>
        </row>
        <row r="54">
          <cell r="O54">
            <v>10094.125228271285</v>
          </cell>
        </row>
        <row r="55">
          <cell r="O55">
            <v>18137</v>
          </cell>
          <cell r="Q55">
            <v>2552</v>
          </cell>
          <cell r="R55">
            <v>15585</v>
          </cell>
        </row>
        <row r="57">
          <cell r="O57">
            <v>10791.332359265589</v>
          </cell>
        </row>
        <row r="58">
          <cell r="O58">
            <v>11675</v>
          </cell>
          <cell r="Q58">
            <v>1715</v>
          </cell>
          <cell r="R58">
            <v>9960</v>
          </cell>
        </row>
        <row r="60">
          <cell r="O60">
            <v>10169.373019271949</v>
          </cell>
        </row>
        <row r="61">
          <cell r="O61">
            <v>6068</v>
          </cell>
          <cell r="Q61">
            <v>1181</v>
          </cell>
          <cell r="R61">
            <v>4887</v>
          </cell>
        </row>
        <row r="63">
          <cell r="O63">
            <v>10124.0367501648</v>
          </cell>
        </row>
        <row r="64">
          <cell r="O64">
            <v>8404</v>
          </cell>
          <cell r="Q64">
            <v>1488</v>
          </cell>
          <cell r="R64">
            <v>6916</v>
          </cell>
        </row>
        <row r="66">
          <cell r="O66">
            <v>9322.8781532603516</v>
          </cell>
        </row>
        <row r="67">
          <cell r="O67">
            <v>11023</v>
          </cell>
          <cell r="Q67">
            <v>1245</v>
          </cell>
          <cell r="R67">
            <v>9778</v>
          </cell>
        </row>
        <row r="69">
          <cell r="O69">
            <v>9438.794883425564</v>
          </cell>
        </row>
        <row r="72">
          <cell r="O72">
            <v>8938.8943991238539</v>
          </cell>
        </row>
        <row r="73">
          <cell r="O73">
            <v>8624</v>
          </cell>
          <cell r="P73">
            <v>1338</v>
          </cell>
          <cell r="R73">
            <v>7286</v>
          </cell>
        </row>
        <row r="75">
          <cell r="O75">
            <v>10192.919179035251</v>
          </cell>
        </row>
        <row r="76">
          <cell r="O76">
            <v>6539</v>
          </cell>
          <cell r="Q76">
            <v>418</v>
          </cell>
          <cell r="R76">
            <v>6121</v>
          </cell>
        </row>
        <row r="78">
          <cell r="O78">
            <v>9223.4708671050612</v>
          </cell>
        </row>
        <row r="79">
          <cell r="O79">
            <v>10520</v>
          </cell>
          <cell r="Q79">
            <v>2008</v>
          </cell>
          <cell r="R79">
            <v>8512</v>
          </cell>
        </row>
        <row r="81">
          <cell r="O81">
            <v>8705.9253802281364</v>
          </cell>
        </row>
        <row r="82">
          <cell r="O82">
            <v>13289</v>
          </cell>
          <cell r="Q82">
            <v>2336</v>
          </cell>
          <cell r="R82">
            <v>10953</v>
          </cell>
        </row>
        <row r="84">
          <cell r="O84">
            <v>9025.108586048611</v>
          </cell>
        </row>
        <row r="85">
          <cell r="O85">
            <v>13388</v>
          </cell>
          <cell r="Q85">
            <v>3331</v>
          </cell>
          <cell r="R85">
            <v>10057</v>
          </cell>
        </row>
        <row r="87">
          <cell r="O87">
            <v>8540.6284732596359</v>
          </cell>
        </row>
        <row r="88">
          <cell r="O88">
            <v>9586</v>
          </cell>
          <cell r="Q88">
            <v>1981</v>
          </cell>
          <cell r="R88">
            <v>7605</v>
          </cell>
        </row>
        <row r="90">
          <cell r="O90">
            <v>8894.9254120592523</v>
          </cell>
        </row>
        <row r="91">
          <cell r="O91">
            <v>9275</v>
          </cell>
          <cell r="Q91">
            <v>2535</v>
          </cell>
          <cell r="R91">
            <v>6740</v>
          </cell>
        </row>
        <row r="93">
          <cell r="O93">
            <v>8333.2932614555248</v>
          </cell>
        </row>
        <row r="96">
          <cell r="O96">
            <v>8570.8584125489269</v>
          </cell>
        </row>
        <row r="97">
          <cell r="O97">
            <v>7554</v>
          </cell>
          <cell r="Q97">
            <v>1015</v>
          </cell>
          <cell r="R97">
            <v>6539</v>
          </cell>
        </row>
        <row r="99">
          <cell r="O99">
            <v>8521.192745565264</v>
          </cell>
        </row>
        <row r="100">
          <cell r="O100">
            <v>8454</v>
          </cell>
          <cell r="Q100">
            <v>1259</v>
          </cell>
          <cell r="R100">
            <v>7195</v>
          </cell>
        </row>
        <row r="102">
          <cell r="O102">
            <v>8290.7177667376382</v>
          </cell>
        </row>
        <row r="103">
          <cell r="O103">
            <v>4045</v>
          </cell>
          <cell r="Q103">
            <v>743</v>
          </cell>
          <cell r="R103">
            <v>3302</v>
          </cell>
        </row>
        <row r="105">
          <cell r="O105">
            <v>8232.7656365883813</v>
          </cell>
        </row>
        <row r="106">
          <cell r="O106">
            <v>13926</v>
          </cell>
          <cell r="Q106">
            <v>1427</v>
          </cell>
          <cell r="R106">
            <v>12499</v>
          </cell>
        </row>
        <row r="108">
          <cell r="O108">
            <v>8866.0665661352868</v>
          </cell>
        </row>
        <row r="109">
          <cell r="O109">
            <v>28194</v>
          </cell>
          <cell r="Q109">
            <v>7782</v>
          </cell>
          <cell r="R109">
            <v>20412</v>
          </cell>
        </row>
        <row r="111">
          <cell r="O111">
            <v>8966.3268071220828</v>
          </cell>
        </row>
        <row r="114">
          <cell r="O114">
            <v>8467.3302746263162</v>
          </cell>
        </row>
        <row r="115">
          <cell r="O115">
            <v>11777</v>
          </cell>
          <cell r="Q115">
            <v>2845</v>
          </cell>
          <cell r="R115">
            <v>8932</v>
          </cell>
        </row>
        <row r="117">
          <cell r="O117">
            <v>9525.1085166001521</v>
          </cell>
        </row>
        <row r="118">
          <cell r="O118">
            <v>16635</v>
          </cell>
          <cell r="Q118">
            <v>3435</v>
          </cell>
          <cell r="R118">
            <v>13200</v>
          </cell>
        </row>
        <row r="120">
          <cell r="O120">
            <v>8304.2670874661853</v>
          </cell>
        </row>
        <row r="121">
          <cell r="O121">
            <v>11881</v>
          </cell>
          <cell r="Q121">
            <v>2892</v>
          </cell>
          <cell r="R121">
            <v>8989</v>
          </cell>
        </row>
        <row r="123">
          <cell r="O123">
            <v>9362.5425469236598</v>
          </cell>
        </row>
        <row r="124">
          <cell r="O124">
            <v>46507</v>
          </cell>
          <cell r="Q124">
            <v>10798</v>
          </cell>
          <cell r="R124">
            <v>35709</v>
          </cell>
        </row>
        <row r="126">
          <cell r="O126">
            <v>7902.584320639904</v>
          </cell>
        </row>
        <row r="127">
          <cell r="O127">
            <v>31530</v>
          </cell>
          <cell r="Q127">
            <v>4765</v>
          </cell>
          <cell r="R127">
            <v>26765</v>
          </cell>
        </row>
        <row r="129">
          <cell r="O129">
            <v>8593.6446875991114</v>
          </cell>
        </row>
        <row r="130">
          <cell r="O130">
            <v>28591</v>
          </cell>
          <cell r="Q130">
            <v>7523</v>
          </cell>
          <cell r="R130">
            <v>21068</v>
          </cell>
        </row>
        <row r="132">
          <cell r="O132">
            <v>8280.7770976880838</v>
          </cell>
        </row>
        <row r="133">
          <cell r="O133">
            <v>5213</v>
          </cell>
          <cell r="Q133">
            <v>702</v>
          </cell>
          <cell r="R133">
            <v>4511</v>
          </cell>
        </row>
        <row r="135">
          <cell r="O135">
            <v>9855.1632457318246</v>
          </cell>
        </row>
        <row r="138">
          <cell r="O138">
            <v>8988.8721755299375</v>
          </cell>
        </row>
        <row r="139">
          <cell r="O139">
            <v>7051</v>
          </cell>
          <cell r="Q139">
            <v>1499</v>
          </cell>
          <cell r="R139">
            <v>5552</v>
          </cell>
        </row>
        <row r="141">
          <cell r="O141">
            <v>8535.7831513260535</v>
          </cell>
        </row>
        <row r="142">
          <cell r="O142">
            <v>2672</v>
          </cell>
          <cell r="Q142">
            <v>774</v>
          </cell>
          <cell r="R142">
            <v>1898</v>
          </cell>
        </row>
        <row r="144">
          <cell r="O144">
            <v>9139.1586826347302</v>
          </cell>
        </row>
        <row r="145">
          <cell r="O145">
            <v>14282</v>
          </cell>
          <cell r="Q145">
            <v>2965</v>
          </cell>
          <cell r="R145">
            <v>11317</v>
          </cell>
        </row>
        <row r="147">
          <cell r="O147">
            <v>9811.493628343369</v>
          </cell>
        </row>
        <row r="148">
          <cell r="O148">
            <v>24992</v>
          </cell>
          <cell r="Q148">
            <v>7079</v>
          </cell>
          <cell r="R148">
            <v>17913</v>
          </cell>
        </row>
        <row r="150">
          <cell r="O150">
            <v>8762.2694862355947</v>
          </cell>
        </row>
        <row r="151">
          <cell r="O151">
            <v>18228</v>
          </cell>
          <cell r="Q151">
            <v>6827</v>
          </cell>
          <cell r="R151">
            <v>11401</v>
          </cell>
        </row>
        <row r="153">
          <cell r="O153">
            <v>8808.2566381391262</v>
          </cell>
        </row>
        <row r="156">
          <cell r="O156">
            <v>8501.1055849467084</v>
          </cell>
        </row>
        <row r="157">
          <cell r="O157">
            <v>9451</v>
          </cell>
          <cell r="P157">
            <v>1174</v>
          </cell>
          <cell r="S157">
            <v>8277</v>
          </cell>
        </row>
        <row r="159">
          <cell r="O159">
            <v>8962.6909321764888</v>
          </cell>
        </row>
        <row r="160">
          <cell r="O160">
            <v>4742</v>
          </cell>
          <cell r="Q160">
            <v>651</v>
          </cell>
          <cell r="R160">
            <v>4091</v>
          </cell>
        </row>
        <row r="162">
          <cell r="O162">
            <v>9087.1307465204554</v>
          </cell>
        </row>
        <row r="163">
          <cell r="O163">
            <v>3259</v>
          </cell>
          <cell r="Q163">
            <v>180</v>
          </cell>
          <cell r="R163">
            <v>3079</v>
          </cell>
        </row>
        <row r="165">
          <cell r="O165">
            <v>11009.388769561216</v>
          </cell>
        </row>
        <row r="166">
          <cell r="O166">
            <v>3366</v>
          </cell>
          <cell r="Q166">
            <v>576</v>
          </cell>
          <cell r="R166">
            <v>2790</v>
          </cell>
        </row>
        <row r="168">
          <cell r="O168">
            <v>9805.775995246584</v>
          </cell>
        </row>
        <row r="169">
          <cell r="O169">
            <v>13403</v>
          </cell>
          <cell r="Q169">
            <v>2767</v>
          </cell>
          <cell r="R169">
            <v>10636</v>
          </cell>
        </row>
        <row r="171">
          <cell r="O171">
            <v>8204.7124524360224</v>
          </cell>
        </row>
        <row r="172">
          <cell r="O172">
            <v>16717</v>
          </cell>
          <cell r="Q172">
            <v>3819</v>
          </cell>
          <cell r="R172">
            <v>12898</v>
          </cell>
        </row>
        <row r="174">
          <cell r="O174">
            <v>8397.1669557935038</v>
          </cell>
        </row>
        <row r="175">
          <cell r="O175">
            <v>18628</v>
          </cell>
          <cell r="Q175">
            <v>3954</v>
          </cell>
          <cell r="R175">
            <v>14674</v>
          </cell>
        </row>
        <row r="177">
          <cell r="O177">
            <v>8071.3186063989697</v>
          </cell>
        </row>
        <row r="178">
          <cell r="O178">
            <v>16743</v>
          </cell>
          <cell r="Q178">
            <v>2572</v>
          </cell>
          <cell r="R178">
            <v>14171</v>
          </cell>
        </row>
        <row r="180">
          <cell r="O180">
            <v>8327.1456130920378</v>
          </cell>
        </row>
        <row r="181">
          <cell r="O181">
            <v>3782</v>
          </cell>
          <cell r="Q181">
            <v>581</v>
          </cell>
          <cell r="R181">
            <v>3201</v>
          </cell>
        </row>
        <row r="183">
          <cell r="O183">
            <v>9484.4521417239557</v>
          </cell>
        </row>
        <row r="184">
          <cell r="O184">
            <v>13237</v>
          </cell>
          <cell r="Q184">
            <v>2575</v>
          </cell>
          <cell r="R184">
            <v>10662</v>
          </cell>
        </row>
        <row r="186">
          <cell r="O186">
            <v>8521.8338747450325</v>
          </cell>
        </row>
        <row r="187">
          <cell r="O187">
            <v>34676</v>
          </cell>
          <cell r="Q187">
            <v>5638</v>
          </cell>
          <cell r="R187">
            <v>29038</v>
          </cell>
        </row>
        <row r="189">
          <cell r="O189">
            <v>8197.959078325066</v>
          </cell>
        </row>
        <row r="190">
          <cell r="O190">
            <v>3573</v>
          </cell>
          <cell r="Q190">
            <v>861</v>
          </cell>
          <cell r="R190">
            <v>2712</v>
          </cell>
        </row>
        <row r="192">
          <cell r="O192">
            <v>9463.8551357402739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R1048576"/>
    </sheetView>
  </sheetViews>
  <sheetFormatPr defaultColWidth="8.85546875" defaultRowHeight="18.75" x14ac:dyDescent="0.3"/>
  <cols>
    <col min="1" max="1" width="36" style="40" customWidth="1"/>
    <col min="2" max="2" width="23.7109375" style="6" customWidth="1"/>
    <col min="3" max="3" width="17.140625" style="41" customWidth="1"/>
    <col min="4" max="4" width="15.42578125" style="41" customWidth="1"/>
    <col min="5" max="5" width="15.85546875" style="42" customWidth="1"/>
    <col min="6" max="6" width="18.28515625" style="43" customWidth="1"/>
    <col min="7" max="7" width="12.7109375" style="42" customWidth="1"/>
    <col min="8" max="9" width="13.42578125" style="2" bestFit="1" customWidth="1"/>
    <col min="10" max="16384" width="8.8554687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</row>
    <row r="2" spans="1:9" ht="48" customHeight="1" x14ac:dyDescent="0.3">
      <c r="A2" s="3"/>
      <c r="B2" s="3"/>
      <c r="C2" s="3"/>
      <c r="D2" s="3"/>
      <c r="E2" s="3"/>
      <c r="F2" s="3"/>
      <c r="G2" s="3"/>
    </row>
    <row r="3" spans="1:9" s="6" customFormat="1" ht="24.75" customHeight="1" x14ac:dyDescent="0.3">
      <c r="A3" s="4"/>
      <c r="B3" s="5" t="s">
        <v>1</v>
      </c>
      <c r="C3" s="5" t="s">
        <v>2</v>
      </c>
      <c r="D3" s="5" t="s">
        <v>3</v>
      </c>
      <c r="E3" s="5"/>
      <c r="F3" s="5"/>
      <c r="G3" s="5"/>
    </row>
    <row r="4" spans="1:9" s="6" customFormat="1" ht="45.75" customHeight="1" x14ac:dyDescent="0.3">
      <c r="A4" s="4"/>
      <c r="B4" s="5"/>
      <c r="C4" s="5"/>
      <c r="D4" s="5" t="s">
        <v>4</v>
      </c>
      <c r="E4" s="5"/>
      <c r="F4" s="7" t="s">
        <v>5</v>
      </c>
      <c r="G4" s="7"/>
    </row>
    <row r="5" spans="1:9" s="6" customFormat="1" ht="34.5" customHeight="1" x14ac:dyDescent="0.3">
      <c r="A5" s="4"/>
      <c r="B5" s="5"/>
      <c r="C5" s="5"/>
      <c r="D5" s="8" t="s">
        <v>6</v>
      </c>
      <c r="E5" s="9" t="s">
        <v>7</v>
      </c>
      <c r="F5" s="10" t="s">
        <v>6</v>
      </c>
      <c r="G5" s="9" t="s">
        <v>7</v>
      </c>
    </row>
    <row r="6" spans="1:9" s="14" customFormat="1" ht="24.75" customHeight="1" x14ac:dyDescent="0.3">
      <c r="A6" s="11" t="s">
        <v>8</v>
      </c>
      <c r="B6" s="11">
        <f>(B7+B12+B21+B27+B35+B40+B41+B49+B55)</f>
        <v>764611</v>
      </c>
      <c r="C6" s="11">
        <f>'[1]миграция НОЯБРЬ'!O9</f>
        <v>9238.5937102657426</v>
      </c>
      <c r="D6" s="11">
        <f>(D7+D12+D21+D27+D35+D40+D41+D49+D55)</f>
        <v>177342</v>
      </c>
      <c r="E6" s="12">
        <f t="shared" ref="E6:E67" si="0">D6/B6*100</f>
        <v>23.193754732798769</v>
      </c>
      <c r="F6" s="13">
        <f>(F7+F12+F21+F27+F35+F40+F41+F49+F55)</f>
        <v>587269</v>
      </c>
      <c r="G6" s="12">
        <f t="shared" ref="G6:G67" si="1">F6/B6*100</f>
        <v>76.806245267201234</v>
      </c>
    </row>
    <row r="7" spans="1:9" s="14" customFormat="1" ht="22.5" customHeight="1" x14ac:dyDescent="0.3">
      <c r="A7" s="15" t="s">
        <v>9</v>
      </c>
      <c r="B7" s="16">
        <f>B8+B9+B10+B11</f>
        <v>96875</v>
      </c>
      <c r="C7" s="16">
        <f>'[1]миграция НОЯБРЬ'!O12</f>
        <v>11963.337383225806</v>
      </c>
      <c r="D7" s="16">
        <f>D8+D9+D10+D11</f>
        <v>34004</v>
      </c>
      <c r="E7" s="17">
        <f t="shared" si="0"/>
        <v>35.100903225806448</v>
      </c>
      <c r="F7" s="18">
        <f>F8+F9+F10+F11</f>
        <v>62871</v>
      </c>
      <c r="G7" s="17">
        <f t="shared" si="1"/>
        <v>64.899096774193538</v>
      </c>
    </row>
    <row r="8" spans="1:9" s="23" customFormat="1" ht="22.5" customHeight="1" x14ac:dyDescent="0.3">
      <c r="A8" s="19" t="s">
        <v>10</v>
      </c>
      <c r="B8" s="20">
        <f>'[1]миграция НОЯБРЬ'!O13</f>
        <v>20749</v>
      </c>
      <c r="C8" s="20">
        <f>'[1]миграция НОЯБРЬ'!O15</f>
        <v>11817.736854788183</v>
      </c>
      <c r="D8" s="20">
        <f>'[1]миграция НОЯБРЬ'!Q13</f>
        <v>6801</v>
      </c>
      <c r="E8" s="21">
        <f t="shared" si="0"/>
        <v>32.777483252204924</v>
      </c>
      <c r="F8" s="22">
        <f>'[1]миграция НОЯБРЬ'!R13</f>
        <v>13948</v>
      </c>
      <c r="G8" s="21">
        <f t="shared" si="1"/>
        <v>67.222516747795069</v>
      </c>
      <c r="H8" s="14"/>
      <c r="I8" s="14"/>
    </row>
    <row r="9" spans="1:9" s="24" customFormat="1" ht="22.5" customHeight="1" x14ac:dyDescent="0.3">
      <c r="A9" s="19" t="s">
        <v>11</v>
      </c>
      <c r="B9" s="20">
        <f>'[1]миграция НОЯБРЬ'!O16</f>
        <v>26183</v>
      </c>
      <c r="C9" s="20">
        <f>'[1]миграция НОЯБРЬ'!O18</f>
        <v>11449.597677882595</v>
      </c>
      <c r="D9" s="20">
        <f>'[1]миграция НОЯБРЬ'!Q16</f>
        <v>7988</v>
      </c>
      <c r="E9" s="21">
        <f t="shared" si="0"/>
        <v>30.508345109422141</v>
      </c>
      <c r="F9" s="22">
        <f>'[1]миграция НОЯБРЬ'!R16</f>
        <v>18195</v>
      </c>
      <c r="G9" s="21">
        <f t="shared" si="1"/>
        <v>69.491654890577863</v>
      </c>
      <c r="H9" s="14"/>
      <c r="I9" s="14"/>
    </row>
    <row r="10" spans="1:9" s="24" customFormat="1" ht="22.5" customHeight="1" x14ac:dyDescent="0.3">
      <c r="A10" s="19" t="s">
        <v>12</v>
      </c>
      <c r="B10" s="20">
        <f>'[1]миграция НОЯБРЬ'!O19</f>
        <v>23795</v>
      </c>
      <c r="C10" s="20">
        <f>'[1]миграция НОЯБРЬ'!O21</f>
        <v>11600.13776003362</v>
      </c>
      <c r="D10" s="20">
        <f>'[1]миграция НОЯБРЬ'!Q19</f>
        <v>9375</v>
      </c>
      <c r="E10" s="21">
        <f t="shared" si="0"/>
        <v>39.399033410380326</v>
      </c>
      <c r="F10" s="22">
        <f>'[1]миграция НОЯБРЬ'!R19</f>
        <v>14420</v>
      </c>
      <c r="G10" s="21">
        <f t="shared" si="1"/>
        <v>60.600966589619667</v>
      </c>
      <c r="H10" s="14"/>
      <c r="I10" s="14"/>
    </row>
    <row r="11" spans="1:9" s="24" customFormat="1" ht="22.5" customHeight="1" x14ac:dyDescent="0.3">
      <c r="A11" s="19" t="s">
        <v>13</v>
      </c>
      <c r="B11" s="20">
        <f>'[1]миграция НОЯБРЬ'!O22</f>
        <v>26148</v>
      </c>
      <c r="C11" s="20">
        <f>'[1]миграция НОЯБРЬ'!O24</f>
        <v>12923.817997552394</v>
      </c>
      <c r="D11" s="20">
        <f>'[1]миграция НОЯБРЬ'!Q22</f>
        <v>9840</v>
      </c>
      <c r="E11" s="21">
        <f t="shared" si="0"/>
        <v>37.631941257457555</v>
      </c>
      <c r="F11" s="22">
        <f>'[1]миграция НОЯБРЬ'!R22</f>
        <v>16308</v>
      </c>
      <c r="G11" s="21">
        <f t="shared" si="1"/>
        <v>62.368058742542452</v>
      </c>
      <c r="H11" s="14"/>
      <c r="I11" s="14"/>
    </row>
    <row r="12" spans="1:9" s="14" customFormat="1" ht="22.5" customHeight="1" x14ac:dyDescent="0.3">
      <c r="A12" s="15" t="s">
        <v>14</v>
      </c>
      <c r="B12" s="16">
        <f>SUM(B13:B20)</f>
        <v>118099</v>
      </c>
      <c r="C12" s="16">
        <f>'[1]миграция НОЯБРЬ'!O27</f>
        <v>9060.5059060618642</v>
      </c>
      <c r="D12" s="16">
        <f>SUM(D13:D20)</f>
        <v>31532</v>
      </c>
      <c r="E12" s="17">
        <f t="shared" si="0"/>
        <v>26.6996333584535</v>
      </c>
      <c r="F12" s="18">
        <f>SUM(F13:F20)</f>
        <v>86567</v>
      </c>
      <c r="G12" s="17">
        <f t="shared" si="1"/>
        <v>73.300366641546503</v>
      </c>
    </row>
    <row r="13" spans="1:9" ht="22.5" customHeight="1" x14ac:dyDescent="0.3">
      <c r="A13" s="19" t="s">
        <v>15</v>
      </c>
      <c r="B13" s="20">
        <f>'[1]миграция НОЯБРЬ'!O28</f>
        <v>19625</v>
      </c>
      <c r="C13" s="20">
        <f>'[1]миграция НОЯБРЬ'!O30</f>
        <v>9682.9622929936304</v>
      </c>
      <c r="D13" s="20">
        <f>'[1]миграция НОЯБРЬ'!Q28</f>
        <v>7378</v>
      </c>
      <c r="E13" s="21">
        <f t="shared" si="0"/>
        <v>37.594904458598727</v>
      </c>
      <c r="F13" s="22">
        <f>'[1]миграция НОЯБРЬ'!R28</f>
        <v>12247</v>
      </c>
      <c r="G13" s="21">
        <f t="shared" si="1"/>
        <v>62.40509554140128</v>
      </c>
      <c r="H13" s="14"/>
      <c r="I13" s="14"/>
    </row>
    <row r="14" spans="1:9" s="23" customFormat="1" ht="22.5" customHeight="1" x14ac:dyDescent="0.3">
      <c r="A14" s="19" t="s">
        <v>16</v>
      </c>
      <c r="B14" s="20">
        <f>'[1]миграция НОЯБРЬ'!O31</f>
        <v>15342</v>
      </c>
      <c r="C14" s="25">
        <f>'[1]миграция НОЯБРЬ'!O33</f>
        <v>9619.4204145482981</v>
      </c>
      <c r="D14" s="20">
        <f>'[1]миграция НОЯБРЬ'!Q31</f>
        <v>4566</v>
      </c>
      <c r="E14" s="21">
        <f t="shared" si="0"/>
        <v>29.761439186546735</v>
      </c>
      <c r="F14" s="22">
        <f>'[1]миграция НОЯБРЬ'!R31</f>
        <v>10776</v>
      </c>
      <c r="G14" s="21">
        <f t="shared" si="1"/>
        <v>70.238560813453262</v>
      </c>
      <c r="H14" s="14"/>
      <c r="I14" s="14"/>
    </row>
    <row r="15" spans="1:9" s="23" customFormat="1" ht="22.5" customHeight="1" x14ac:dyDescent="0.3">
      <c r="A15" s="19" t="s">
        <v>17</v>
      </c>
      <c r="B15" s="20">
        <f>'[1]миграция НОЯБРЬ'!O34</f>
        <v>18488</v>
      </c>
      <c r="C15" s="25">
        <f>'[1]миграция НОЯБРЬ'!O36</f>
        <v>8990.8554738208568</v>
      </c>
      <c r="D15" s="20">
        <f>'[1]миграция НОЯБРЬ'!Q34</f>
        <v>4721</v>
      </c>
      <c r="E15" s="21">
        <f t="shared" si="0"/>
        <v>25.535482475118997</v>
      </c>
      <c r="F15" s="22">
        <f>'[1]миграция НОЯБРЬ'!R34</f>
        <v>13767</v>
      </c>
      <c r="G15" s="21">
        <f t="shared" si="1"/>
        <v>74.464517524881003</v>
      </c>
      <c r="H15" s="14"/>
      <c r="I15" s="14"/>
    </row>
    <row r="16" spans="1:9" s="23" customFormat="1" ht="22.5" customHeight="1" x14ac:dyDescent="0.3">
      <c r="A16" s="19" t="s">
        <v>18</v>
      </c>
      <c r="B16" s="20">
        <f>'[1]миграция НОЯБРЬ'!O37</f>
        <v>8800</v>
      </c>
      <c r="C16" s="25">
        <f>'[1]миграция НОЯБРЬ'!O39</f>
        <v>9084.4568181818177</v>
      </c>
      <c r="D16" s="20">
        <f>'[1]миграция НОЯБРЬ'!Q37</f>
        <v>934</v>
      </c>
      <c r="E16" s="21">
        <f t="shared" si="0"/>
        <v>10.613636363636363</v>
      </c>
      <c r="F16" s="22">
        <f>'[1]миграция НОЯБРЬ'!R37</f>
        <v>7866</v>
      </c>
      <c r="G16" s="21">
        <f t="shared" si="1"/>
        <v>89.38636363636364</v>
      </c>
      <c r="H16" s="14"/>
      <c r="I16" s="14"/>
    </row>
    <row r="17" spans="1:9" s="23" customFormat="1" ht="22.5" customHeight="1" x14ac:dyDescent="0.3">
      <c r="A17" s="19" t="s">
        <v>19</v>
      </c>
      <c r="B17" s="20">
        <f>'[1]миграция НОЯБРЬ'!O40</f>
        <v>12431</v>
      </c>
      <c r="C17" s="25">
        <f>'[1]миграция НОЯБРЬ'!O42</f>
        <v>8513.6005952859778</v>
      </c>
      <c r="D17" s="20">
        <f>'[1]миграция НОЯБРЬ'!Q40</f>
        <v>3134</v>
      </c>
      <c r="E17" s="21">
        <f t="shared" si="0"/>
        <v>25.211165634301341</v>
      </c>
      <c r="F17" s="22">
        <f>'[1]миграция НОЯБРЬ'!R40</f>
        <v>9297</v>
      </c>
      <c r="G17" s="21">
        <f t="shared" si="1"/>
        <v>74.788834365698648</v>
      </c>
      <c r="H17" s="14"/>
      <c r="I17" s="14"/>
    </row>
    <row r="18" spans="1:9" ht="22.5" customHeight="1" x14ac:dyDescent="0.3">
      <c r="A18" s="19" t="s">
        <v>20</v>
      </c>
      <c r="B18" s="20">
        <f>'[1]миграция НОЯБРЬ'!O43</f>
        <v>6645</v>
      </c>
      <c r="C18" s="25">
        <f>'[1]миграция НОЯБРЬ'!O45</f>
        <v>8557.5808878856278</v>
      </c>
      <c r="D18" s="20">
        <f>'[1]миграция НОЯБРЬ'!Q43</f>
        <v>1938</v>
      </c>
      <c r="E18" s="21">
        <f t="shared" si="0"/>
        <v>29.164785553047405</v>
      </c>
      <c r="F18" s="22">
        <f>'[1]миграция НОЯБРЬ'!R43</f>
        <v>4707</v>
      </c>
      <c r="G18" s="21">
        <f t="shared" si="1"/>
        <v>70.835214446952605</v>
      </c>
      <c r="H18" s="14"/>
      <c r="I18" s="14"/>
    </row>
    <row r="19" spans="1:9" s="23" customFormat="1" ht="22.5" customHeight="1" x14ac:dyDescent="0.3">
      <c r="A19" s="19" t="s">
        <v>21</v>
      </c>
      <c r="B19" s="20">
        <f>'[1]миграция НОЯБРЬ'!O46</f>
        <v>21622</v>
      </c>
      <c r="C19" s="25">
        <f>'[1]миграция НОЯБРЬ'!O48</f>
        <v>8740.482749051891</v>
      </c>
      <c r="D19" s="20">
        <f>'[1]миграция НОЯБРЬ'!Q46</f>
        <v>6506</v>
      </c>
      <c r="E19" s="21">
        <f t="shared" si="0"/>
        <v>30.089723429839978</v>
      </c>
      <c r="F19" s="22">
        <f>'[1]миграция НОЯБРЬ'!R46</f>
        <v>15116</v>
      </c>
      <c r="G19" s="21">
        <f t="shared" si="1"/>
        <v>69.910276570160022</v>
      </c>
      <c r="H19" s="14"/>
      <c r="I19" s="14"/>
    </row>
    <row r="20" spans="1:9" ht="22.5" customHeight="1" x14ac:dyDescent="0.3">
      <c r="A20" s="19" t="s">
        <v>22</v>
      </c>
      <c r="B20" s="20">
        <f>'[1]миграция НОЯБРЬ'!O49</f>
        <v>15146</v>
      </c>
      <c r="C20" s="25">
        <f>'[1]миграция НОЯБРЬ'!O51</f>
        <v>8885.3054271754918</v>
      </c>
      <c r="D20" s="20">
        <f>'[1]миграция НОЯБРЬ'!Q49</f>
        <v>2355</v>
      </c>
      <c r="E20" s="21">
        <f t="shared" si="0"/>
        <v>15.548659712135219</v>
      </c>
      <c r="F20" s="22">
        <f>'[1]миграция НОЯБРЬ'!R49</f>
        <v>12791</v>
      </c>
      <c r="G20" s="21">
        <f t="shared" si="1"/>
        <v>84.451340287864781</v>
      </c>
      <c r="H20" s="14"/>
      <c r="I20" s="14"/>
    </row>
    <row r="21" spans="1:9" s="14" customFormat="1" ht="22.5" customHeight="1" x14ac:dyDescent="0.3">
      <c r="A21" s="15" t="s">
        <v>23</v>
      </c>
      <c r="B21" s="16">
        <f>SUM(B22:B26)</f>
        <v>55307</v>
      </c>
      <c r="C21" s="16">
        <f>'[1]миграция НОЯБРЬ'!O54</f>
        <v>10094.125228271285</v>
      </c>
      <c r="D21" s="16">
        <f>SUM(D22:D26)</f>
        <v>8181</v>
      </c>
      <c r="E21" s="17">
        <f t="shared" si="0"/>
        <v>14.791979315457358</v>
      </c>
      <c r="F21" s="18">
        <f>SUM(F22:F26)</f>
        <v>47126</v>
      </c>
      <c r="G21" s="17">
        <f t="shared" si="1"/>
        <v>85.208020684542646</v>
      </c>
    </row>
    <row r="22" spans="1:9" s="23" customFormat="1" ht="22.5" customHeight="1" x14ac:dyDescent="0.3">
      <c r="A22" s="19" t="s">
        <v>24</v>
      </c>
      <c r="B22" s="20">
        <f>'[1]миграция НОЯБРЬ'!O55</f>
        <v>18137</v>
      </c>
      <c r="C22" s="25">
        <f>'[1]миграция НОЯБРЬ'!O57</f>
        <v>10791.332359265589</v>
      </c>
      <c r="D22" s="20">
        <f>'[1]миграция НОЯБРЬ'!Q55</f>
        <v>2552</v>
      </c>
      <c r="E22" s="21">
        <f t="shared" si="0"/>
        <v>14.070684236643327</v>
      </c>
      <c r="F22" s="22">
        <f>'[1]миграция НОЯБРЬ'!R55</f>
        <v>15585</v>
      </c>
      <c r="G22" s="21">
        <f t="shared" si="1"/>
        <v>85.929315763356669</v>
      </c>
      <c r="H22" s="14"/>
      <c r="I22" s="14"/>
    </row>
    <row r="23" spans="1:9" s="23" customFormat="1" ht="22.5" customHeight="1" x14ac:dyDescent="0.3">
      <c r="A23" s="19" t="s">
        <v>25</v>
      </c>
      <c r="B23" s="20">
        <f>'[1]миграция НОЯБРЬ'!O58</f>
        <v>11675</v>
      </c>
      <c r="C23" s="25">
        <f>'[1]миграция НОЯБРЬ'!O60</f>
        <v>10169.373019271949</v>
      </c>
      <c r="D23" s="20">
        <f>'[1]миграция НОЯБРЬ'!Q58</f>
        <v>1715</v>
      </c>
      <c r="E23" s="21">
        <f t="shared" si="0"/>
        <v>14.68950749464668</v>
      </c>
      <c r="F23" s="22">
        <f>'[1]миграция НОЯБРЬ'!R58</f>
        <v>9960</v>
      </c>
      <c r="G23" s="21">
        <f t="shared" si="1"/>
        <v>85.310492505353324</v>
      </c>
      <c r="H23" s="14"/>
      <c r="I23" s="14"/>
    </row>
    <row r="24" spans="1:9" s="24" customFormat="1" ht="22.5" customHeight="1" x14ac:dyDescent="0.3">
      <c r="A24" s="19" t="s">
        <v>26</v>
      </c>
      <c r="B24" s="20">
        <f>'[1]миграция НОЯБРЬ'!O61</f>
        <v>6068</v>
      </c>
      <c r="C24" s="25">
        <f>'[1]миграция НОЯБРЬ'!O63</f>
        <v>10124.0367501648</v>
      </c>
      <c r="D24" s="20">
        <f>'[1]миграция НОЯБРЬ'!Q61</f>
        <v>1181</v>
      </c>
      <c r="E24" s="21">
        <f t="shared" si="0"/>
        <v>19.462755438365196</v>
      </c>
      <c r="F24" s="22">
        <f>'[1]миграция НОЯБРЬ'!R61</f>
        <v>4887</v>
      </c>
      <c r="G24" s="21">
        <f t="shared" si="1"/>
        <v>80.537244561634807</v>
      </c>
      <c r="H24" s="26"/>
      <c r="I24" s="26"/>
    </row>
    <row r="25" spans="1:9" ht="22.5" customHeight="1" x14ac:dyDescent="0.3">
      <c r="A25" s="19" t="s">
        <v>27</v>
      </c>
      <c r="B25" s="20">
        <f>'[1]миграция НОЯБРЬ'!O64</f>
        <v>8404</v>
      </c>
      <c r="C25" s="25">
        <f>'[1]миграция НОЯБРЬ'!O66</f>
        <v>9322.8781532603516</v>
      </c>
      <c r="D25" s="20">
        <f>'[1]миграция НОЯБРЬ'!Q64</f>
        <v>1488</v>
      </c>
      <c r="E25" s="21">
        <f t="shared" si="0"/>
        <v>17.705854355069015</v>
      </c>
      <c r="F25" s="22">
        <f>'[1]миграция НОЯБРЬ'!R64</f>
        <v>6916</v>
      </c>
      <c r="G25" s="21">
        <f t="shared" si="1"/>
        <v>82.294145644930978</v>
      </c>
      <c r="H25" s="14"/>
      <c r="I25" s="14"/>
    </row>
    <row r="26" spans="1:9" s="23" customFormat="1" ht="22.5" customHeight="1" x14ac:dyDescent="0.3">
      <c r="A26" s="19" t="s">
        <v>28</v>
      </c>
      <c r="B26" s="20">
        <f>'[1]миграция НОЯБРЬ'!O67</f>
        <v>11023</v>
      </c>
      <c r="C26" s="25">
        <f>'[1]миграция НОЯБРЬ'!O69</f>
        <v>9438.794883425564</v>
      </c>
      <c r="D26" s="20">
        <f>'[1]миграция НОЯБРЬ'!Q67</f>
        <v>1245</v>
      </c>
      <c r="E26" s="21">
        <f t="shared" si="0"/>
        <v>11.294565907647645</v>
      </c>
      <c r="F26" s="22">
        <f>'[1]миграция НОЯБРЬ'!R67</f>
        <v>9778</v>
      </c>
      <c r="G26" s="21">
        <f t="shared" si="1"/>
        <v>88.705434092352348</v>
      </c>
      <c r="H26" s="14"/>
      <c r="I26" s="14"/>
    </row>
    <row r="27" spans="1:9" s="14" customFormat="1" ht="22.5" customHeight="1" x14ac:dyDescent="0.3">
      <c r="A27" s="15" t="s">
        <v>29</v>
      </c>
      <c r="B27" s="16">
        <f>SUM(B28:B34)</f>
        <v>71221</v>
      </c>
      <c r="C27" s="16">
        <f>'[1]миграция НОЯБРЬ'!O72</f>
        <v>8938.8943991238539</v>
      </c>
      <c r="D27" s="16">
        <f>SUM(D28:D34)</f>
        <v>13947</v>
      </c>
      <c r="E27" s="17">
        <f t="shared" si="0"/>
        <v>19.582707347551988</v>
      </c>
      <c r="F27" s="18">
        <f>SUM(F28:F34)</f>
        <v>57274</v>
      </c>
      <c r="G27" s="17">
        <f t="shared" si="1"/>
        <v>80.417292652448012</v>
      </c>
    </row>
    <row r="28" spans="1:9" s="27" customFormat="1" ht="22.5" customHeight="1" x14ac:dyDescent="0.3">
      <c r="A28" s="19" t="s">
        <v>30</v>
      </c>
      <c r="B28" s="20">
        <f>'[1]миграция НОЯБРЬ'!O73</f>
        <v>8624</v>
      </c>
      <c r="C28" s="20">
        <f>'[1]миграция НОЯБРЬ'!O75</f>
        <v>10192.919179035251</v>
      </c>
      <c r="D28" s="20">
        <f>'[1]миграция НОЯБРЬ'!P73</f>
        <v>1338</v>
      </c>
      <c r="E28" s="21">
        <f t="shared" si="0"/>
        <v>15.514842300556586</v>
      </c>
      <c r="F28" s="22">
        <f>'[1]миграция НОЯБРЬ'!R73</f>
        <v>7286</v>
      </c>
      <c r="G28" s="21">
        <f t="shared" si="1"/>
        <v>84.48515769944342</v>
      </c>
      <c r="H28" s="14"/>
      <c r="I28" s="14"/>
    </row>
    <row r="29" spans="1:9" ht="22.5" customHeight="1" x14ac:dyDescent="0.3">
      <c r="A29" s="19" t="s">
        <v>31</v>
      </c>
      <c r="B29" s="20">
        <f>'[1]миграция НОЯБРЬ'!O76</f>
        <v>6539</v>
      </c>
      <c r="C29" s="25">
        <f>'[1]миграция НОЯБРЬ'!O78</f>
        <v>9223.4708671050612</v>
      </c>
      <c r="D29" s="20">
        <f>'[1]миграция НОЯБРЬ'!Q76</f>
        <v>418</v>
      </c>
      <c r="E29" s="21">
        <f t="shared" si="0"/>
        <v>6.3924147423153386</v>
      </c>
      <c r="F29" s="22">
        <f>'[1]миграция НОЯБРЬ'!R76</f>
        <v>6121</v>
      </c>
      <c r="G29" s="21">
        <f t="shared" si="1"/>
        <v>93.607585257684661</v>
      </c>
      <c r="H29" s="14"/>
      <c r="I29" s="14"/>
    </row>
    <row r="30" spans="1:9" ht="22.5" customHeight="1" x14ac:dyDescent="0.3">
      <c r="A30" s="19" t="s">
        <v>32</v>
      </c>
      <c r="B30" s="20">
        <f>'[1]миграция НОЯБРЬ'!O79</f>
        <v>10520</v>
      </c>
      <c r="C30" s="25">
        <f>'[1]миграция НОЯБРЬ'!O81</f>
        <v>8705.9253802281364</v>
      </c>
      <c r="D30" s="20">
        <f>'[1]миграция НОЯБРЬ'!Q79</f>
        <v>2008</v>
      </c>
      <c r="E30" s="21">
        <f t="shared" si="0"/>
        <v>19.087452471482891</v>
      </c>
      <c r="F30" s="22">
        <f>'[1]миграция НОЯБРЬ'!R79</f>
        <v>8512</v>
      </c>
      <c r="G30" s="21">
        <f t="shared" si="1"/>
        <v>80.912547528517109</v>
      </c>
      <c r="H30" s="14"/>
      <c r="I30" s="14"/>
    </row>
    <row r="31" spans="1:9" ht="22.5" customHeight="1" x14ac:dyDescent="0.3">
      <c r="A31" s="19" t="s">
        <v>33</v>
      </c>
      <c r="B31" s="20">
        <f>'[1]миграция НОЯБРЬ'!O82</f>
        <v>13289</v>
      </c>
      <c r="C31" s="25">
        <f>'[1]миграция НОЯБРЬ'!O84</f>
        <v>9025.108586048611</v>
      </c>
      <c r="D31" s="20">
        <f>'[1]миграция НОЯБРЬ'!Q82</f>
        <v>2336</v>
      </c>
      <c r="E31" s="21">
        <f t="shared" si="0"/>
        <v>17.578448340732937</v>
      </c>
      <c r="F31" s="22">
        <f>'[1]миграция НОЯБРЬ'!R82</f>
        <v>10953</v>
      </c>
      <c r="G31" s="21">
        <f t="shared" si="1"/>
        <v>82.421551659267067</v>
      </c>
      <c r="H31" s="14"/>
      <c r="I31" s="14"/>
    </row>
    <row r="32" spans="1:9" s="23" customFormat="1" ht="22.5" customHeight="1" x14ac:dyDescent="0.3">
      <c r="A32" s="19" t="s">
        <v>34</v>
      </c>
      <c r="B32" s="20">
        <f>'[1]миграция НОЯБРЬ'!O85</f>
        <v>13388</v>
      </c>
      <c r="C32" s="25">
        <f>'[1]миграция НОЯБРЬ'!O87</f>
        <v>8540.6284732596359</v>
      </c>
      <c r="D32" s="20">
        <f>'[1]миграция НОЯБРЬ'!Q85</f>
        <v>3331</v>
      </c>
      <c r="E32" s="21">
        <f t="shared" si="0"/>
        <v>24.88048999103675</v>
      </c>
      <c r="F32" s="22">
        <f>'[1]миграция НОЯБРЬ'!R85</f>
        <v>10057</v>
      </c>
      <c r="G32" s="21">
        <f t="shared" si="1"/>
        <v>75.119510008963246</v>
      </c>
      <c r="H32" s="14"/>
      <c r="I32" s="14"/>
    </row>
    <row r="33" spans="1:9" s="23" customFormat="1" ht="22.5" customHeight="1" x14ac:dyDescent="0.3">
      <c r="A33" s="19" t="s">
        <v>35</v>
      </c>
      <c r="B33" s="25">
        <f>'[1]миграция НОЯБРЬ'!O88</f>
        <v>9586</v>
      </c>
      <c r="C33" s="25">
        <f>'[1]миграция НОЯБРЬ'!O90</f>
        <v>8894.9254120592523</v>
      </c>
      <c r="D33" s="20">
        <f>'[1]миграция НОЯБРЬ'!Q88</f>
        <v>1981</v>
      </c>
      <c r="E33" s="21">
        <f t="shared" si="0"/>
        <v>20.665553932818696</v>
      </c>
      <c r="F33" s="22">
        <f>'[1]миграция НОЯБРЬ'!R88</f>
        <v>7605</v>
      </c>
      <c r="G33" s="21">
        <f t="shared" si="1"/>
        <v>79.334446067181304</v>
      </c>
      <c r="H33" s="14"/>
      <c r="I33" s="14"/>
    </row>
    <row r="34" spans="1:9" s="23" customFormat="1" ht="22.5" customHeight="1" x14ac:dyDescent="0.3">
      <c r="A34" s="19" t="s">
        <v>36</v>
      </c>
      <c r="B34" s="25">
        <f>'[1]миграция НОЯБРЬ'!O91</f>
        <v>9275</v>
      </c>
      <c r="C34" s="25">
        <f>'[1]миграция НОЯБРЬ'!O93</f>
        <v>8333.2932614555248</v>
      </c>
      <c r="D34" s="20">
        <f>'[1]миграция НОЯБРЬ'!Q91</f>
        <v>2535</v>
      </c>
      <c r="E34" s="21">
        <f t="shared" si="0"/>
        <v>27.331536388140158</v>
      </c>
      <c r="F34" s="22">
        <f>'[1]миграция НОЯБРЬ'!R91</f>
        <v>6740</v>
      </c>
      <c r="G34" s="21">
        <f t="shared" si="1"/>
        <v>72.668463611859835</v>
      </c>
      <c r="H34" s="14"/>
      <c r="I34" s="14"/>
    </row>
    <row r="35" spans="1:9" s="14" customFormat="1" ht="22.5" customHeight="1" x14ac:dyDescent="0.3">
      <c r="A35" s="16" t="s">
        <v>37</v>
      </c>
      <c r="B35" s="16">
        <f>SUM(B36:B39)</f>
        <v>33979</v>
      </c>
      <c r="C35" s="16">
        <f>'[1]миграция НОЯБРЬ'!O96</f>
        <v>8570.8584125489269</v>
      </c>
      <c r="D35" s="16">
        <f>SUM(D36:D39)</f>
        <v>4444</v>
      </c>
      <c r="E35" s="17">
        <f t="shared" si="0"/>
        <v>13.078666235027518</v>
      </c>
      <c r="F35" s="18">
        <f>SUM(F36:F39)</f>
        <v>29535</v>
      </c>
      <c r="G35" s="17">
        <f t="shared" si="1"/>
        <v>86.921333764972488</v>
      </c>
    </row>
    <row r="36" spans="1:9" s="24" customFormat="1" ht="22.5" customHeight="1" x14ac:dyDescent="0.3">
      <c r="A36" s="25" t="s">
        <v>38</v>
      </c>
      <c r="B36" s="25">
        <f>'[1]миграция НОЯБРЬ'!O97</f>
        <v>7554</v>
      </c>
      <c r="C36" s="25">
        <f>'[1]миграция НОЯБРЬ'!O99</f>
        <v>8521.192745565264</v>
      </c>
      <c r="D36" s="20">
        <f>'[1]миграция НОЯБРЬ'!Q97</f>
        <v>1015</v>
      </c>
      <c r="E36" s="21">
        <f t="shared" si="0"/>
        <v>13.43658988615303</v>
      </c>
      <c r="F36" s="22">
        <f>'[1]миграция НОЯБРЬ'!R97</f>
        <v>6539</v>
      </c>
      <c r="G36" s="21">
        <f t="shared" si="1"/>
        <v>86.56341011384697</v>
      </c>
      <c r="H36" s="26"/>
      <c r="I36" s="26"/>
    </row>
    <row r="37" spans="1:9" ht="22.5" customHeight="1" x14ac:dyDescent="0.3">
      <c r="A37" s="25" t="s">
        <v>39</v>
      </c>
      <c r="B37" s="25">
        <f>'[1]миграция НОЯБРЬ'!O100</f>
        <v>8454</v>
      </c>
      <c r="C37" s="25">
        <f>'[1]миграция НОЯБРЬ'!O102</f>
        <v>8290.7177667376382</v>
      </c>
      <c r="D37" s="20">
        <f>'[1]миграция НОЯБРЬ'!Q100</f>
        <v>1259</v>
      </c>
      <c r="E37" s="21">
        <f t="shared" si="0"/>
        <v>14.892358646794419</v>
      </c>
      <c r="F37" s="22">
        <f>'[1]миграция НОЯБРЬ'!R100</f>
        <v>7195</v>
      </c>
      <c r="G37" s="21">
        <f t="shared" si="1"/>
        <v>85.107641353205594</v>
      </c>
      <c r="H37" s="14"/>
      <c r="I37" s="14"/>
    </row>
    <row r="38" spans="1:9" s="23" customFormat="1" ht="22.5" customHeight="1" x14ac:dyDescent="0.3">
      <c r="A38" s="25" t="s">
        <v>40</v>
      </c>
      <c r="B38" s="25">
        <f>'[1]миграция НОЯБРЬ'!O103</f>
        <v>4045</v>
      </c>
      <c r="C38" s="25">
        <f>'[1]миграция НОЯБРЬ'!O105</f>
        <v>8232.7656365883813</v>
      </c>
      <c r="D38" s="20">
        <f>'[1]миграция НОЯБРЬ'!Q103</f>
        <v>743</v>
      </c>
      <c r="E38" s="21">
        <f t="shared" si="0"/>
        <v>18.368355995055623</v>
      </c>
      <c r="F38" s="22">
        <f>'[1]миграция НОЯБРЬ'!R103</f>
        <v>3302</v>
      </c>
      <c r="G38" s="21">
        <f t="shared" si="1"/>
        <v>81.631644004944377</v>
      </c>
      <c r="H38" s="14"/>
      <c r="I38" s="14"/>
    </row>
    <row r="39" spans="1:9" s="23" customFormat="1" ht="22.5" customHeight="1" x14ac:dyDescent="0.3">
      <c r="A39" s="25" t="s">
        <v>41</v>
      </c>
      <c r="B39" s="25">
        <f>'[1]миграция НОЯБРЬ'!O106</f>
        <v>13926</v>
      </c>
      <c r="C39" s="25">
        <f>'[1]миграция НОЯБРЬ'!O108</f>
        <v>8866.0665661352868</v>
      </c>
      <c r="D39" s="20">
        <f>'[1]миграция НОЯБРЬ'!Q106</f>
        <v>1427</v>
      </c>
      <c r="E39" s="21">
        <f t="shared" si="0"/>
        <v>10.247019962659772</v>
      </c>
      <c r="F39" s="22">
        <f>'[1]миграция НОЯБРЬ'!R106</f>
        <v>12499</v>
      </c>
      <c r="G39" s="21">
        <f t="shared" si="1"/>
        <v>89.752980037340222</v>
      </c>
      <c r="H39" s="14"/>
      <c r="I39" s="14"/>
    </row>
    <row r="40" spans="1:9" s="26" customFormat="1" ht="22.5" customHeight="1" x14ac:dyDescent="0.3">
      <c r="A40" s="28" t="s">
        <v>42</v>
      </c>
      <c r="B40" s="29">
        <f>'[1]миграция НОЯБРЬ'!O109</f>
        <v>28194</v>
      </c>
      <c r="C40" s="11">
        <f>'[1]миграция НОЯБРЬ'!O111</f>
        <v>8966.3268071220828</v>
      </c>
      <c r="D40" s="11">
        <f>'[1]миграция НОЯБРЬ'!Q109</f>
        <v>7782</v>
      </c>
      <c r="E40" s="12">
        <f t="shared" si="0"/>
        <v>27.601617365396891</v>
      </c>
      <c r="F40" s="13">
        <f>'[1]миграция НОЯБРЬ'!R109</f>
        <v>20412</v>
      </c>
      <c r="G40" s="12">
        <f t="shared" si="1"/>
        <v>72.398382634603109</v>
      </c>
    </row>
    <row r="41" spans="1:9" s="14" customFormat="1" ht="22.5" customHeight="1" x14ac:dyDescent="0.3">
      <c r="A41" s="15" t="s">
        <v>43</v>
      </c>
      <c r="B41" s="16">
        <f>SUM(B42:B48)</f>
        <v>152134</v>
      </c>
      <c r="C41" s="16">
        <f>'[1]миграция НОЯБРЬ'!O114</f>
        <v>8467.3302746263162</v>
      </c>
      <c r="D41" s="16">
        <f>SUM(D42:D48)</f>
        <v>32960</v>
      </c>
      <c r="E41" s="17">
        <f t="shared" si="0"/>
        <v>21.665111020547677</v>
      </c>
      <c r="F41" s="18">
        <f>SUM(F42:F48)</f>
        <v>119174</v>
      </c>
      <c r="G41" s="17">
        <f t="shared" si="1"/>
        <v>78.334888979452316</v>
      </c>
    </row>
    <row r="42" spans="1:9" s="23" customFormat="1" ht="22.5" customHeight="1" x14ac:dyDescent="0.3">
      <c r="A42" s="19" t="s">
        <v>44</v>
      </c>
      <c r="B42" s="25">
        <f>'[1]миграция НОЯБРЬ'!O115</f>
        <v>11777</v>
      </c>
      <c r="C42" s="25">
        <f>'[1]миграция НОЯБРЬ'!O117</f>
        <v>9525.1085166001521</v>
      </c>
      <c r="D42" s="20">
        <f>'[1]миграция НОЯБРЬ'!Q115</f>
        <v>2845</v>
      </c>
      <c r="E42" s="21">
        <f t="shared" si="0"/>
        <v>24.157255667827123</v>
      </c>
      <c r="F42" s="22">
        <f>'[1]миграция НОЯБРЬ'!R115</f>
        <v>8932</v>
      </c>
      <c r="G42" s="21">
        <f t="shared" si="1"/>
        <v>75.842744332172884</v>
      </c>
      <c r="H42" s="14"/>
      <c r="I42" s="14"/>
    </row>
    <row r="43" spans="1:9" s="23" customFormat="1" ht="22.5" customHeight="1" x14ac:dyDescent="0.3">
      <c r="A43" s="19" t="s">
        <v>45</v>
      </c>
      <c r="B43" s="25">
        <f>'[1]миграция НОЯБРЬ'!O118</f>
        <v>16635</v>
      </c>
      <c r="C43" s="20">
        <f>'[1]миграция НОЯБРЬ'!O120</f>
        <v>8304.2670874661853</v>
      </c>
      <c r="D43" s="20">
        <f>'[1]миграция НОЯБРЬ'!Q118</f>
        <v>3435</v>
      </c>
      <c r="E43" s="21">
        <f t="shared" si="0"/>
        <v>20.649233543733093</v>
      </c>
      <c r="F43" s="22">
        <f>'[1]миграция НОЯБРЬ'!R118</f>
        <v>13200</v>
      </c>
      <c r="G43" s="21">
        <f t="shared" si="1"/>
        <v>79.350766456266911</v>
      </c>
      <c r="H43" s="14"/>
      <c r="I43" s="14"/>
    </row>
    <row r="44" spans="1:9" ht="22.5" customHeight="1" x14ac:dyDescent="0.3">
      <c r="A44" s="19" t="s">
        <v>46</v>
      </c>
      <c r="B44" s="25">
        <f>'[1]миграция НОЯБРЬ'!O121</f>
        <v>11881</v>
      </c>
      <c r="C44" s="25">
        <f>'[1]миграция НОЯБРЬ'!O123</f>
        <v>9362.5425469236598</v>
      </c>
      <c r="D44" s="20">
        <f>'[1]миграция НОЯБРЬ'!Q121</f>
        <v>2892</v>
      </c>
      <c r="E44" s="21">
        <f t="shared" si="0"/>
        <v>24.341385405268916</v>
      </c>
      <c r="F44" s="22">
        <f>'[1]миграция НОЯБРЬ'!R121</f>
        <v>8989</v>
      </c>
      <c r="G44" s="21">
        <f t="shared" si="1"/>
        <v>75.658614594731091</v>
      </c>
      <c r="H44" s="14"/>
      <c r="I44" s="14"/>
    </row>
    <row r="45" spans="1:9" s="23" customFormat="1" ht="22.5" customHeight="1" x14ac:dyDescent="0.3">
      <c r="A45" s="19" t="s">
        <v>47</v>
      </c>
      <c r="B45" s="25">
        <f>'[1]миграция НОЯБРЬ'!O124</f>
        <v>46507</v>
      </c>
      <c r="C45" s="20">
        <f>'[1]миграция НОЯБРЬ'!O126</f>
        <v>7902.584320639904</v>
      </c>
      <c r="D45" s="20">
        <f>'[1]миграция НОЯБРЬ'!Q124</f>
        <v>10798</v>
      </c>
      <c r="E45" s="21">
        <f t="shared" si="0"/>
        <v>23.218010192014106</v>
      </c>
      <c r="F45" s="22">
        <f>'[1]миграция НОЯБРЬ'!R124</f>
        <v>35709</v>
      </c>
      <c r="G45" s="21">
        <f t="shared" si="1"/>
        <v>76.781989807985894</v>
      </c>
      <c r="H45" s="14"/>
      <c r="I45" s="14"/>
    </row>
    <row r="46" spans="1:9" s="24" customFormat="1" ht="22.5" customHeight="1" x14ac:dyDescent="0.3">
      <c r="A46" s="19" t="s">
        <v>48</v>
      </c>
      <c r="B46" s="20">
        <f>'[1]миграция НОЯБРЬ'!O127</f>
        <v>31530</v>
      </c>
      <c r="C46" s="25">
        <f>'[1]миграция НОЯБРЬ'!O129</f>
        <v>8593.6446875991114</v>
      </c>
      <c r="D46" s="20">
        <f>'[1]миграция НОЯБРЬ'!Q127</f>
        <v>4765</v>
      </c>
      <c r="E46" s="21">
        <f t="shared" si="0"/>
        <v>15.112591183000317</v>
      </c>
      <c r="F46" s="22">
        <f>'[1]миграция НОЯБРЬ'!R127</f>
        <v>26765</v>
      </c>
      <c r="G46" s="21">
        <f t="shared" si="1"/>
        <v>84.887408816999681</v>
      </c>
      <c r="H46" s="14"/>
      <c r="I46" s="14"/>
    </row>
    <row r="47" spans="1:9" ht="22.5" customHeight="1" x14ac:dyDescent="0.3">
      <c r="A47" s="19" t="s">
        <v>49</v>
      </c>
      <c r="B47" s="25">
        <f>'[1]миграция НОЯБРЬ'!O130</f>
        <v>28591</v>
      </c>
      <c r="C47" s="25">
        <f>'[1]миграция НОЯБРЬ'!O132</f>
        <v>8280.7770976880838</v>
      </c>
      <c r="D47" s="20">
        <f>'[1]миграция НОЯБРЬ'!Q130</f>
        <v>7523</v>
      </c>
      <c r="E47" s="21">
        <f t="shared" si="0"/>
        <v>26.312475953971532</v>
      </c>
      <c r="F47" s="22">
        <f>'[1]миграция НОЯБРЬ'!R130</f>
        <v>21068</v>
      </c>
      <c r="G47" s="21">
        <f t="shared" si="1"/>
        <v>73.687524046028472</v>
      </c>
      <c r="H47" s="14"/>
      <c r="I47" s="14"/>
    </row>
    <row r="48" spans="1:9" s="23" customFormat="1" ht="22.5" customHeight="1" x14ac:dyDescent="0.3">
      <c r="A48" s="19" t="s">
        <v>50</v>
      </c>
      <c r="B48" s="25">
        <f>'[1]миграция НОЯБРЬ'!O133</f>
        <v>5213</v>
      </c>
      <c r="C48" s="25">
        <f>'[1]миграция НОЯБРЬ'!O135</f>
        <v>9855.1632457318246</v>
      </c>
      <c r="D48" s="20">
        <f>'[1]миграция НОЯБРЬ'!Q133</f>
        <v>702</v>
      </c>
      <c r="E48" s="21">
        <f t="shared" si="0"/>
        <v>13.466334164588527</v>
      </c>
      <c r="F48" s="22">
        <f>'[1]миграция НОЯБРЬ'!R133</f>
        <v>4511</v>
      </c>
      <c r="G48" s="21">
        <f t="shared" si="1"/>
        <v>86.533665835411469</v>
      </c>
      <c r="H48" s="14"/>
      <c r="I48" s="14"/>
    </row>
    <row r="49" spans="1:9" s="14" customFormat="1" ht="22.5" customHeight="1" x14ac:dyDescent="0.3">
      <c r="A49" s="15" t="s">
        <v>51</v>
      </c>
      <c r="B49" s="16">
        <f>SUM(B50:B54)</f>
        <v>67225</v>
      </c>
      <c r="C49" s="16">
        <f>'[1]миграция НОЯБРЬ'!O138</f>
        <v>8988.8721755299375</v>
      </c>
      <c r="D49" s="16">
        <f>SUM(D50:D54)</f>
        <v>19144</v>
      </c>
      <c r="E49" s="17">
        <f t="shared" si="0"/>
        <v>28.477500929713649</v>
      </c>
      <c r="F49" s="18">
        <f>SUM(F50:F54)</f>
        <v>48081</v>
      </c>
      <c r="G49" s="17">
        <f t="shared" si="1"/>
        <v>71.522499070286344</v>
      </c>
    </row>
    <row r="50" spans="1:9" s="23" customFormat="1" ht="22.5" customHeight="1" x14ac:dyDescent="0.3">
      <c r="A50" s="19" t="s">
        <v>52</v>
      </c>
      <c r="B50" s="25">
        <f>'[1]миграция НОЯБРЬ'!O139</f>
        <v>7051</v>
      </c>
      <c r="C50" s="25">
        <f>'[1]миграция НОЯБРЬ'!O141</f>
        <v>8535.7831513260535</v>
      </c>
      <c r="D50" s="20">
        <f>'[1]миграция НОЯБРЬ'!Q139</f>
        <v>1499</v>
      </c>
      <c r="E50" s="21">
        <f t="shared" si="0"/>
        <v>21.259395830378669</v>
      </c>
      <c r="F50" s="22">
        <f>'[1]миграция НОЯБРЬ'!R139</f>
        <v>5552</v>
      </c>
      <c r="G50" s="21">
        <f t="shared" si="1"/>
        <v>78.740604169621335</v>
      </c>
      <c r="H50" s="14"/>
      <c r="I50" s="14"/>
    </row>
    <row r="51" spans="1:9" s="24" customFormat="1" ht="22.5" customHeight="1" x14ac:dyDescent="0.3">
      <c r="A51" s="19" t="s">
        <v>53</v>
      </c>
      <c r="B51" s="25">
        <f>'[1]миграция НОЯБРЬ'!O142</f>
        <v>2672</v>
      </c>
      <c r="C51" s="25">
        <f>'[1]миграция НОЯБРЬ'!O144</f>
        <v>9139.1586826347302</v>
      </c>
      <c r="D51" s="20">
        <f>'[1]миграция НОЯБРЬ'!Q142</f>
        <v>774</v>
      </c>
      <c r="E51" s="21">
        <f t="shared" si="0"/>
        <v>28.967065868263475</v>
      </c>
      <c r="F51" s="22">
        <f>'[1]миграция НОЯБРЬ'!R142</f>
        <v>1898</v>
      </c>
      <c r="G51" s="21">
        <f t="shared" si="1"/>
        <v>71.032934131736525</v>
      </c>
      <c r="H51" s="14"/>
      <c r="I51" s="14"/>
    </row>
    <row r="52" spans="1:9" s="24" customFormat="1" ht="22.5" customHeight="1" x14ac:dyDescent="0.3">
      <c r="A52" s="19" t="s">
        <v>54</v>
      </c>
      <c r="B52" s="25">
        <f>'[1]миграция НОЯБРЬ'!O145</f>
        <v>14282</v>
      </c>
      <c r="C52" s="25">
        <f>'[1]миграция НОЯБРЬ'!O147</f>
        <v>9811.493628343369</v>
      </c>
      <c r="D52" s="20">
        <f>'[1]миграция НОЯБРЬ'!Q145</f>
        <v>2965</v>
      </c>
      <c r="E52" s="21">
        <f t="shared" si="0"/>
        <v>20.760397703402887</v>
      </c>
      <c r="F52" s="22">
        <f>'[1]миграция НОЯБРЬ'!R145</f>
        <v>11317</v>
      </c>
      <c r="G52" s="21">
        <f t="shared" si="1"/>
        <v>79.239602296597113</v>
      </c>
      <c r="H52" s="26"/>
      <c r="I52" s="26"/>
    </row>
    <row r="53" spans="1:9" ht="22.5" customHeight="1" x14ac:dyDescent="0.3">
      <c r="A53" s="19" t="s">
        <v>55</v>
      </c>
      <c r="B53" s="25">
        <f>'[1]миграция НОЯБРЬ'!O148</f>
        <v>24992</v>
      </c>
      <c r="C53" s="25">
        <f>'[1]миграция НОЯБРЬ'!O150</f>
        <v>8762.2694862355947</v>
      </c>
      <c r="D53" s="20">
        <f>'[1]миграция НОЯБРЬ'!Q148</f>
        <v>7079</v>
      </c>
      <c r="E53" s="21">
        <f t="shared" si="0"/>
        <v>28.325064020486558</v>
      </c>
      <c r="F53" s="22">
        <f>'[1]миграция НОЯБРЬ'!R148</f>
        <v>17913</v>
      </c>
      <c r="G53" s="21">
        <f t="shared" si="1"/>
        <v>71.67493597951345</v>
      </c>
      <c r="H53" s="14"/>
      <c r="I53" s="14"/>
    </row>
    <row r="54" spans="1:9" s="24" customFormat="1" ht="22.5" customHeight="1" x14ac:dyDescent="0.3">
      <c r="A54" s="19" t="s">
        <v>56</v>
      </c>
      <c r="B54" s="25">
        <f>'[1]миграция НОЯБРЬ'!O151</f>
        <v>18228</v>
      </c>
      <c r="C54" s="25">
        <f>'[1]миграция НОЯБРЬ'!O153</f>
        <v>8808.2566381391262</v>
      </c>
      <c r="D54" s="20">
        <f>'[1]миграция НОЯБРЬ'!Q151</f>
        <v>6827</v>
      </c>
      <c r="E54" s="21">
        <f t="shared" si="0"/>
        <v>37.453368444151849</v>
      </c>
      <c r="F54" s="22">
        <f>'[1]миграция НОЯБРЬ'!R151</f>
        <v>11401</v>
      </c>
      <c r="G54" s="21">
        <f t="shared" si="1"/>
        <v>62.546631555848144</v>
      </c>
      <c r="H54" s="26"/>
      <c r="I54" s="26"/>
    </row>
    <row r="55" spans="1:9" s="14" customFormat="1" ht="22.5" customHeight="1" x14ac:dyDescent="0.3">
      <c r="A55" s="16" t="s">
        <v>57</v>
      </c>
      <c r="B55" s="16">
        <f>SUM(B56:B67)</f>
        <v>141577</v>
      </c>
      <c r="C55" s="16">
        <f>'[1]миграция НОЯБРЬ'!O156</f>
        <v>8501.1055849467084</v>
      </c>
      <c r="D55" s="16">
        <f>SUM(D56:D67)</f>
        <v>25348</v>
      </c>
      <c r="E55" s="17">
        <f t="shared" si="0"/>
        <v>17.904038085282213</v>
      </c>
      <c r="F55" s="18">
        <f>SUM(F56:F67)</f>
        <v>116229</v>
      </c>
      <c r="G55" s="17">
        <f t="shared" si="1"/>
        <v>82.09596191471779</v>
      </c>
    </row>
    <row r="56" spans="1:9" s="23" customFormat="1" ht="22.5" customHeight="1" x14ac:dyDescent="0.3">
      <c r="A56" s="25" t="s">
        <v>58</v>
      </c>
      <c r="B56" s="25">
        <f>'[1]миграция НОЯБРЬ'!O157</f>
        <v>9451</v>
      </c>
      <c r="C56" s="25">
        <f>'[1]миграция НОЯБРЬ'!O159</f>
        <v>8962.6909321764888</v>
      </c>
      <c r="D56" s="20">
        <f>'[1]миграция НОЯБРЬ'!P157</f>
        <v>1174</v>
      </c>
      <c r="E56" s="21">
        <f t="shared" si="0"/>
        <v>12.421965929531266</v>
      </c>
      <c r="F56" s="22">
        <f>'[1]миграция НОЯБРЬ'!S157</f>
        <v>8277</v>
      </c>
      <c r="G56" s="21">
        <f t="shared" si="1"/>
        <v>87.578034070468732</v>
      </c>
      <c r="H56" s="14"/>
      <c r="I56" s="14"/>
    </row>
    <row r="57" spans="1:9" s="23" customFormat="1" ht="22.5" customHeight="1" x14ac:dyDescent="0.3">
      <c r="A57" s="25" t="s">
        <v>59</v>
      </c>
      <c r="B57" s="25">
        <f>'[1]миграция НОЯБРЬ'!O160</f>
        <v>4742</v>
      </c>
      <c r="C57" s="25">
        <f>'[1]миграция НОЯБРЬ'!O162</f>
        <v>9087.1307465204554</v>
      </c>
      <c r="D57" s="20">
        <f>'[1]миграция НОЯБРЬ'!Q160</f>
        <v>651</v>
      </c>
      <c r="E57" s="21">
        <f t="shared" si="0"/>
        <v>13.728384647827921</v>
      </c>
      <c r="F57" s="22">
        <f>'[1]миграция НОЯБРЬ'!R160</f>
        <v>4091</v>
      </c>
      <c r="G57" s="21">
        <f t="shared" si="1"/>
        <v>86.271615352172077</v>
      </c>
      <c r="H57" s="14"/>
      <c r="I57" s="14"/>
    </row>
    <row r="58" spans="1:9" s="33" customFormat="1" ht="22.5" customHeight="1" x14ac:dyDescent="0.3">
      <c r="A58" s="30" t="s">
        <v>60</v>
      </c>
      <c r="B58" s="25">
        <f>'[1]миграция НОЯБРЬ'!O163</f>
        <v>3259</v>
      </c>
      <c r="C58" s="25">
        <f>'[1]миграция НОЯБРЬ'!O165</f>
        <v>11009.388769561216</v>
      </c>
      <c r="D58" s="20">
        <f>'[1]миграция НОЯБРЬ'!Q163</f>
        <v>180</v>
      </c>
      <c r="E58" s="31">
        <f t="shared" si="0"/>
        <v>5.5231666155262351</v>
      </c>
      <c r="F58" s="31">
        <f>'[1]миграция НОЯБРЬ'!R163</f>
        <v>3079</v>
      </c>
      <c r="G58" s="21">
        <f t="shared" si="1"/>
        <v>94.476833384473764</v>
      </c>
      <c r="H58" s="32"/>
      <c r="I58" s="32"/>
    </row>
    <row r="59" spans="1:9" s="33" customFormat="1" ht="22.5" customHeight="1" x14ac:dyDescent="0.3">
      <c r="A59" s="30" t="s">
        <v>61</v>
      </c>
      <c r="B59" s="25">
        <f>'[1]миграция НОЯБРЬ'!O166</f>
        <v>3366</v>
      </c>
      <c r="C59" s="25">
        <f>'[1]миграция НОЯБРЬ'!O168</f>
        <v>9805.775995246584</v>
      </c>
      <c r="D59" s="20">
        <f>'[1]миграция НОЯБРЬ'!Q166</f>
        <v>576</v>
      </c>
      <c r="E59" s="31">
        <f t="shared" si="0"/>
        <v>17.112299465240639</v>
      </c>
      <c r="F59" s="31">
        <f>'[1]миграция НОЯБРЬ'!R166</f>
        <v>2790</v>
      </c>
      <c r="G59" s="21">
        <f t="shared" si="1"/>
        <v>82.887700534759361</v>
      </c>
      <c r="H59" s="32"/>
      <c r="I59" s="32"/>
    </row>
    <row r="60" spans="1:9" s="23" customFormat="1" ht="22.5" customHeight="1" x14ac:dyDescent="0.3">
      <c r="A60" s="25" t="s">
        <v>62</v>
      </c>
      <c r="B60" s="25">
        <f>'[1]миграция НОЯБРЬ'!O169</f>
        <v>13403</v>
      </c>
      <c r="C60" s="25">
        <f>'[1]миграция НОЯБРЬ'!O171</f>
        <v>8204.7124524360224</v>
      </c>
      <c r="D60" s="20">
        <f>'[1]миграция НОЯБРЬ'!Q169</f>
        <v>2767</v>
      </c>
      <c r="E60" s="21">
        <f t="shared" si="0"/>
        <v>20.644631798851005</v>
      </c>
      <c r="F60" s="22">
        <f>'[1]миграция НОЯБРЬ'!R169</f>
        <v>10636</v>
      </c>
      <c r="G60" s="21">
        <f t="shared" si="1"/>
        <v>79.355368201149005</v>
      </c>
      <c r="H60" s="14"/>
      <c r="I60" s="14"/>
    </row>
    <row r="61" spans="1:9" s="24" customFormat="1" ht="22.5" customHeight="1" x14ac:dyDescent="0.3">
      <c r="A61" s="25" t="s">
        <v>63</v>
      </c>
      <c r="B61" s="25">
        <f>'[1]миграция НОЯБРЬ'!O172</f>
        <v>16717</v>
      </c>
      <c r="C61" s="25">
        <f>'[1]миграция НОЯБРЬ'!O174</f>
        <v>8397.1669557935038</v>
      </c>
      <c r="D61" s="20">
        <f>'[1]миграция НОЯБРЬ'!Q172</f>
        <v>3819</v>
      </c>
      <c r="E61" s="21">
        <f t="shared" si="0"/>
        <v>22.845008075611652</v>
      </c>
      <c r="F61" s="22">
        <f>'[1]миграция НОЯБРЬ'!R172</f>
        <v>12898</v>
      </c>
      <c r="G61" s="21">
        <f t="shared" si="1"/>
        <v>77.154991924388355</v>
      </c>
      <c r="H61" s="26"/>
      <c r="I61" s="26"/>
    </row>
    <row r="62" spans="1:9" ht="22.5" customHeight="1" x14ac:dyDescent="0.3">
      <c r="A62" s="25" t="s">
        <v>64</v>
      </c>
      <c r="B62" s="25">
        <f>'[1]миграция НОЯБРЬ'!O175</f>
        <v>18628</v>
      </c>
      <c r="C62" s="25">
        <f>'[1]миграция НОЯБРЬ'!O177</f>
        <v>8071.3186063989697</v>
      </c>
      <c r="D62" s="20">
        <f>'[1]миграция НОЯБРЬ'!Q175</f>
        <v>3954</v>
      </c>
      <c r="E62" s="21">
        <f t="shared" si="0"/>
        <v>21.226111230405841</v>
      </c>
      <c r="F62" s="22">
        <f>'[1]миграция НОЯБРЬ'!R175</f>
        <v>14674</v>
      </c>
      <c r="G62" s="21">
        <f t="shared" si="1"/>
        <v>78.773888769594151</v>
      </c>
      <c r="H62" s="14"/>
      <c r="I62" s="14"/>
    </row>
    <row r="63" spans="1:9" s="24" customFormat="1" ht="22.5" customHeight="1" x14ac:dyDescent="0.3">
      <c r="A63" s="25" t="s">
        <v>65</v>
      </c>
      <c r="B63" s="25">
        <f>'[1]миграция НОЯБРЬ'!O178</f>
        <v>16743</v>
      </c>
      <c r="C63" s="25">
        <f>'[1]миграция НОЯБРЬ'!O180</f>
        <v>8327.1456130920378</v>
      </c>
      <c r="D63" s="20">
        <f>'[1]миграция НОЯБРЬ'!Q178</f>
        <v>2572</v>
      </c>
      <c r="E63" s="21">
        <f t="shared" si="0"/>
        <v>15.36164367198232</v>
      </c>
      <c r="F63" s="22">
        <f>'[1]миграция НОЯБРЬ'!R178</f>
        <v>14171</v>
      </c>
      <c r="G63" s="21">
        <f t="shared" si="1"/>
        <v>84.638356328017679</v>
      </c>
      <c r="H63" s="26">
        <v>200</v>
      </c>
      <c r="I63" s="26"/>
    </row>
    <row r="64" spans="1:9" s="23" customFormat="1" ht="22.5" customHeight="1" x14ac:dyDescent="0.3">
      <c r="A64" s="25" t="s">
        <v>66</v>
      </c>
      <c r="B64" s="25">
        <f>'[1]миграция НОЯБРЬ'!O181</f>
        <v>3782</v>
      </c>
      <c r="C64" s="25">
        <f>'[1]миграция НОЯБРЬ'!O183</f>
        <v>9484.4521417239557</v>
      </c>
      <c r="D64" s="20">
        <f>'[1]миграция НОЯБРЬ'!Q181</f>
        <v>581</v>
      </c>
      <c r="E64" s="21">
        <f t="shared" si="0"/>
        <v>15.362242199894235</v>
      </c>
      <c r="F64" s="22">
        <f>'[1]миграция НОЯБРЬ'!R181</f>
        <v>3201</v>
      </c>
      <c r="G64" s="21">
        <f t="shared" si="1"/>
        <v>84.63775780010576</v>
      </c>
      <c r="H64" s="14"/>
      <c r="I64" s="14"/>
    </row>
    <row r="65" spans="1:9" s="23" customFormat="1" ht="22.5" customHeight="1" x14ac:dyDescent="0.3">
      <c r="A65" s="25" t="s">
        <v>67</v>
      </c>
      <c r="B65" s="25">
        <f>'[1]миграция НОЯБРЬ'!O184</f>
        <v>13237</v>
      </c>
      <c r="C65" s="25">
        <f>'[1]миграция НОЯБРЬ'!O186</f>
        <v>8521.8338747450325</v>
      </c>
      <c r="D65" s="20">
        <f>'[1]миграция НОЯБРЬ'!Q184</f>
        <v>2575</v>
      </c>
      <c r="E65" s="21">
        <f t="shared" si="0"/>
        <v>19.453048273778045</v>
      </c>
      <c r="F65" s="22">
        <f>'[1]миграция НОЯБРЬ'!R184</f>
        <v>10662</v>
      </c>
      <c r="G65" s="21">
        <f t="shared" si="1"/>
        <v>80.546951726221948</v>
      </c>
      <c r="H65" s="14"/>
      <c r="I65" s="14"/>
    </row>
    <row r="66" spans="1:9" s="23" customFormat="1" ht="22.5" customHeight="1" x14ac:dyDescent="0.3">
      <c r="A66" s="25" t="s">
        <v>68</v>
      </c>
      <c r="B66" s="25">
        <f>'[1]миграция НОЯБРЬ'!O187</f>
        <v>34676</v>
      </c>
      <c r="C66" s="25">
        <f>'[1]миграция НОЯБРЬ'!O189</f>
        <v>8197.959078325066</v>
      </c>
      <c r="D66" s="20">
        <f>'[1]миграция НОЯБРЬ'!Q187</f>
        <v>5638</v>
      </c>
      <c r="E66" s="21">
        <f t="shared" si="0"/>
        <v>16.25908409274426</v>
      </c>
      <c r="F66" s="22">
        <f>'[1]миграция НОЯБРЬ'!R187</f>
        <v>29038</v>
      </c>
      <c r="G66" s="21">
        <f t="shared" si="1"/>
        <v>83.74091590725574</v>
      </c>
      <c r="H66" s="14"/>
      <c r="I66" s="14"/>
    </row>
    <row r="67" spans="1:9" s="23" customFormat="1" ht="22.5" customHeight="1" x14ac:dyDescent="0.3">
      <c r="A67" s="25" t="s">
        <v>69</v>
      </c>
      <c r="B67" s="25">
        <f>'[1]миграция НОЯБРЬ'!O190</f>
        <v>3573</v>
      </c>
      <c r="C67" s="25">
        <f>'[1]миграция НОЯБРЬ'!O192</f>
        <v>9463.8551357402739</v>
      </c>
      <c r="D67" s="20">
        <f>'[1]миграция НОЯБРЬ'!Q190</f>
        <v>861</v>
      </c>
      <c r="E67" s="21">
        <f t="shared" si="0"/>
        <v>24.097397145256089</v>
      </c>
      <c r="F67" s="22">
        <f>'[1]миграция НОЯБРЬ'!R190</f>
        <v>2712</v>
      </c>
      <c r="G67" s="21">
        <f t="shared" si="1"/>
        <v>75.902602854743918</v>
      </c>
      <c r="H67" s="14"/>
      <c r="I67" s="14"/>
    </row>
    <row r="69" spans="1:9" ht="19.5" x14ac:dyDescent="0.3">
      <c r="A69" s="34"/>
      <c r="B69" s="34"/>
      <c r="C69" s="34"/>
      <c r="D69" s="35"/>
      <c r="E69" s="36"/>
      <c r="F69" s="36"/>
      <c r="G69" s="36"/>
    </row>
    <row r="70" spans="1:9" ht="23.25" x14ac:dyDescent="0.35">
      <c r="A70" s="37"/>
      <c r="B70" s="37"/>
      <c r="C70" s="37"/>
      <c r="D70" s="38"/>
      <c r="E70" s="39"/>
      <c r="F70" s="39"/>
      <c r="G70" s="39"/>
    </row>
  </sheetData>
  <autoFilter ref="A5:I67"/>
  <mergeCells count="11"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НОЯБРЬ</vt:lpstr>
      <vt:lpstr>'почта-банк НОЯБРЬ'!Область_печати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2023-12-25T03:33:19Z</dcterms:created>
  <dcterms:modified xsi:type="dcterms:W3CDTF">2023-12-25T03:33:40Z</dcterms:modified>
</cp:coreProperties>
</file>