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27795" windowHeight="12345"/>
  </bookViews>
  <sheets>
    <sheet name="почта банк ФЕВРАЛЬ" sheetId="1" r:id="rId1"/>
  </sheets>
  <externalReferences>
    <externalReference r:id="rId2"/>
  </externalReferences>
  <definedNames>
    <definedName name="_xlnm._FilterDatabase" localSheetId="0" hidden="1">'почта банк ФЕВРАЛЬ'!$A$5:$G$67</definedName>
    <definedName name="Абыкаева" localSheetId="0">#REF!</definedName>
    <definedName name="_xlnm.Print_Area" localSheetId="0">'почта банк ФЕВРАЛЬ'!$A$1:$G$67</definedName>
    <definedName name="сп2" localSheetId="0">#REF!</definedName>
  </definedNames>
  <calcPr calcId="144525"/>
</workbook>
</file>

<file path=xl/calcChain.xml><?xml version="1.0" encoding="utf-8"?>
<calcChain xmlns="http://schemas.openxmlformats.org/spreadsheetml/2006/main">
  <c r="F67" i="1" l="1"/>
  <c r="D67" i="1"/>
  <c r="C67" i="1"/>
  <c r="B67" i="1"/>
  <c r="F66" i="1"/>
  <c r="D66" i="1"/>
  <c r="C66" i="1"/>
  <c r="B66" i="1"/>
  <c r="F65" i="1"/>
  <c r="D65" i="1"/>
  <c r="C65" i="1"/>
  <c r="B65" i="1"/>
  <c r="F64" i="1"/>
  <c r="D64" i="1"/>
  <c r="C64" i="1"/>
  <c r="B64" i="1"/>
  <c r="F63" i="1"/>
  <c r="D63" i="1"/>
  <c r="C63" i="1"/>
  <c r="B63" i="1"/>
  <c r="F62" i="1"/>
  <c r="D62" i="1"/>
  <c r="C62" i="1"/>
  <c r="B62" i="1"/>
  <c r="F61" i="1"/>
  <c r="D61" i="1"/>
  <c r="C61" i="1"/>
  <c r="B61" i="1"/>
  <c r="F60" i="1"/>
  <c r="D60" i="1"/>
  <c r="C60" i="1"/>
  <c r="B60" i="1"/>
  <c r="F59" i="1"/>
  <c r="D59" i="1"/>
  <c r="C59" i="1"/>
  <c r="B59" i="1"/>
  <c r="F58" i="1"/>
  <c r="D58" i="1"/>
  <c r="C58" i="1"/>
  <c r="B58" i="1"/>
  <c r="F57" i="1"/>
  <c r="D57" i="1"/>
  <c r="C57" i="1"/>
  <c r="B57" i="1"/>
  <c r="F56" i="1"/>
  <c r="D56" i="1"/>
  <c r="C56" i="1"/>
  <c r="B56" i="1"/>
  <c r="C55" i="1"/>
  <c r="B55" i="1"/>
  <c r="F54" i="1"/>
  <c r="D54" i="1"/>
  <c r="C54" i="1"/>
  <c r="B54" i="1"/>
  <c r="F53" i="1"/>
  <c r="G53" i="1" s="1"/>
  <c r="D53" i="1"/>
  <c r="E53" i="1" s="1"/>
  <c r="C53" i="1"/>
  <c r="B53" i="1"/>
  <c r="F52" i="1"/>
  <c r="D52" i="1"/>
  <c r="C52" i="1"/>
  <c r="B52" i="1"/>
  <c r="B49" i="1" s="1"/>
  <c r="F51" i="1"/>
  <c r="D51" i="1"/>
  <c r="C51" i="1"/>
  <c r="B51" i="1"/>
  <c r="F50" i="1"/>
  <c r="G50" i="1" s="1"/>
  <c r="D50" i="1"/>
  <c r="E50" i="1" s="1"/>
  <c r="C50" i="1"/>
  <c r="B50" i="1"/>
  <c r="C49" i="1"/>
  <c r="F48" i="1"/>
  <c r="G48" i="1" s="1"/>
  <c r="D48" i="1"/>
  <c r="E48" i="1" s="1"/>
  <c r="C48" i="1"/>
  <c r="B48" i="1"/>
  <c r="F47" i="1"/>
  <c r="D47" i="1"/>
  <c r="C47" i="1"/>
  <c r="B47" i="1"/>
  <c r="F46" i="1"/>
  <c r="D46" i="1"/>
  <c r="C46" i="1"/>
  <c r="B46" i="1"/>
  <c r="F45" i="1"/>
  <c r="G45" i="1" s="1"/>
  <c r="D45" i="1"/>
  <c r="C45" i="1"/>
  <c r="B45" i="1"/>
  <c r="F44" i="1"/>
  <c r="D44" i="1"/>
  <c r="C44" i="1"/>
  <c r="B44" i="1"/>
  <c r="F43" i="1"/>
  <c r="D43" i="1"/>
  <c r="E43" i="1" s="1"/>
  <c r="C43" i="1"/>
  <c r="B43" i="1"/>
  <c r="F42" i="1"/>
  <c r="G42" i="1" s="1"/>
  <c r="D42" i="1"/>
  <c r="C42" i="1"/>
  <c r="B42" i="1"/>
  <c r="C41" i="1"/>
  <c r="F40" i="1"/>
  <c r="D40" i="1"/>
  <c r="C40" i="1"/>
  <c r="B40" i="1"/>
  <c r="F39" i="1"/>
  <c r="D39" i="1"/>
  <c r="C39" i="1"/>
  <c r="B39" i="1"/>
  <c r="F38" i="1"/>
  <c r="D38" i="1"/>
  <c r="C38" i="1"/>
  <c r="B38" i="1"/>
  <c r="F37" i="1"/>
  <c r="D37" i="1"/>
  <c r="C37" i="1"/>
  <c r="B37" i="1"/>
  <c r="F36" i="1"/>
  <c r="D36" i="1"/>
  <c r="C36" i="1"/>
  <c r="B36" i="1"/>
  <c r="C35" i="1"/>
  <c r="F34" i="1"/>
  <c r="G34" i="1" s="1"/>
  <c r="D34" i="1"/>
  <c r="C34" i="1"/>
  <c r="B34" i="1"/>
  <c r="F33" i="1"/>
  <c r="G33" i="1" s="1"/>
  <c r="D33" i="1"/>
  <c r="E33" i="1" s="1"/>
  <c r="C33" i="1"/>
  <c r="B33" i="1"/>
  <c r="F32" i="1"/>
  <c r="D32" i="1"/>
  <c r="C32" i="1"/>
  <c r="B32" i="1"/>
  <c r="F31" i="1"/>
  <c r="G31" i="1" s="1"/>
  <c r="D31" i="1"/>
  <c r="E31" i="1" s="1"/>
  <c r="C31" i="1"/>
  <c r="B31" i="1"/>
  <c r="F30" i="1"/>
  <c r="G30" i="1" s="1"/>
  <c r="D30" i="1"/>
  <c r="E30" i="1" s="1"/>
  <c r="C30" i="1"/>
  <c r="B30" i="1"/>
  <c r="F29" i="1"/>
  <c r="D29" i="1"/>
  <c r="C29" i="1"/>
  <c r="B29" i="1"/>
  <c r="F28" i="1"/>
  <c r="D28" i="1"/>
  <c r="C28" i="1"/>
  <c r="B28" i="1"/>
  <c r="C27" i="1"/>
  <c r="B27" i="1"/>
  <c r="F26" i="1"/>
  <c r="D26" i="1"/>
  <c r="E26" i="1" s="1"/>
  <c r="C26" i="1"/>
  <c r="B26" i="1"/>
  <c r="F25" i="1"/>
  <c r="G25" i="1" s="1"/>
  <c r="D25" i="1"/>
  <c r="C25" i="1"/>
  <c r="B25" i="1"/>
  <c r="F24" i="1"/>
  <c r="D24" i="1"/>
  <c r="C24" i="1"/>
  <c r="B24" i="1"/>
  <c r="F23" i="1"/>
  <c r="D23" i="1"/>
  <c r="C23" i="1"/>
  <c r="B23" i="1"/>
  <c r="F22" i="1"/>
  <c r="D22" i="1"/>
  <c r="C22" i="1"/>
  <c r="B22" i="1"/>
  <c r="C21" i="1"/>
  <c r="F20" i="1"/>
  <c r="D20" i="1"/>
  <c r="C20" i="1"/>
  <c r="B20" i="1"/>
  <c r="F19" i="1"/>
  <c r="D19" i="1"/>
  <c r="C19" i="1"/>
  <c r="B19" i="1"/>
  <c r="F18" i="1"/>
  <c r="G18" i="1" s="1"/>
  <c r="D18" i="1"/>
  <c r="C18" i="1"/>
  <c r="B18" i="1"/>
  <c r="F17" i="1"/>
  <c r="D17" i="1"/>
  <c r="C17" i="1"/>
  <c r="B17" i="1"/>
  <c r="F16" i="1"/>
  <c r="D16" i="1"/>
  <c r="C16" i="1"/>
  <c r="B16" i="1"/>
  <c r="F15" i="1"/>
  <c r="G15" i="1" s="1"/>
  <c r="D15" i="1"/>
  <c r="C15" i="1"/>
  <c r="B15" i="1"/>
  <c r="F14" i="1"/>
  <c r="D14" i="1"/>
  <c r="C14" i="1"/>
  <c r="B14" i="1"/>
  <c r="F13" i="1"/>
  <c r="D13" i="1"/>
  <c r="C13" i="1"/>
  <c r="B13" i="1"/>
  <c r="C12" i="1"/>
  <c r="F11" i="1"/>
  <c r="G11" i="1" s="1"/>
  <c r="D11" i="1"/>
  <c r="E11" i="1" s="1"/>
  <c r="C11" i="1"/>
  <c r="B11" i="1"/>
  <c r="F10" i="1"/>
  <c r="D10" i="1"/>
  <c r="C10" i="1"/>
  <c r="B10" i="1"/>
  <c r="F9" i="1"/>
  <c r="D9" i="1"/>
  <c r="C9" i="1"/>
  <c r="B9" i="1"/>
  <c r="F8" i="1"/>
  <c r="F7" i="1" s="1"/>
  <c r="D8" i="1"/>
  <c r="C8" i="1"/>
  <c r="B8" i="1"/>
  <c r="C7" i="1"/>
  <c r="C6" i="1"/>
  <c r="E37" i="1" l="1"/>
  <c r="G20" i="1"/>
  <c r="G37" i="1"/>
  <c r="G40" i="1"/>
  <c r="B41" i="1"/>
  <c r="G57" i="1"/>
  <c r="G60" i="1"/>
  <c r="G63" i="1"/>
  <c r="G66" i="1"/>
  <c r="G9" i="1"/>
  <c r="G24" i="1"/>
  <c r="E36" i="1"/>
  <c r="B35" i="1"/>
  <c r="E39" i="1"/>
  <c r="D55" i="1"/>
  <c r="E55" i="1" s="1"/>
  <c r="B7" i="1"/>
  <c r="F12" i="1"/>
  <c r="G16" i="1"/>
  <c r="G19" i="1"/>
  <c r="G36" i="1"/>
  <c r="G39" i="1"/>
  <c r="G51" i="1"/>
  <c r="G54" i="1"/>
  <c r="G56" i="1"/>
  <c r="G59" i="1"/>
  <c r="G62" i="1"/>
  <c r="G65" i="1"/>
  <c r="D41" i="1"/>
  <c r="E41" i="1" s="1"/>
  <c r="E23" i="1"/>
  <c r="E47" i="1"/>
  <c r="G10" i="1"/>
  <c r="E14" i="1"/>
  <c r="G29" i="1"/>
  <c r="D35" i="1"/>
  <c r="E38" i="1"/>
  <c r="G44" i="1"/>
  <c r="G47" i="1"/>
  <c r="E52" i="1"/>
  <c r="E17" i="1"/>
  <c r="D21" i="1"/>
  <c r="E28" i="1"/>
  <c r="G32" i="1"/>
  <c r="G38" i="1"/>
  <c r="E46" i="1"/>
  <c r="F49" i="1"/>
  <c r="G49" i="1" s="1"/>
  <c r="G52" i="1"/>
  <c r="F55" i="1"/>
  <c r="G55" i="1" s="1"/>
  <c r="G58" i="1"/>
  <c r="G61" i="1"/>
  <c r="G64" i="1"/>
  <c r="G67" i="1"/>
  <c r="E8" i="1"/>
  <c r="G17" i="1"/>
  <c r="E20" i="1"/>
  <c r="F21" i="1"/>
  <c r="G28" i="1"/>
  <c r="E34" i="1"/>
  <c r="E40" i="1"/>
  <c r="E42" i="1"/>
  <c r="G43" i="1"/>
  <c r="G46" i="1"/>
  <c r="E51" i="1"/>
  <c r="E54" i="1"/>
  <c r="B21" i="1"/>
  <c r="D27" i="1"/>
  <c r="E27" i="1" s="1"/>
  <c r="E44" i="1"/>
  <c r="B12" i="1"/>
  <c r="G12" i="1" s="1"/>
  <c r="G23" i="1"/>
  <c r="E32" i="1"/>
  <c r="G14" i="1"/>
  <c r="G7" i="1"/>
  <c r="E21" i="1"/>
  <c r="G21" i="1"/>
  <c r="D7" i="1"/>
  <c r="E13" i="1"/>
  <c r="E19" i="1"/>
  <c r="E9" i="1"/>
  <c r="D12" i="1"/>
  <c r="G13" i="1"/>
  <c r="E15" i="1"/>
  <c r="E18" i="1"/>
  <c r="G22" i="1"/>
  <c r="E24" i="1"/>
  <c r="F27" i="1"/>
  <c r="G27" i="1" s="1"/>
  <c r="F41" i="1"/>
  <c r="D49" i="1"/>
  <c r="E16" i="1"/>
  <c r="E22" i="1"/>
  <c r="E25" i="1"/>
  <c r="E29" i="1"/>
  <c r="E45" i="1"/>
  <c r="G8" i="1"/>
  <c r="E10" i="1"/>
  <c r="F35" i="1"/>
  <c r="G26" i="1"/>
  <c r="E56" i="1"/>
  <c r="E57" i="1"/>
  <c r="E58" i="1"/>
  <c r="E59" i="1"/>
  <c r="E60" i="1"/>
  <c r="E61" i="1"/>
  <c r="E62" i="1"/>
  <c r="E63" i="1"/>
  <c r="E64" i="1"/>
  <c r="E65" i="1"/>
  <c r="E66" i="1"/>
  <c r="E67" i="1"/>
  <c r="E35" i="1" l="1"/>
  <c r="G41" i="1"/>
  <c r="B6" i="1"/>
  <c r="E49" i="1"/>
  <c r="F6" i="1"/>
  <c r="G6" i="1" s="1"/>
  <c r="E12" i="1"/>
  <c r="E7" i="1"/>
  <c r="D6" i="1"/>
  <c r="G35" i="1"/>
  <c r="E6" i="1" l="1"/>
</calcChain>
</file>

<file path=xl/sharedStrings.xml><?xml version="1.0" encoding="utf-8"?>
<sst xmlns="http://schemas.openxmlformats.org/spreadsheetml/2006/main" count="74" uniqueCount="72">
  <si>
    <t>Предварительные сведения о количестве получателей пенсии по Республике</t>
  </si>
  <si>
    <t xml:space="preserve"> по состоянию на 01.03.2023 года</t>
  </si>
  <si>
    <t>Регионы</t>
  </si>
  <si>
    <t xml:space="preserve">всего </t>
  </si>
  <si>
    <t>сред. разм. пенсии</t>
  </si>
  <si>
    <t>в том числе  получатели ч/з</t>
  </si>
  <si>
    <t>ОАО "Кыргыз почтасы"</t>
  </si>
  <si>
    <t>Коммерческие банки</t>
  </si>
  <si>
    <t>кол-во</t>
  </si>
  <si>
    <t xml:space="preserve">% </t>
  </si>
  <si>
    <t>Всего по Республике</t>
  </si>
  <si>
    <t xml:space="preserve">гор. Бишкек </t>
  </si>
  <si>
    <t xml:space="preserve">Первомайское </t>
  </si>
  <si>
    <t>Ленинское</t>
  </si>
  <si>
    <t>Свердловское</t>
  </si>
  <si>
    <t>Октябрьское</t>
  </si>
  <si>
    <t xml:space="preserve">Чуйская область </t>
  </si>
  <si>
    <t xml:space="preserve"> Аламединский </t>
  </si>
  <si>
    <t xml:space="preserve"> Жайылский  </t>
  </si>
  <si>
    <t xml:space="preserve"> Иссык-Атинский </t>
  </si>
  <si>
    <t xml:space="preserve"> Кеминский </t>
  </si>
  <si>
    <t xml:space="preserve"> Московский </t>
  </si>
  <si>
    <t xml:space="preserve"> Панфиловский </t>
  </si>
  <si>
    <t xml:space="preserve"> Сокулукский </t>
  </si>
  <si>
    <t xml:space="preserve"> Чуй-Токмокский </t>
  </si>
  <si>
    <t xml:space="preserve">Нарынская область </t>
  </si>
  <si>
    <t xml:space="preserve"> Нарынский р/н </t>
  </si>
  <si>
    <t xml:space="preserve"> Ат-Башинский</t>
  </si>
  <si>
    <t xml:space="preserve"> Ак-Талинский  </t>
  </si>
  <si>
    <t xml:space="preserve"> Джумгальский</t>
  </si>
  <si>
    <t xml:space="preserve"> Кочкорский</t>
  </si>
  <si>
    <t>Иссык-Кульская область</t>
  </si>
  <si>
    <t xml:space="preserve"> г. Каракол </t>
  </si>
  <si>
    <t xml:space="preserve"> г. Балыкчи </t>
  </si>
  <si>
    <t xml:space="preserve"> Ак-Сууйский</t>
  </si>
  <si>
    <t xml:space="preserve"> Джети-Огуз </t>
  </si>
  <si>
    <t xml:space="preserve"> Иссык-Куль </t>
  </si>
  <si>
    <t xml:space="preserve"> Тонский  </t>
  </si>
  <si>
    <t xml:space="preserve"> Тюпский </t>
  </si>
  <si>
    <t xml:space="preserve">Таласская область </t>
  </si>
  <si>
    <t xml:space="preserve"> Бакай-Атинский</t>
  </si>
  <si>
    <t xml:space="preserve"> Кара-Бууринский</t>
  </si>
  <si>
    <t xml:space="preserve"> Манасский</t>
  </si>
  <si>
    <t xml:space="preserve"> Таласский </t>
  </si>
  <si>
    <t xml:space="preserve">гор. Ош </t>
  </si>
  <si>
    <t xml:space="preserve">Ошская область </t>
  </si>
  <si>
    <t xml:space="preserve"> Алайский </t>
  </si>
  <si>
    <t xml:space="preserve"> Араванский</t>
  </si>
  <si>
    <t xml:space="preserve"> Кара-Кульджинский</t>
  </si>
  <si>
    <t xml:space="preserve"> Кара-Сууйский</t>
  </si>
  <si>
    <t xml:space="preserve"> Ноокатский </t>
  </si>
  <si>
    <t xml:space="preserve"> Узгенский</t>
  </si>
  <si>
    <t xml:space="preserve"> Чон-Алай  </t>
  </si>
  <si>
    <t xml:space="preserve">Баткенская область </t>
  </si>
  <si>
    <t xml:space="preserve"> г. Кызыл-Кия </t>
  </si>
  <si>
    <t xml:space="preserve"> г. Сулюкта </t>
  </si>
  <si>
    <t xml:space="preserve"> Баткенский</t>
  </si>
  <si>
    <t xml:space="preserve"> Кадамжайский  </t>
  </si>
  <si>
    <t xml:space="preserve"> Лейлекский  </t>
  </si>
  <si>
    <t xml:space="preserve">Джалал-Абадская область </t>
  </si>
  <si>
    <t xml:space="preserve"> г. Джалал-Абад </t>
  </si>
  <si>
    <t xml:space="preserve"> г. Таш-Кумыр  </t>
  </si>
  <si>
    <t xml:space="preserve"> г. Кара-Куль </t>
  </si>
  <si>
    <t xml:space="preserve"> г. Майли-Суу </t>
  </si>
  <si>
    <t xml:space="preserve"> Ала-Букинский</t>
  </si>
  <si>
    <t xml:space="preserve"> Аксыйский </t>
  </si>
  <si>
    <t xml:space="preserve"> Базар-Коргонский</t>
  </si>
  <si>
    <t xml:space="preserve"> Ноокенский</t>
  </si>
  <si>
    <t xml:space="preserve"> Тогуз-Торо </t>
  </si>
  <si>
    <t xml:space="preserve"> Токтогульский</t>
  </si>
  <si>
    <t xml:space="preserve"> Сузакский</t>
  </si>
  <si>
    <t xml:space="preserve"> Чаткал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</si>
</sst>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р_._-;\-* #,##0.00_р_._-;_-* &quot;-&quot;??_р_._-;_-@_-"/>
    <numFmt numFmtId="165" formatCode="_-* #,##0.00&quot;р.&quot;_-;\-* #,##0.00&quot;р.&quot;_-;_-* &quot;-&quot;??&quot;р.&quot;_-;_-@_-"/>
    <numFmt numFmtId="166" formatCode="_(* #,##0.00_);_(* \(#,##0.00\);_(* &quot;-&quot;??_);_(@_)"/>
    <numFmt numFmtId="167" formatCode="_-* #,##0.00\ _с_о_м_-;\-* #,##0.00\ _с_о_м_-;_-* &quot;-&quot;??\ _с_о_м_-;_-@_-"/>
  </numFmts>
  <fonts count="11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5"/>
      <name val="Times New Roman"/>
      <family val="1"/>
      <charset val="204"/>
    </font>
    <font>
      <sz val="18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sz val="10"/>
      <name val="MS Sans Serif"/>
      <family val="2"/>
      <charset val="204"/>
    </font>
    <font>
      <sz val="11"/>
      <color theme="1"/>
      <name val="Calibri"/>
      <family val="2"/>
      <charset val="1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7" fillId="0" borderId="0"/>
    <xf numFmtId="0" fontId="8" fillId="0" borderId="0"/>
    <xf numFmtId="0" fontId="1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8" fillId="0" borderId="0"/>
    <xf numFmtId="0" fontId="10" fillId="0" borderId="0"/>
    <xf numFmtId="0" fontId="1" fillId="0" borderId="0"/>
    <xf numFmtId="0" fontId="1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6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7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26">
    <xf numFmtId="0" fontId="0" fillId="0" borderId="0" xfId="0"/>
    <xf numFmtId="3" fontId="4" fillId="2" borderId="0" xfId="0" applyNumberFormat="1" applyFont="1" applyFill="1"/>
    <xf numFmtId="3" fontId="4" fillId="2" borderId="0" xfId="0" applyNumberFormat="1" applyFont="1" applyFill="1" applyAlignment="1"/>
    <xf numFmtId="3" fontId="3" fillId="2" borderId="1" xfId="0" applyNumberFormat="1" applyFont="1" applyFill="1" applyBorder="1" applyAlignment="1">
      <alignment horizontal="center" vertical="center" wrapText="1"/>
    </xf>
    <xf numFmtId="3" fontId="3" fillId="3" borderId="1" xfId="0" applyNumberFormat="1" applyFont="1" applyFill="1" applyBorder="1" applyAlignment="1">
      <alignment horizontal="center"/>
    </xf>
    <xf numFmtId="3" fontId="3" fillId="3" borderId="1" xfId="0" applyNumberFormat="1" applyFont="1" applyFill="1" applyBorder="1" applyAlignment="1">
      <alignment horizontal="center" vertical="center"/>
    </xf>
    <xf numFmtId="3" fontId="3" fillId="3" borderId="0" xfId="0" applyNumberFormat="1" applyFont="1" applyFill="1"/>
    <xf numFmtId="3" fontId="4" fillId="2" borderId="1" xfId="0" applyNumberFormat="1" applyFont="1" applyFill="1" applyBorder="1" applyAlignment="1">
      <alignment horizontal="center"/>
    </xf>
    <xf numFmtId="3" fontId="4" fillId="2" borderId="1" xfId="0" applyNumberFormat="1" applyFont="1" applyFill="1" applyBorder="1" applyAlignment="1">
      <alignment horizontal="center" vertical="center"/>
    </xf>
    <xf numFmtId="3" fontId="4" fillId="2" borderId="1" xfId="0" applyNumberFormat="1" applyFont="1" applyFill="1" applyBorder="1" applyAlignment="1">
      <alignment horizontal="center" vertical="center" wrapText="1"/>
    </xf>
    <xf numFmtId="3" fontId="3" fillId="3" borderId="1" xfId="0" applyNumberFormat="1" applyFont="1" applyFill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center"/>
    </xf>
    <xf numFmtId="3" fontId="4" fillId="4" borderId="0" xfId="0" applyNumberFormat="1" applyFont="1" applyFill="1"/>
    <xf numFmtId="3" fontId="5" fillId="2" borderId="0" xfId="0" applyNumberFormat="1" applyFont="1" applyFill="1" applyAlignment="1"/>
    <xf numFmtId="3" fontId="6" fillId="2" borderId="0" xfId="0" applyNumberFormat="1" applyFont="1" applyFill="1" applyAlignment="1"/>
    <xf numFmtId="3" fontId="4" fillId="2" borderId="0" xfId="0" applyNumberFormat="1" applyFont="1" applyFill="1" applyAlignment="1">
      <alignment horizontal="center"/>
    </xf>
    <xf numFmtId="3" fontId="5" fillId="2" borderId="0" xfId="0" applyNumberFormat="1" applyFont="1" applyFill="1" applyAlignment="1">
      <alignment horizontal="left"/>
    </xf>
    <xf numFmtId="3" fontId="5" fillId="2" borderId="0" xfId="0" applyNumberFormat="1" applyFont="1" applyFill="1" applyAlignment="1">
      <alignment horizontal="center"/>
    </xf>
    <xf numFmtId="3" fontId="6" fillId="2" borderId="0" xfId="0" applyNumberFormat="1" applyFont="1" applyFill="1" applyAlignment="1">
      <alignment horizontal="left"/>
    </xf>
    <xf numFmtId="3" fontId="6" fillId="2" borderId="0" xfId="0" applyNumberFormat="1" applyFont="1" applyFill="1" applyAlignment="1">
      <alignment horizontal="center"/>
    </xf>
    <xf numFmtId="3" fontId="3" fillId="2" borderId="0" xfId="0" applyNumberFormat="1" applyFont="1" applyFill="1" applyAlignment="1">
      <alignment horizontal="center"/>
    </xf>
    <xf numFmtId="3" fontId="3" fillId="2" borderId="1" xfId="1" applyNumberFormat="1" applyFont="1" applyFill="1" applyBorder="1" applyAlignment="1">
      <alignment horizontal="center" vertical="center"/>
    </xf>
    <xf numFmtId="3" fontId="3" fillId="2" borderId="1" xfId="0" applyNumberFormat="1" applyFont="1" applyFill="1" applyBorder="1" applyAlignment="1">
      <alignment horizontal="center" vertical="center"/>
    </xf>
    <xf numFmtId="3" fontId="3" fillId="2" borderId="1" xfId="0" applyNumberFormat="1" applyFont="1" applyFill="1" applyBorder="1" applyAlignment="1">
      <alignment horizontal="center" vertical="center" wrapText="1"/>
    </xf>
    <xf numFmtId="3" fontId="3" fillId="2" borderId="2" xfId="0" applyNumberFormat="1" applyFont="1" applyFill="1" applyBorder="1" applyAlignment="1">
      <alignment horizontal="center" vertical="center" wrapText="1"/>
    </xf>
    <xf numFmtId="3" fontId="3" fillId="2" borderId="3" xfId="0" applyNumberFormat="1" applyFont="1" applyFill="1" applyBorder="1" applyAlignment="1">
      <alignment horizontal="center" vertical="center" wrapText="1"/>
    </xf>
  </cellXfs>
  <cellStyles count="77">
    <cellStyle name="Normal 2" xfId="2"/>
    <cellStyle name="Денежный 2" xfId="3"/>
    <cellStyle name="Обычный" xfId="0" builtinId="0"/>
    <cellStyle name="Обычный 2" xfId="4"/>
    <cellStyle name="Обычный 2 2" xfId="5"/>
    <cellStyle name="Обычный 2 3" xfId="6"/>
    <cellStyle name="Обычный 2 4" xfId="7"/>
    <cellStyle name="Обычный 2 5" xfId="8"/>
    <cellStyle name="Обычный 3" xfId="9"/>
    <cellStyle name="Обычный 3 2" xfId="10"/>
    <cellStyle name="Обычный 3 2 2" xfId="11"/>
    <cellStyle name="Обычный 3 3" xfId="12"/>
    <cellStyle name="Обычный 3 3 2" xfId="13"/>
    <cellStyle name="Обычный 3 3 3" xfId="14"/>
    <cellStyle name="Обычный 3 3 4" xfId="15"/>
    <cellStyle name="Обычный 3 3 5" xfId="16"/>
    <cellStyle name="Обычный 3 4" xfId="17"/>
    <cellStyle name="Обычный 3 5" xfId="18"/>
    <cellStyle name="Обычный 4" xfId="19"/>
    <cellStyle name="Обычный 4 2" xfId="20"/>
    <cellStyle name="Обычный 5" xfId="21"/>
    <cellStyle name="Обычный 6" xfId="22"/>
    <cellStyle name="Процентный 2" xfId="23"/>
    <cellStyle name="Финансовый 2" xfId="24"/>
    <cellStyle name="Финансовый 2 2" xfId="25"/>
    <cellStyle name="Финансовый 2 2 2" xfId="26"/>
    <cellStyle name="Финансовый 2 3" xfId="27"/>
    <cellStyle name="Финансовый 2 3 2" xfId="28"/>
    <cellStyle name="Финансовый 2 3 2 2" xfId="29"/>
    <cellStyle name="Финансовый 2 3 2 3" xfId="30"/>
    <cellStyle name="Финансовый 2 3 2 3 2" xfId="31"/>
    <cellStyle name="Финансовый 2 3 2 3 2 2" xfId="32"/>
    <cellStyle name="Финансовый 2 3 2 3 2 2 2" xfId="33"/>
    <cellStyle name="Финансовый 2 3 2 3 2 2 2 2" xfId="34"/>
    <cellStyle name="Финансовый 2 3 2 3 2 2 2 2 2" xfId="35"/>
    <cellStyle name="Финансовый 2 3 2 3 2 2 2 2 2 2" xfId="36"/>
    <cellStyle name="Финансовый 2 3 2 3 2 2 2 2 2 2 2" xfId="37"/>
    <cellStyle name="Финансовый 2 3 2 3 2 2 2 2 2 2 2 2" xfId="38"/>
    <cellStyle name="Финансовый 2 3 2 3 2 2 2 2 2 2 2 3" xfId="39"/>
    <cellStyle name="Финансовый 2 3 2 3 2 2 2 2 2 2 2 3 2" xfId="40"/>
    <cellStyle name="Финансовый 2 3 2 3 2 2 2 2 2 2 2 3 2 2" xfId="41"/>
    <cellStyle name="Финансовый 2 3 2 3 2 2 3" xfId="42"/>
    <cellStyle name="Финансовый 2 3 2 3 2 2 3 2" xfId="43"/>
    <cellStyle name="Финансовый 2 3 2 3 2 2 3 2 2" xfId="44"/>
    <cellStyle name="Финансовый 2 3 2 3 2 2 3 2 2 2" xfId="45"/>
    <cellStyle name="Финансовый 2 3 2 3 2 2 3 2 2 2 2" xfId="46"/>
    <cellStyle name="Финансовый 2 3 2 3 2 2 3 2 2 2 3" xfId="47"/>
    <cellStyle name="Финансовый 2 3 2 3 2 2 4" xfId="48"/>
    <cellStyle name="Финансовый 2 3 2 3 2 2 4 2" xfId="49"/>
    <cellStyle name="Финансовый 2 3 2 3 2 2 4 2 2" xfId="50"/>
    <cellStyle name="Финансовый 2 3 2 3 2 2 4 2 2 2" xfId="51"/>
    <cellStyle name="Финансовый 2 3 2 3 2 2 4 2 2 2 2" xfId="52"/>
    <cellStyle name="Финансовый 2 3 2 3 2 2 4 2 2 2 2 2" xfId="53"/>
    <cellStyle name="Финансовый 2 3 2 3 3" xfId="54"/>
    <cellStyle name="Финансовый 2 3 2 3 3 2" xfId="55"/>
    <cellStyle name="Финансовый 2 3 3" xfId="56"/>
    <cellStyle name="Финансовый 2 3 3 2" xfId="57"/>
    <cellStyle name="Финансовый 2 3 3 2 2" xfId="58"/>
    <cellStyle name="Финансовый 2 3 4" xfId="59"/>
    <cellStyle name="Финансовый 2 4" xfId="60"/>
    <cellStyle name="Финансовый 2 5" xfId="61"/>
    <cellStyle name="Финансовый 3" xfId="62"/>
    <cellStyle name="Финансовый 3 2" xfId="63"/>
    <cellStyle name="Финансовый 4" xfId="64"/>
    <cellStyle name="Финансовый 5" xfId="1"/>
    <cellStyle name="Финансовый 5 2" xfId="65"/>
    <cellStyle name="Финансовый 5 3" xfId="66"/>
    <cellStyle name="Финансовый 5 4" xfId="67"/>
    <cellStyle name="Финансовый 5 4 2" xfId="68"/>
    <cellStyle name="Финансовый 5 4 2 2" xfId="69"/>
    <cellStyle name="Финансовый 5 4 2 2 2" xfId="70"/>
    <cellStyle name="Финансовый 5 4 2 2 2 2" xfId="71"/>
    <cellStyle name="Финансовый 5 4 3" xfId="72"/>
    <cellStyle name="Финансовый 5 4 3 2" xfId="73"/>
    <cellStyle name="Финансовый 5 5" xfId="74"/>
    <cellStyle name="Финансовый 6" xfId="75"/>
    <cellStyle name="Финансовый 7" xfId="7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1;&#1077;&#1082;&#1090;&#1091;&#1088;&#1089;&#1091;&#1085;&#1086;&#1074;&#1072;%20&#1063;&#1086;&#1083;&#1087;&#1086;&#1085;/Desktop/&#1052;&#1048;&#1043;&#1056;&#1040;&#1062;&#1048;&#1071;%202023(&#1082;&#1099;&#1088;&#1075;&#1099;&#1079;%20&#1090;&#1080;&#1083;&#1080;&#1085;&#1076;&#1077;)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чта-банк 2022 (2)"/>
      <sheetName val="почта-банк 2022"/>
      <sheetName val="новые  2022"/>
      <sheetName val="миграция 2022"/>
      <sheetName val="миграция ЯНВАРЬ"/>
      <sheetName val="новые ЯНВАРЬ"/>
      <sheetName val="почта банк ЯНВАРЬ"/>
      <sheetName val="миграция ФЕВРАЛЬ"/>
      <sheetName val="новые ФЕВРАЛЬ"/>
      <sheetName val="почта банк ФЕВРАЛЬ"/>
      <sheetName val="миграция МАРТ"/>
      <sheetName val="новые МАРТ "/>
      <sheetName val="почта банк МАРТ "/>
      <sheetName val="миграция апрель"/>
      <sheetName val="новые апрель "/>
      <sheetName val="почта-банк апрель "/>
      <sheetName val="миграция  май"/>
      <sheetName val="новые май"/>
      <sheetName val="почта-банк май"/>
      <sheetName val="миграция  июнь "/>
      <sheetName val="новые июнь"/>
      <sheetName val="почта-банк июнь  (2)"/>
      <sheetName val="Для бюджетников (2)"/>
      <sheetName val="миграция  июль(2)"/>
      <sheetName val="новые июль (2)"/>
      <sheetName val="почта-банк июль  (3)"/>
      <sheetName val="миграция август (2)"/>
      <sheetName val="новые август (2)"/>
      <sheetName val="почта-банк август"/>
      <sheetName val="миграция сентябрь"/>
      <sheetName val="новые сентябрь"/>
      <sheetName val="почта-банк сентябрь"/>
      <sheetName val="миграция октябрь"/>
      <sheetName val="новые октябрь"/>
      <sheetName val="почта-банк октябрь"/>
      <sheetName val="миграция НОЯБРЬ"/>
      <sheetName val="новые НОЯБРЬ"/>
      <sheetName val="почта-банк НОЯБРЬ"/>
      <sheetName val="миграция декабрь"/>
      <sheetName val="новые декабрь"/>
      <sheetName val="почта-банк декабрь"/>
      <sheetName val="умершие за 2023 г"/>
      <sheetName val="2010-2023 (3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9">
          <cell r="P9">
            <v>7729.360314847082</v>
          </cell>
        </row>
        <row r="12">
          <cell r="P12">
            <v>9769.2894972738686</v>
          </cell>
        </row>
        <row r="13">
          <cell r="P13">
            <v>20120</v>
          </cell>
          <cell r="R13">
            <v>7220</v>
          </cell>
          <cell r="S13">
            <v>12900</v>
          </cell>
        </row>
        <row r="15">
          <cell r="P15">
            <v>9813.2491053677932</v>
          </cell>
        </row>
        <row r="16">
          <cell r="P16">
            <v>25285</v>
          </cell>
          <cell r="R16">
            <v>8626</v>
          </cell>
          <cell r="S16">
            <v>16659</v>
          </cell>
        </row>
        <row r="18">
          <cell r="P18">
            <v>9470.631085623887</v>
          </cell>
        </row>
        <row r="19">
          <cell r="P19">
            <v>23460</v>
          </cell>
          <cell r="R19">
            <v>9960</v>
          </cell>
          <cell r="S19">
            <v>13500</v>
          </cell>
        </row>
        <row r="21">
          <cell r="P21">
            <v>9512.4048167092933</v>
          </cell>
        </row>
        <row r="22">
          <cell r="P22">
            <v>25958</v>
          </cell>
          <cell r="R22">
            <v>10460</v>
          </cell>
          <cell r="S22">
            <v>15498</v>
          </cell>
        </row>
        <row r="24">
          <cell r="P24">
            <v>10258.295785499653</v>
          </cell>
        </row>
        <row r="27">
          <cell r="P27">
            <v>7518.5038763705434</v>
          </cell>
        </row>
        <row r="28">
          <cell r="P28">
            <v>19227</v>
          </cell>
          <cell r="R28">
            <v>7594</v>
          </cell>
          <cell r="S28">
            <v>11633</v>
          </cell>
        </row>
        <row r="30">
          <cell r="P30">
            <v>7951.5120403599103</v>
          </cell>
        </row>
        <row r="31">
          <cell r="P31">
            <v>15288</v>
          </cell>
          <cell r="R31">
            <v>4823</v>
          </cell>
          <cell r="S31">
            <v>10465</v>
          </cell>
        </row>
        <row r="33">
          <cell r="P33">
            <v>7974.5467687074834</v>
          </cell>
        </row>
        <row r="34">
          <cell r="P34">
            <v>18038</v>
          </cell>
          <cell r="R34">
            <v>5099</v>
          </cell>
          <cell r="S34">
            <v>12939</v>
          </cell>
        </row>
        <row r="36">
          <cell r="P36">
            <v>7542.5940237276864</v>
          </cell>
        </row>
        <row r="37">
          <cell r="P37">
            <v>8651</v>
          </cell>
          <cell r="R37">
            <v>965</v>
          </cell>
          <cell r="S37">
            <v>7686</v>
          </cell>
        </row>
        <row r="39">
          <cell r="P39">
            <v>7654.0967518205989</v>
          </cell>
        </row>
        <row r="40">
          <cell r="P40">
            <v>12089</v>
          </cell>
          <cell r="R40">
            <v>3402</v>
          </cell>
          <cell r="S40">
            <v>8687</v>
          </cell>
        </row>
        <row r="42">
          <cell r="P42">
            <v>7088.7647448093312</v>
          </cell>
        </row>
        <row r="43">
          <cell r="P43">
            <v>6488</v>
          </cell>
          <cell r="Q43">
            <v>2238</v>
          </cell>
          <cell r="T43">
            <v>4250</v>
          </cell>
        </row>
        <row r="45">
          <cell r="P45">
            <v>6756.5776818742297</v>
          </cell>
        </row>
        <row r="46">
          <cell r="P46">
            <v>21189</v>
          </cell>
          <cell r="R46">
            <v>7154</v>
          </cell>
          <cell r="S46">
            <v>14035</v>
          </cell>
        </row>
        <row r="48">
          <cell r="P48">
            <v>7285.4917174005377</v>
          </cell>
        </row>
        <row r="49">
          <cell r="P49">
            <v>14860</v>
          </cell>
          <cell r="R49">
            <v>2461</v>
          </cell>
          <cell r="S49">
            <v>12399</v>
          </cell>
        </row>
        <row r="51">
          <cell r="P51">
            <v>7395.4086137281292</v>
          </cell>
        </row>
        <row r="54">
          <cell r="P54">
            <v>8429.7482509818255</v>
          </cell>
        </row>
        <row r="55">
          <cell r="P55">
            <v>18027</v>
          </cell>
          <cell r="R55">
            <v>2834</v>
          </cell>
          <cell r="S55">
            <v>15193</v>
          </cell>
        </row>
        <row r="57">
          <cell r="P57">
            <v>8932.7473789316027</v>
          </cell>
        </row>
        <row r="58">
          <cell r="P58">
            <v>11511</v>
          </cell>
          <cell r="R58">
            <v>1865</v>
          </cell>
          <cell r="S58">
            <v>9646</v>
          </cell>
        </row>
        <row r="60">
          <cell r="P60">
            <v>8511.3996177569279</v>
          </cell>
        </row>
        <row r="61">
          <cell r="P61">
            <v>5941</v>
          </cell>
          <cell r="R61">
            <v>1281</v>
          </cell>
          <cell r="S61">
            <v>4660</v>
          </cell>
        </row>
        <row r="63">
          <cell r="P63">
            <v>8676.4430230600901</v>
          </cell>
        </row>
        <row r="64">
          <cell r="P64">
            <v>8272</v>
          </cell>
          <cell r="R64">
            <v>1648</v>
          </cell>
          <cell r="S64">
            <v>6624</v>
          </cell>
        </row>
        <row r="66">
          <cell r="P66">
            <v>7965.5673355899416</v>
          </cell>
        </row>
        <row r="67">
          <cell r="P67">
            <v>10994</v>
          </cell>
          <cell r="R67">
            <v>1454</v>
          </cell>
          <cell r="S67">
            <v>9540</v>
          </cell>
        </row>
        <row r="69">
          <cell r="P69">
            <v>7735.4274149536113</v>
          </cell>
        </row>
        <row r="72">
          <cell r="P72">
            <v>7539.2461459183232</v>
          </cell>
        </row>
        <row r="73">
          <cell r="P73">
            <v>8554</v>
          </cell>
          <cell r="R73">
            <v>1425</v>
          </cell>
          <cell r="S73">
            <v>7129</v>
          </cell>
        </row>
        <row r="75">
          <cell r="P75">
            <v>8443.450900163667</v>
          </cell>
        </row>
        <row r="76">
          <cell r="P76">
            <v>6354</v>
          </cell>
          <cell r="R76">
            <v>441</v>
          </cell>
          <cell r="S76">
            <v>5913</v>
          </cell>
        </row>
        <row r="78">
          <cell r="P78">
            <v>7648.1699716713883</v>
          </cell>
        </row>
        <row r="79">
          <cell r="P79">
            <v>10331</v>
          </cell>
          <cell r="R79">
            <v>2222</v>
          </cell>
          <cell r="S79">
            <v>8109</v>
          </cell>
        </row>
        <row r="81">
          <cell r="P81">
            <v>7387.4890136482436</v>
          </cell>
        </row>
        <row r="82">
          <cell r="P82">
            <v>12896</v>
          </cell>
          <cell r="R82">
            <v>2582</v>
          </cell>
          <cell r="S82">
            <v>10314</v>
          </cell>
        </row>
        <row r="84">
          <cell r="P84">
            <v>7640.6875</v>
          </cell>
        </row>
        <row r="85">
          <cell r="P85">
            <v>13140</v>
          </cell>
          <cell r="R85">
            <v>3651</v>
          </cell>
          <cell r="S85">
            <v>9489</v>
          </cell>
        </row>
        <row r="87">
          <cell r="P87">
            <v>7204.6769406392696</v>
          </cell>
        </row>
        <row r="88">
          <cell r="P88">
            <v>9445</v>
          </cell>
          <cell r="R88">
            <v>2130</v>
          </cell>
          <cell r="S88">
            <v>7315</v>
          </cell>
        </row>
        <row r="90">
          <cell r="P90">
            <v>7570.2145050291156</v>
          </cell>
        </row>
        <row r="91">
          <cell r="P91">
            <v>9141</v>
          </cell>
          <cell r="R91">
            <v>2721</v>
          </cell>
          <cell r="S91">
            <v>6420</v>
          </cell>
        </row>
        <row r="93">
          <cell r="P93">
            <v>7094.7312110272396</v>
          </cell>
        </row>
        <row r="96">
          <cell r="P96">
            <v>7272.350723156027</v>
          </cell>
        </row>
        <row r="97">
          <cell r="P97">
            <v>7341</v>
          </cell>
          <cell r="R97">
            <v>1085</v>
          </cell>
          <cell r="S97">
            <v>6256</v>
          </cell>
        </row>
        <row r="99">
          <cell r="P99">
            <v>7265.2848385778507</v>
          </cell>
        </row>
        <row r="100">
          <cell r="P100">
            <v>8300</v>
          </cell>
          <cell r="R100">
            <v>1354</v>
          </cell>
          <cell r="S100">
            <v>6946</v>
          </cell>
        </row>
        <row r="102">
          <cell r="P102">
            <v>7079.5390361445779</v>
          </cell>
        </row>
        <row r="103">
          <cell r="P103">
            <v>3948</v>
          </cell>
          <cell r="R103">
            <v>803</v>
          </cell>
          <cell r="S103">
            <v>3145</v>
          </cell>
        </row>
        <row r="105">
          <cell r="P105">
            <v>7082.3087639311043</v>
          </cell>
        </row>
        <row r="106">
          <cell r="P106">
            <v>13668</v>
          </cell>
          <cell r="R106">
            <v>1585</v>
          </cell>
          <cell r="S106">
            <v>12083</v>
          </cell>
        </row>
        <row r="108">
          <cell r="P108">
            <v>7448.1257682177347</v>
          </cell>
        </row>
        <row r="109">
          <cell r="P109">
            <v>27473</v>
          </cell>
          <cell r="R109">
            <v>8870</v>
          </cell>
          <cell r="S109">
            <v>18603</v>
          </cell>
        </row>
        <row r="111">
          <cell r="P111">
            <v>7460.1509118043168</v>
          </cell>
        </row>
        <row r="114">
          <cell r="P114">
            <v>7206.0916137555441</v>
          </cell>
        </row>
        <row r="115">
          <cell r="P115">
            <v>11668</v>
          </cell>
          <cell r="R115">
            <v>3074</v>
          </cell>
          <cell r="S115">
            <v>8594</v>
          </cell>
        </row>
        <row r="117">
          <cell r="P117">
            <v>8002.6570106273566</v>
          </cell>
        </row>
        <row r="118">
          <cell r="P118">
            <v>16109</v>
          </cell>
          <cell r="R118">
            <v>3665</v>
          </cell>
          <cell r="S118">
            <v>12444</v>
          </cell>
        </row>
        <row r="120">
          <cell r="P120">
            <v>7079.4023216835312</v>
          </cell>
        </row>
        <row r="121">
          <cell r="P121">
            <v>11980</v>
          </cell>
          <cell r="R121">
            <v>3297</v>
          </cell>
          <cell r="S121">
            <v>8683</v>
          </cell>
        </row>
        <row r="123">
          <cell r="P123">
            <v>7805.9843071786308</v>
          </cell>
        </row>
        <row r="124">
          <cell r="P124">
            <v>44774</v>
          </cell>
          <cell r="R124">
            <v>11094</v>
          </cell>
          <cell r="S124">
            <v>33680</v>
          </cell>
        </row>
        <row r="126">
          <cell r="P126">
            <v>6811.4482958860053</v>
          </cell>
        </row>
        <row r="127">
          <cell r="P127">
            <v>30685</v>
          </cell>
          <cell r="R127">
            <v>4886</v>
          </cell>
          <cell r="S127">
            <v>25799</v>
          </cell>
        </row>
        <row r="129">
          <cell r="P129">
            <v>7275.4108522079196</v>
          </cell>
        </row>
        <row r="130">
          <cell r="P130">
            <v>28027</v>
          </cell>
          <cell r="R130">
            <v>8151</v>
          </cell>
          <cell r="S130">
            <v>19876</v>
          </cell>
        </row>
        <row r="132">
          <cell r="P132">
            <v>7032.4793591893531</v>
          </cell>
        </row>
        <row r="133">
          <cell r="P133">
            <v>5119</v>
          </cell>
          <cell r="R133">
            <v>849</v>
          </cell>
          <cell r="S133">
            <v>4270</v>
          </cell>
        </row>
        <row r="135">
          <cell r="P135">
            <v>8372.0084000781408</v>
          </cell>
        </row>
        <row r="138">
          <cell r="P138">
            <v>7507.4183802377438</v>
          </cell>
        </row>
        <row r="139">
          <cell r="P139">
            <v>6864</v>
          </cell>
          <cell r="R139">
            <v>1568</v>
          </cell>
          <cell r="S139">
            <v>5296</v>
          </cell>
        </row>
        <row r="141">
          <cell r="P141">
            <v>7051.2220279720277</v>
          </cell>
        </row>
        <row r="142">
          <cell r="P142">
            <v>2657</v>
          </cell>
          <cell r="R142">
            <v>818</v>
          </cell>
          <cell r="S142">
            <v>1839</v>
          </cell>
        </row>
        <row r="144">
          <cell r="P144">
            <v>7672.32404968009</v>
          </cell>
        </row>
        <row r="145">
          <cell r="P145">
            <v>13926</v>
          </cell>
          <cell r="R145">
            <v>3278</v>
          </cell>
          <cell r="S145">
            <v>10648</v>
          </cell>
        </row>
        <row r="147">
          <cell r="P147">
            <v>7959.8132988654315</v>
          </cell>
        </row>
        <row r="148">
          <cell r="P148">
            <v>24387</v>
          </cell>
          <cell r="R148">
            <v>7767</v>
          </cell>
          <cell r="S148">
            <v>16620</v>
          </cell>
        </row>
        <row r="150">
          <cell r="P150">
            <v>7479.2936810595811</v>
          </cell>
        </row>
        <row r="151">
          <cell r="P151">
            <v>17867</v>
          </cell>
          <cell r="R151">
            <v>7206</v>
          </cell>
          <cell r="S151">
            <v>10661</v>
          </cell>
        </row>
        <row r="153">
          <cell r="P153">
            <v>7343.9327811048297</v>
          </cell>
        </row>
        <row r="156">
          <cell r="P156">
            <v>7158.6632590021818</v>
          </cell>
        </row>
        <row r="157">
          <cell r="P157">
            <v>9279</v>
          </cell>
          <cell r="R157">
            <v>1259</v>
          </cell>
          <cell r="S157">
            <v>8020</v>
          </cell>
        </row>
        <row r="159">
          <cell r="P159">
            <v>7506.1493695441322</v>
          </cell>
        </row>
        <row r="160">
          <cell r="P160">
            <v>4675</v>
          </cell>
          <cell r="R160">
            <v>702</v>
          </cell>
          <cell r="S160">
            <v>3973</v>
          </cell>
        </row>
        <row r="162">
          <cell r="P162">
            <v>7586.7653475935831</v>
          </cell>
        </row>
        <row r="163">
          <cell r="P163">
            <v>3201</v>
          </cell>
          <cell r="R163">
            <v>187</v>
          </cell>
          <cell r="S163">
            <v>3014</v>
          </cell>
        </row>
        <row r="165">
          <cell r="P165">
            <v>8928.3458294283027</v>
          </cell>
        </row>
        <row r="166">
          <cell r="P166">
            <v>3323</v>
          </cell>
          <cell r="R166">
            <v>632</v>
          </cell>
          <cell r="S166">
            <v>2691</v>
          </cell>
        </row>
        <row r="168">
          <cell r="P168">
            <v>8083.0719229611796</v>
          </cell>
        </row>
        <row r="169">
          <cell r="P169">
            <v>13055</v>
          </cell>
          <cell r="R169">
            <v>2934</v>
          </cell>
          <cell r="S169">
            <v>10121</v>
          </cell>
        </row>
        <row r="171">
          <cell r="P171">
            <v>6983.1010340865569</v>
          </cell>
        </row>
        <row r="172">
          <cell r="P172">
            <v>16462</v>
          </cell>
          <cell r="R172">
            <v>4455</v>
          </cell>
          <cell r="S172">
            <v>12007</v>
          </cell>
        </row>
        <row r="174">
          <cell r="P174">
            <v>7121.3703681205197</v>
          </cell>
        </row>
        <row r="175">
          <cell r="P175">
            <v>18082</v>
          </cell>
          <cell r="R175">
            <v>4328</v>
          </cell>
          <cell r="S175">
            <v>13754</v>
          </cell>
        </row>
        <row r="177">
          <cell r="P177">
            <v>6749.3206503705342</v>
          </cell>
        </row>
        <row r="178">
          <cell r="P178">
            <v>16551</v>
          </cell>
          <cell r="R178">
            <v>2696</v>
          </cell>
          <cell r="S178">
            <v>13855</v>
          </cell>
        </row>
        <row r="180">
          <cell r="P180">
            <v>6858.5448009183738</v>
          </cell>
        </row>
        <row r="181">
          <cell r="P181">
            <v>3722</v>
          </cell>
          <cell r="R181">
            <v>652</v>
          </cell>
          <cell r="S181">
            <v>3070</v>
          </cell>
        </row>
        <row r="183">
          <cell r="P183">
            <v>7960.9865663621713</v>
          </cell>
        </row>
        <row r="184">
          <cell r="P184">
            <v>13087</v>
          </cell>
          <cell r="R184">
            <v>2835</v>
          </cell>
          <cell r="S184">
            <v>10252</v>
          </cell>
        </row>
        <row r="186">
          <cell r="P186">
            <v>7249.5008787346223</v>
          </cell>
        </row>
        <row r="187">
          <cell r="P187">
            <v>33937</v>
          </cell>
          <cell r="R187">
            <v>6144</v>
          </cell>
          <cell r="S187">
            <v>27793</v>
          </cell>
        </row>
        <row r="189">
          <cell r="P189">
            <v>6967.9725373486162</v>
          </cell>
        </row>
        <row r="190">
          <cell r="P190">
            <v>3509</v>
          </cell>
          <cell r="R190">
            <v>935</v>
          </cell>
          <cell r="S190">
            <v>2574</v>
          </cell>
        </row>
        <row r="192">
          <cell r="P192">
            <v>8187.1730977486459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</sheetPr>
  <dimension ref="A1:G70"/>
  <sheetViews>
    <sheetView tabSelected="1" view="pageBreakPreview" zoomScale="80" zoomScaleNormal="100" zoomScaleSheetLayoutView="80" workbookViewId="0">
      <pane xSplit="1" ySplit="5" topLeftCell="B6" activePane="bottomRight" state="frozen"/>
      <selection activeCell="K25" sqref="K25"/>
      <selection pane="topRight" activeCell="K25" sqref="K25"/>
      <selection pane="bottomLeft" activeCell="K25" sqref="K25"/>
      <selection pane="bottomRight" activeCell="A3" sqref="A3:G5"/>
    </sheetView>
  </sheetViews>
  <sheetFormatPr defaultColWidth="8.85546875" defaultRowHeight="18.75" x14ac:dyDescent="0.3"/>
  <cols>
    <col min="1" max="1" width="32.5703125" style="15" bestFit="1" customWidth="1"/>
    <col min="2" max="4" width="19.42578125" style="2" customWidth="1"/>
    <col min="5" max="5" width="14.85546875" style="2" customWidth="1"/>
    <col min="6" max="6" width="16.85546875" style="2" customWidth="1"/>
    <col min="7" max="7" width="16.28515625" style="2" customWidth="1"/>
    <col min="8" max="16384" width="8.85546875" style="1"/>
  </cols>
  <sheetData>
    <row r="1" spans="1:7" x14ac:dyDescent="0.3">
      <c r="A1" s="20" t="s">
        <v>0</v>
      </c>
      <c r="B1" s="20"/>
      <c r="C1" s="20"/>
      <c r="D1" s="20"/>
      <c r="E1" s="20"/>
      <c r="F1" s="20"/>
      <c r="G1" s="20"/>
    </row>
    <row r="2" spans="1:7" x14ac:dyDescent="0.3">
      <c r="A2" s="20" t="s">
        <v>1</v>
      </c>
      <c r="B2" s="20"/>
      <c r="C2" s="20"/>
      <c r="D2" s="20"/>
      <c r="E2" s="20"/>
      <c r="F2" s="20"/>
      <c r="G2" s="20"/>
    </row>
    <row r="3" spans="1:7" s="2" customFormat="1" ht="39.6" customHeight="1" x14ac:dyDescent="0.3">
      <c r="A3" s="21" t="s">
        <v>2</v>
      </c>
      <c r="B3" s="22" t="s">
        <v>3</v>
      </c>
      <c r="C3" s="23" t="s">
        <v>4</v>
      </c>
      <c r="D3" s="23" t="s">
        <v>5</v>
      </c>
      <c r="E3" s="23"/>
      <c r="F3" s="23"/>
      <c r="G3" s="23"/>
    </row>
    <row r="4" spans="1:7" s="2" customFormat="1" ht="48.75" customHeight="1" x14ac:dyDescent="0.3">
      <c r="A4" s="21"/>
      <c r="B4" s="22"/>
      <c r="C4" s="23"/>
      <c r="D4" s="24" t="s">
        <v>6</v>
      </c>
      <c r="E4" s="25"/>
      <c r="F4" s="24" t="s">
        <v>7</v>
      </c>
      <c r="G4" s="25"/>
    </row>
    <row r="5" spans="1:7" s="2" customFormat="1" ht="23.25" customHeight="1" x14ac:dyDescent="0.3">
      <c r="A5" s="21"/>
      <c r="B5" s="22"/>
      <c r="C5" s="23"/>
      <c r="D5" s="3" t="s">
        <v>8</v>
      </c>
      <c r="E5" s="3" t="s">
        <v>9</v>
      </c>
      <c r="F5" s="3" t="s">
        <v>8</v>
      </c>
      <c r="G5" s="3" t="s">
        <v>9</v>
      </c>
    </row>
    <row r="6" spans="1:7" s="6" customFormat="1" ht="22.5" customHeight="1" x14ac:dyDescent="0.3">
      <c r="A6" s="4" t="s">
        <v>10</v>
      </c>
      <c r="B6" s="5">
        <f>B7+B12+B21+B27+B35+B40+B41+B49+B55</f>
        <v>748935</v>
      </c>
      <c r="C6" s="5">
        <f>'[1]миграция ФЕВРАЛЬ'!P9</f>
        <v>7729.360314847082</v>
      </c>
      <c r="D6" s="5">
        <f>D7+D12+D21+D27+D35+D40+D41+D49+D55</f>
        <v>191365</v>
      </c>
      <c r="E6" s="5">
        <f t="shared" ref="E6:E67" si="0">D6/B6*100</f>
        <v>25.551616628946437</v>
      </c>
      <c r="F6" s="5">
        <f>F7+F12+F21+F27+F35+F40+F41+F49+F55</f>
        <v>557570</v>
      </c>
      <c r="G6" s="5">
        <f t="shared" ref="G6:G67" si="1">F6/B6*100</f>
        <v>74.448383371053566</v>
      </c>
    </row>
    <row r="7" spans="1:7" s="6" customFormat="1" ht="22.5" customHeight="1" x14ac:dyDescent="0.3">
      <c r="A7" s="4" t="s">
        <v>11</v>
      </c>
      <c r="B7" s="5">
        <f>B8+B9+B10+B11</f>
        <v>94823</v>
      </c>
      <c r="C7" s="5">
        <f>'[1]миграция ФЕВРАЛЬ'!P12</f>
        <v>9769.2894972738686</v>
      </c>
      <c r="D7" s="5">
        <f>D8+D9+D10+D11</f>
        <v>36266</v>
      </c>
      <c r="E7" s="5">
        <f t="shared" si="0"/>
        <v>38.245995169948223</v>
      </c>
      <c r="F7" s="5">
        <f>F8+F9+F10+F11</f>
        <v>58557</v>
      </c>
      <c r="G7" s="5">
        <f t="shared" si="1"/>
        <v>61.754004830051777</v>
      </c>
    </row>
    <row r="8" spans="1:7" ht="22.5" customHeight="1" x14ac:dyDescent="0.3">
      <c r="A8" s="7" t="s">
        <v>12</v>
      </c>
      <c r="B8" s="8">
        <f>'[1]миграция ФЕВРАЛЬ'!P13</f>
        <v>20120</v>
      </c>
      <c r="C8" s="8">
        <f>'[1]миграция ФЕВРАЛЬ'!P15</f>
        <v>9813.2491053677932</v>
      </c>
      <c r="D8" s="8">
        <f>'[1]миграция ФЕВРАЛЬ'!R13</f>
        <v>7220</v>
      </c>
      <c r="E8" s="8">
        <f t="shared" si="0"/>
        <v>35.884691848906556</v>
      </c>
      <c r="F8" s="8">
        <f>'[1]миграция ФЕВРАЛЬ'!S13</f>
        <v>12900</v>
      </c>
      <c r="G8" s="8">
        <f t="shared" si="1"/>
        <v>64.115308151093444</v>
      </c>
    </row>
    <row r="9" spans="1:7" ht="22.5" customHeight="1" x14ac:dyDescent="0.3">
      <c r="A9" s="7" t="s">
        <v>13</v>
      </c>
      <c r="B9" s="8">
        <f>'[1]миграция ФЕВРАЛЬ'!P16</f>
        <v>25285</v>
      </c>
      <c r="C9" s="8">
        <f>'[1]миграция ФЕВРАЛЬ'!P18</f>
        <v>9470.631085623887</v>
      </c>
      <c r="D9" s="8">
        <f>'[1]миграция ФЕВРАЛЬ'!R16</f>
        <v>8626</v>
      </c>
      <c r="E9" s="8">
        <f t="shared" si="0"/>
        <v>34.115087996836067</v>
      </c>
      <c r="F9" s="8">
        <f>'[1]миграция ФЕВРАЛЬ'!S16</f>
        <v>16659</v>
      </c>
      <c r="G9" s="8">
        <f t="shared" si="1"/>
        <v>65.884912003163933</v>
      </c>
    </row>
    <row r="10" spans="1:7" ht="22.5" customHeight="1" x14ac:dyDescent="0.3">
      <c r="A10" s="7" t="s">
        <v>14</v>
      </c>
      <c r="B10" s="8">
        <f>'[1]миграция ФЕВРАЛЬ'!P19</f>
        <v>23460</v>
      </c>
      <c r="C10" s="8">
        <f>'[1]миграция ФЕВРАЛЬ'!P21</f>
        <v>9512.4048167092933</v>
      </c>
      <c r="D10" s="8">
        <f>'[1]миграция ФЕВРАЛЬ'!R19</f>
        <v>9960</v>
      </c>
      <c r="E10" s="8">
        <f t="shared" si="0"/>
        <v>42.455242966751918</v>
      </c>
      <c r="F10" s="8">
        <f>'[1]миграция ФЕВРАЛЬ'!S19</f>
        <v>13500</v>
      </c>
      <c r="G10" s="8">
        <f t="shared" si="1"/>
        <v>57.544757033248082</v>
      </c>
    </row>
    <row r="11" spans="1:7" ht="22.5" customHeight="1" x14ac:dyDescent="0.3">
      <c r="A11" s="7" t="s">
        <v>15</v>
      </c>
      <c r="B11" s="8">
        <f>'[1]миграция ФЕВРАЛЬ'!P22</f>
        <v>25958</v>
      </c>
      <c r="C11" s="8">
        <f>'[1]миграция ФЕВРАЛЬ'!P24</f>
        <v>10258.295785499653</v>
      </c>
      <c r="D11" s="8">
        <f>'[1]миграция ФЕВРАЛЬ'!R22</f>
        <v>10460</v>
      </c>
      <c r="E11" s="8">
        <f t="shared" si="0"/>
        <v>40.295862547191618</v>
      </c>
      <c r="F11" s="8">
        <f>'[1]миграция ФЕВРАЛЬ'!S22</f>
        <v>15498</v>
      </c>
      <c r="G11" s="8">
        <f t="shared" si="1"/>
        <v>59.704137452808382</v>
      </c>
    </row>
    <row r="12" spans="1:7" s="6" customFormat="1" ht="22.5" customHeight="1" x14ac:dyDescent="0.3">
      <c r="A12" s="4" t="s">
        <v>16</v>
      </c>
      <c r="B12" s="5">
        <f>SUM(B13:B20)</f>
        <v>115830</v>
      </c>
      <c r="C12" s="5">
        <f>'[1]миграция ФЕВРАЛЬ'!P27</f>
        <v>7518.5038763705434</v>
      </c>
      <c r="D12" s="5">
        <f>SUM(D13:D20)</f>
        <v>33736</v>
      </c>
      <c r="E12" s="5">
        <f t="shared" si="0"/>
        <v>29.12544245877579</v>
      </c>
      <c r="F12" s="5">
        <f>SUM(F13:F20)</f>
        <v>82094</v>
      </c>
      <c r="G12" s="5">
        <f t="shared" si="1"/>
        <v>70.874557541224206</v>
      </c>
    </row>
    <row r="13" spans="1:7" ht="22.5" customHeight="1" x14ac:dyDescent="0.3">
      <c r="A13" s="7" t="s">
        <v>17</v>
      </c>
      <c r="B13" s="8">
        <f>'[1]миграция ФЕВРАЛЬ'!P28</f>
        <v>19227</v>
      </c>
      <c r="C13" s="9">
        <f>'[1]миграция ФЕВРАЛЬ'!P30</f>
        <v>7951.5120403599103</v>
      </c>
      <c r="D13" s="8">
        <f>'[1]миграция ФЕВРАЛЬ'!R28</f>
        <v>7594</v>
      </c>
      <c r="E13" s="8">
        <f t="shared" si="0"/>
        <v>39.496541322099134</v>
      </c>
      <c r="F13" s="8">
        <f>'[1]миграция ФЕВРАЛЬ'!S28</f>
        <v>11633</v>
      </c>
      <c r="G13" s="8">
        <f t="shared" si="1"/>
        <v>60.503458677900866</v>
      </c>
    </row>
    <row r="14" spans="1:7" ht="22.5" customHeight="1" x14ac:dyDescent="0.3">
      <c r="A14" s="7" t="s">
        <v>18</v>
      </c>
      <c r="B14" s="8">
        <f>'[1]миграция ФЕВРАЛЬ'!P31</f>
        <v>15288</v>
      </c>
      <c r="C14" s="9">
        <f>'[1]миграция ФЕВРАЛЬ'!P33</f>
        <v>7974.5467687074834</v>
      </c>
      <c r="D14" s="8">
        <f>'[1]миграция ФЕВРАЛЬ'!R31</f>
        <v>4823</v>
      </c>
      <c r="E14" s="8">
        <f t="shared" si="0"/>
        <v>31.547619047619047</v>
      </c>
      <c r="F14" s="8">
        <f>'[1]миграция ФЕВРАЛЬ'!S31</f>
        <v>10465</v>
      </c>
      <c r="G14" s="8">
        <f t="shared" si="1"/>
        <v>68.452380952380949</v>
      </c>
    </row>
    <row r="15" spans="1:7" ht="22.5" customHeight="1" x14ac:dyDescent="0.3">
      <c r="A15" s="7" t="s">
        <v>19</v>
      </c>
      <c r="B15" s="8">
        <f>'[1]миграция ФЕВРАЛЬ'!P34</f>
        <v>18038</v>
      </c>
      <c r="C15" s="9">
        <f>'[1]миграция ФЕВРАЛЬ'!P36</f>
        <v>7542.5940237276864</v>
      </c>
      <c r="D15" s="8">
        <f>'[1]миграция ФЕВРАЛЬ'!R34</f>
        <v>5099</v>
      </c>
      <c r="E15" s="8">
        <f t="shared" si="0"/>
        <v>28.268100676349928</v>
      </c>
      <c r="F15" s="8">
        <f>'[1]миграция ФЕВРАЛЬ'!S34</f>
        <v>12939</v>
      </c>
      <c r="G15" s="8">
        <f t="shared" si="1"/>
        <v>71.731899323650069</v>
      </c>
    </row>
    <row r="16" spans="1:7" ht="22.5" customHeight="1" x14ac:dyDescent="0.3">
      <c r="A16" s="7" t="s">
        <v>20</v>
      </c>
      <c r="B16" s="8">
        <f>'[1]миграция ФЕВРАЛЬ'!P37</f>
        <v>8651</v>
      </c>
      <c r="C16" s="9">
        <f>'[1]миграция ФЕВРАЛЬ'!P39</f>
        <v>7654.0967518205989</v>
      </c>
      <c r="D16" s="8">
        <f>'[1]миграция ФЕВРАЛЬ'!R37</f>
        <v>965</v>
      </c>
      <c r="E16" s="8">
        <f t="shared" si="0"/>
        <v>11.15477979424344</v>
      </c>
      <c r="F16" s="8">
        <f>'[1]миграция ФЕВРАЛЬ'!S37</f>
        <v>7686</v>
      </c>
      <c r="G16" s="8">
        <f t="shared" si="1"/>
        <v>88.845220205756561</v>
      </c>
    </row>
    <row r="17" spans="1:7" ht="22.5" customHeight="1" x14ac:dyDescent="0.3">
      <c r="A17" s="7" t="s">
        <v>21</v>
      </c>
      <c r="B17" s="8">
        <f>'[1]миграция ФЕВРАЛЬ'!P40</f>
        <v>12089</v>
      </c>
      <c r="C17" s="9">
        <f>'[1]миграция ФЕВРАЛЬ'!P42</f>
        <v>7088.7647448093312</v>
      </c>
      <c r="D17" s="8">
        <f>'[1]миграция ФЕВРАЛЬ'!R40</f>
        <v>3402</v>
      </c>
      <c r="E17" s="8">
        <f t="shared" si="0"/>
        <v>28.141285466126231</v>
      </c>
      <c r="F17" s="8">
        <f>'[1]миграция ФЕВРАЛЬ'!S40</f>
        <v>8687</v>
      </c>
      <c r="G17" s="8">
        <f t="shared" si="1"/>
        <v>71.858714533873766</v>
      </c>
    </row>
    <row r="18" spans="1:7" ht="22.5" customHeight="1" x14ac:dyDescent="0.3">
      <c r="A18" s="7" t="s">
        <v>22</v>
      </c>
      <c r="B18" s="8">
        <f>'[1]миграция ФЕВРАЛЬ'!P43</f>
        <v>6488</v>
      </c>
      <c r="C18" s="9">
        <f>'[1]миграция ФЕВРАЛЬ'!P45</f>
        <v>6756.5776818742297</v>
      </c>
      <c r="D18" s="8">
        <f>'[1]миграция ФЕВРАЛЬ'!Q43</f>
        <v>2238</v>
      </c>
      <c r="E18" s="8">
        <f t="shared" si="0"/>
        <v>34.494451294697903</v>
      </c>
      <c r="F18" s="8">
        <f>'[1]миграция ФЕВРАЛЬ'!T43</f>
        <v>4250</v>
      </c>
      <c r="G18" s="8">
        <f t="shared" si="1"/>
        <v>65.50554870530209</v>
      </c>
    </row>
    <row r="19" spans="1:7" ht="22.5" customHeight="1" x14ac:dyDescent="0.3">
      <c r="A19" s="7" t="s">
        <v>23</v>
      </c>
      <c r="B19" s="8">
        <f>'[1]миграция ФЕВРАЛЬ'!P46</f>
        <v>21189</v>
      </c>
      <c r="C19" s="9">
        <f>'[1]миграция ФЕВРАЛЬ'!P48</f>
        <v>7285.4917174005377</v>
      </c>
      <c r="D19" s="8">
        <f>'[1]миграция ФЕВРАЛЬ'!R46</f>
        <v>7154</v>
      </c>
      <c r="E19" s="8">
        <f t="shared" si="0"/>
        <v>33.762801453584409</v>
      </c>
      <c r="F19" s="8">
        <f>'[1]миграция ФЕВРАЛЬ'!S46</f>
        <v>14035</v>
      </c>
      <c r="G19" s="8">
        <f t="shared" si="1"/>
        <v>66.237198546415584</v>
      </c>
    </row>
    <row r="20" spans="1:7" ht="22.5" customHeight="1" x14ac:dyDescent="0.3">
      <c r="A20" s="7" t="s">
        <v>24</v>
      </c>
      <c r="B20" s="8">
        <f>'[1]миграция ФЕВРАЛЬ'!P49</f>
        <v>14860</v>
      </c>
      <c r="C20" s="9">
        <f>'[1]миграция ФЕВРАЛЬ'!P51</f>
        <v>7395.4086137281292</v>
      </c>
      <c r="D20" s="8">
        <f>'[1]миграция ФЕВРАЛЬ'!R49</f>
        <v>2461</v>
      </c>
      <c r="E20" s="8">
        <f t="shared" si="0"/>
        <v>16.561238223418574</v>
      </c>
      <c r="F20" s="8">
        <f>'[1]миграция ФЕВРАЛЬ'!S49</f>
        <v>12399</v>
      </c>
      <c r="G20" s="8">
        <f t="shared" si="1"/>
        <v>83.43876177658143</v>
      </c>
    </row>
    <row r="21" spans="1:7" s="6" customFormat="1" ht="22.5" customHeight="1" x14ac:dyDescent="0.3">
      <c r="A21" s="4" t="s">
        <v>25</v>
      </c>
      <c r="B21" s="5">
        <f>SUM(B22:B26)</f>
        <v>54745</v>
      </c>
      <c r="C21" s="5">
        <f>'[1]миграция ФЕВРАЛЬ'!P54</f>
        <v>8429.7482509818255</v>
      </c>
      <c r="D21" s="5">
        <f>SUM(D22:D26)</f>
        <v>9082</v>
      </c>
      <c r="E21" s="5">
        <f t="shared" si="0"/>
        <v>16.58964288976162</v>
      </c>
      <c r="F21" s="5">
        <f>SUM(F22:F26)</f>
        <v>45663</v>
      </c>
      <c r="G21" s="5">
        <f t="shared" si="1"/>
        <v>83.41035711023838</v>
      </c>
    </row>
    <row r="22" spans="1:7" ht="22.5" customHeight="1" x14ac:dyDescent="0.3">
      <c r="A22" s="7" t="s">
        <v>26</v>
      </c>
      <c r="B22" s="8">
        <f>'[1]миграция ФЕВРАЛЬ'!P55</f>
        <v>18027</v>
      </c>
      <c r="C22" s="9">
        <f>'[1]миграция ФЕВРАЛЬ'!P57</f>
        <v>8932.7473789316027</v>
      </c>
      <c r="D22" s="8">
        <f>'[1]миграция ФЕВРАЛЬ'!R55</f>
        <v>2834</v>
      </c>
      <c r="E22" s="8">
        <f t="shared" si="0"/>
        <v>15.720863149719866</v>
      </c>
      <c r="F22" s="8">
        <f>'[1]миграция ФЕВРАЛЬ'!S55</f>
        <v>15193</v>
      </c>
      <c r="G22" s="8">
        <f t="shared" si="1"/>
        <v>84.279136850280139</v>
      </c>
    </row>
    <row r="23" spans="1:7" ht="22.5" customHeight="1" x14ac:dyDescent="0.3">
      <c r="A23" s="7" t="s">
        <v>27</v>
      </c>
      <c r="B23" s="8">
        <f>'[1]миграция ФЕВРАЛЬ'!P58</f>
        <v>11511</v>
      </c>
      <c r="C23" s="9">
        <f>'[1]миграция ФЕВРАЛЬ'!P60</f>
        <v>8511.3996177569279</v>
      </c>
      <c r="D23" s="8">
        <f>'[1]миграция ФЕВРАЛЬ'!R58</f>
        <v>1865</v>
      </c>
      <c r="E23" s="8">
        <f t="shared" si="0"/>
        <v>16.201893840674135</v>
      </c>
      <c r="F23" s="8">
        <f>'[1]миграция ФЕВРАЛЬ'!S58</f>
        <v>9646</v>
      </c>
      <c r="G23" s="8">
        <f t="shared" si="1"/>
        <v>83.798106159325854</v>
      </c>
    </row>
    <row r="24" spans="1:7" ht="22.5" customHeight="1" x14ac:dyDescent="0.3">
      <c r="A24" s="7" t="s">
        <v>28</v>
      </c>
      <c r="B24" s="8">
        <f>'[1]миграция ФЕВРАЛЬ'!P61</f>
        <v>5941</v>
      </c>
      <c r="C24" s="9">
        <f>'[1]миграция ФЕВРАЛЬ'!P63</f>
        <v>8676.4430230600901</v>
      </c>
      <c r="D24" s="8">
        <f>'[1]миграция ФЕВРАЛЬ'!R61</f>
        <v>1281</v>
      </c>
      <c r="E24" s="8">
        <f t="shared" si="0"/>
        <v>21.56202659484935</v>
      </c>
      <c r="F24" s="8">
        <f>'[1]миграция ФЕВРАЛЬ'!S61</f>
        <v>4660</v>
      </c>
      <c r="G24" s="8">
        <f t="shared" si="1"/>
        <v>78.437973405150657</v>
      </c>
    </row>
    <row r="25" spans="1:7" ht="22.5" customHeight="1" x14ac:dyDescent="0.3">
      <c r="A25" s="7" t="s">
        <v>29</v>
      </c>
      <c r="B25" s="8">
        <f>'[1]миграция ФЕВРАЛЬ'!P64</f>
        <v>8272</v>
      </c>
      <c r="C25" s="9">
        <f>'[1]миграция ФЕВРАЛЬ'!P66</f>
        <v>7965.5673355899416</v>
      </c>
      <c r="D25" s="8">
        <f>'[1]миграция ФЕВРАЛЬ'!R64</f>
        <v>1648</v>
      </c>
      <c r="E25" s="8">
        <f t="shared" si="0"/>
        <v>19.922630560928432</v>
      </c>
      <c r="F25" s="8">
        <f>'[1]миграция ФЕВРАЛЬ'!S64</f>
        <v>6624</v>
      </c>
      <c r="G25" s="8">
        <f t="shared" si="1"/>
        <v>80.07736943907156</v>
      </c>
    </row>
    <row r="26" spans="1:7" ht="22.5" customHeight="1" x14ac:dyDescent="0.3">
      <c r="A26" s="7" t="s">
        <v>30</v>
      </c>
      <c r="B26" s="8">
        <f>'[1]миграция ФЕВРАЛЬ'!P67</f>
        <v>10994</v>
      </c>
      <c r="C26" s="9">
        <f>'[1]миграция ФЕВРАЛЬ'!P69</f>
        <v>7735.4274149536113</v>
      </c>
      <c r="D26" s="8">
        <f>'[1]миграция ФЕВРАЛЬ'!R67</f>
        <v>1454</v>
      </c>
      <c r="E26" s="8">
        <f t="shared" si="0"/>
        <v>13.225395670365653</v>
      </c>
      <c r="F26" s="8">
        <f>'[1]миграция ФЕВРАЛЬ'!S67</f>
        <v>9540</v>
      </c>
      <c r="G26" s="8">
        <f t="shared" si="1"/>
        <v>86.774604329634343</v>
      </c>
    </row>
    <row r="27" spans="1:7" s="6" customFormat="1" ht="22.5" customHeight="1" x14ac:dyDescent="0.3">
      <c r="A27" s="4" t="s">
        <v>31</v>
      </c>
      <c r="B27" s="5">
        <f>SUM(B28:B34)</f>
        <v>69861</v>
      </c>
      <c r="C27" s="5">
        <f>'[1]миграция ФЕВРАЛЬ'!P72</f>
        <v>7539.2461459183232</v>
      </c>
      <c r="D27" s="5">
        <f>SUM(D28:D34)</f>
        <v>15172</v>
      </c>
      <c r="E27" s="5">
        <f t="shared" si="0"/>
        <v>21.717410286139621</v>
      </c>
      <c r="F27" s="5">
        <f>SUM(F28:F34)</f>
        <v>54689</v>
      </c>
      <c r="G27" s="5">
        <f t="shared" si="1"/>
        <v>78.282589713860389</v>
      </c>
    </row>
    <row r="28" spans="1:7" ht="22.5" customHeight="1" x14ac:dyDescent="0.3">
      <c r="A28" s="7" t="s">
        <v>32</v>
      </c>
      <c r="B28" s="8">
        <f>'[1]миграция ФЕВРАЛЬ'!P73</f>
        <v>8554</v>
      </c>
      <c r="C28" s="9">
        <f>'[1]миграция ФЕВРАЛЬ'!P75</f>
        <v>8443.450900163667</v>
      </c>
      <c r="D28" s="8">
        <f>'[1]миграция ФЕВРАЛЬ'!R73</f>
        <v>1425</v>
      </c>
      <c r="E28" s="8">
        <f t="shared" si="0"/>
        <v>16.658873041851766</v>
      </c>
      <c r="F28" s="8">
        <f>'[1]миграция ФЕВРАЛЬ'!S73</f>
        <v>7129</v>
      </c>
      <c r="G28" s="8">
        <f t="shared" si="1"/>
        <v>83.341126958148237</v>
      </c>
    </row>
    <row r="29" spans="1:7" ht="22.5" customHeight="1" x14ac:dyDescent="0.3">
      <c r="A29" s="7" t="s">
        <v>33</v>
      </c>
      <c r="B29" s="8">
        <f>'[1]миграция ФЕВРАЛЬ'!P76</f>
        <v>6354</v>
      </c>
      <c r="C29" s="9">
        <f>'[1]миграция ФЕВРАЛЬ'!P78</f>
        <v>7648.1699716713883</v>
      </c>
      <c r="D29" s="8">
        <f>'[1]миграция ФЕВРАЛЬ'!R76</f>
        <v>441</v>
      </c>
      <c r="E29" s="8">
        <f t="shared" si="0"/>
        <v>6.9405099150141645</v>
      </c>
      <c r="F29" s="8">
        <f>'[1]миграция ФЕВРАЛЬ'!S76</f>
        <v>5913</v>
      </c>
      <c r="G29" s="8">
        <f t="shared" si="1"/>
        <v>93.059490084985839</v>
      </c>
    </row>
    <row r="30" spans="1:7" ht="22.5" customHeight="1" x14ac:dyDescent="0.3">
      <c r="A30" s="7" t="s">
        <v>34</v>
      </c>
      <c r="B30" s="8">
        <f>'[1]миграция ФЕВРАЛЬ'!P79</f>
        <v>10331</v>
      </c>
      <c r="C30" s="9">
        <f>'[1]миграция ФЕВРАЛЬ'!P81</f>
        <v>7387.4890136482436</v>
      </c>
      <c r="D30" s="8">
        <f>'[1]миграция ФЕВРАЛЬ'!R79</f>
        <v>2222</v>
      </c>
      <c r="E30" s="8">
        <f t="shared" si="0"/>
        <v>21.508082470235216</v>
      </c>
      <c r="F30" s="8">
        <f>'[1]миграция ФЕВРАЛЬ'!S79</f>
        <v>8109</v>
      </c>
      <c r="G30" s="8">
        <f t="shared" si="1"/>
        <v>78.491917529764791</v>
      </c>
    </row>
    <row r="31" spans="1:7" ht="22.5" customHeight="1" x14ac:dyDescent="0.3">
      <c r="A31" s="7" t="s">
        <v>35</v>
      </c>
      <c r="B31" s="8">
        <f>'[1]миграция ФЕВРАЛЬ'!P82</f>
        <v>12896</v>
      </c>
      <c r="C31" s="9">
        <f>'[1]миграция ФЕВРАЛЬ'!P84</f>
        <v>7640.6875</v>
      </c>
      <c r="D31" s="8">
        <f>'[1]миграция ФЕВРАЛЬ'!R82</f>
        <v>2582</v>
      </c>
      <c r="E31" s="8">
        <f t="shared" si="0"/>
        <v>20.021712158808931</v>
      </c>
      <c r="F31" s="8">
        <f>'[1]миграция ФЕВРАЛЬ'!S82</f>
        <v>10314</v>
      </c>
      <c r="G31" s="8">
        <f t="shared" si="1"/>
        <v>79.978287841191062</v>
      </c>
    </row>
    <row r="32" spans="1:7" ht="22.5" customHeight="1" x14ac:dyDescent="0.3">
      <c r="A32" s="7" t="s">
        <v>36</v>
      </c>
      <c r="B32" s="8">
        <f>'[1]миграция ФЕВРАЛЬ'!P85</f>
        <v>13140</v>
      </c>
      <c r="C32" s="9">
        <f>'[1]миграция ФЕВРАЛЬ'!P87</f>
        <v>7204.6769406392696</v>
      </c>
      <c r="D32" s="8">
        <f>'[1]миграция ФЕВРАЛЬ'!R85</f>
        <v>3651</v>
      </c>
      <c r="E32" s="8">
        <f t="shared" si="0"/>
        <v>27.785388127853881</v>
      </c>
      <c r="F32" s="8">
        <f>'[1]миграция ФЕВРАЛЬ'!S85</f>
        <v>9489</v>
      </c>
      <c r="G32" s="8">
        <f t="shared" si="1"/>
        <v>72.214611872146122</v>
      </c>
    </row>
    <row r="33" spans="1:7" ht="22.5" customHeight="1" x14ac:dyDescent="0.3">
      <c r="A33" s="7" t="s">
        <v>37</v>
      </c>
      <c r="B33" s="9">
        <f>'[1]миграция ФЕВРАЛЬ'!P88</f>
        <v>9445</v>
      </c>
      <c r="C33" s="9">
        <f>'[1]миграция ФЕВРАЛЬ'!P90</f>
        <v>7570.2145050291156</v>
      </c>
      <c r="D33" s="8">
        <f>'[1]миграция ФЕВРАЛЬ'!R88</f>
        <v>2130</v>
      </c>
      <c r="E33" s="8">
        <f t="shared" si="0"/>
        <v>22.55161461090524</v>
      </c>
      <c r="F33" s="8">
        <f>'[1]миграция ФЕВРАЛЬ'!S88</f>
        <v>7315</v>
      </c>
      <c r="G33" s="8">
        <f t="shared" si="1"/>
        <v>77.448385389094753</v>
      </c>
    </row>
    <row r="34" spans="1:7" ht="22.5" customHeight="1" x14ac:dyDescent="0.3">
      <c r="A34" s="7" t="s">
        <v>38</v>
      </c>
      <c r="B34" s="9">
        <f>'[1]миграция ФЕВРАЛЬ'!P91</f>
        <v>9141</v>
      </c>
      <c r="C34" s="9">
        <f>'[1]миграция ФЕВРАЛЬ'!P93</f>
        <v>7094.7312110272396</v>
      </c>
      <c r="D34" s="8">
        <f>'[1]миграция ФЕВРАЛЬ'!R91</f>
        <v>2721</v>
      </c>
      <c r="E34" s="8">
        <f t="shared" si="0"/>
        <v>29.766983918608471</v>
      </c>
      <c r="F34" s="8">
        <f>'[1]миграция ФЕВРАЛЬ'!S91</f>
        <v>6420</v>
      </c>
      <c r="G34" s="8">
        <f t="shared" si="1"/>
        <v>70.233016081391526</v>
      </c>
    </row>
    <row r="35" spans="1:7" s="6" customFormat="1" ht="22.5" customHeight="1" x14ac:dyDescent="0.3">
      <c r="A35" s="5" t="s">
        <v>39</v>
      </c>
      <c r="B35" s="5">
        <f>SUM(B36:B39)</f>
        <v>33257</v>
      </c>
      <c r="C35" s="5">
        <f>'[1]миграция ФЕВРАЛЬ'!P96</f>
        <v>7272.350723156027</v>
      </c>
      <c r="D35" s="5">
        <f>SUM(D36:D39)</f>
        <v>4827</v>
      </c>
      <c r="E35" s="5">
        <f t="shared" si="0"/>
        <v>14.51423760411342</v>
      </c>
      <c r="F35" s="5">
        <f>SUM(F36:F39)</f>
        <v>28430</v>
      </c>
      <c r="G35" s="5">
        <f t="shared" si="1"/>
        <v>85.485762395886582</v>
      </c>
    </row>
    <row r="36" spans="1:7" ht="22.5" customHeight="1" x14ac:dyDescent="0.3">
      <c r="A36" s="7" t="s">
        <v>40</v>
      </c>
      <c r="B36" s="9">
        <f>'[1]миграция ФЕВРАЛЬ'!P97</f>
        <v>7341</v>
      </c>
      <c r="C36" s="9">
        <f>'[1]миграция ФЕВРАЛЬ'!P99</f>
        <v>7265.2848385778507</v>
      </c>
      <c r="D36" s="8">
        <f>'[1]миграция ФЕВРАЛЬ'!R97</f>
        <v>1085</v>
      </c>
      <c r="E36" s="8">
        <f t="shared" si="0"/>
        <v>14.780002724424465</v>
      </c>
      <c r="F36" s="8">
        <f>'[1]миграция ФЕВРАЛЬ'!S97</f>
        <v>6256</v>
      </c>
      <c r="G36" s="8">
        <f t="shared" si="1"/>
        <v>85.219997275575537</v>
      </c>
    </row>
    <row r="37" spans="1:7" ht="22.5" customHeight="1" x14ac:dyDescent="0.3">
      <c r="A37" s="9" t="s">
        <v>41</v>
      </c>
      <c r="B37" s="9">
        <f>'[1]миграция ФЕВРАЛЬ'!P100</f>
        <v>8300</v>
      </c>
      <c r="C37" s="9">
        <f>'[1]миграция ФЕВРАЛЬ'!P102</f>
        <v>7079.5390361445779</v>
      </c>
      <c r="D37" s="8">
        <f>'[1]миграция ФЕВРАЛЬ'!R100</f>
        <v>1354</v>
      </c>
      <c r="E37" s="8">
        <f t="shared" si="0"/>
        <v>16.313253012048193</v>
      </c>
      <c r="F37" s="8">
        <f>'[1]миграция ФЕВРАЛЬ'!S100</f>
        <v>6946</v>
      </c>
      <c r="G37" s="8">
        <f t="shared" si="1"/>
        <v>83.686746987951807</v>
      </c>
    </row>
    <row r="38" spans="1:7" ht="22.5" customHeight="1" x14ac:dyDescent="0.3">
      <c r="A38" s="9" t="s">
        <v>42</v>
      </c>
      <c r="B38" s="9">
        <f>'[1]миграция ФЕВРАЛЬ'!P103</f>
        <v>3948</v>
      </c>
      <c r="C38" s="9">
        <f>'[1]миграция ФЕВРАЛЬ'!P105</f>
        <v>7082.3087639311043</v>
      </c>
      <c r="D38" s="8">
        <f>'[1]миграция ФЕВРАЛЬ'!R103</f>
        <v>803</v>
      </c>
      <c r="E38" s="8">
        <f t="shared" si="0"/>
        <v>20.339412360688957</v>
      </c>
      <c r="F38" s="8">
        <f>'[1]миграция ФЕВРАЛЬ'!S103</f>
        <v>3145</v>
      </c>
      <c r="G38" s="8">
        <f t="shared" si="1"/>
        <v>79.660587639311046</v>
      </c>
    </row>
    <row r="39" spans="1:7" ht="22.5" customHeight="1" x14ac:dyDescent="0.3">
      <c r="A39" s="9" t="s">
        <v>43</v>
      </c>
      <c r="B39" s="9">
        <f>'[1]миграция ФЕВРАЛЬ'!P106</f>
        <v>13668</v>
      </c>
      <c r="C39" s="9">
        <f>'[1]миграция ФЕВРАЛЬ'!P108</f>
        <v>7448.1257682177347</v>
      </c>
      <c r="D39" s="8">
        <f>'[1]миграция ФЕВРАЛЬ'!R106</f>
        <v>1585</v>
      </c>
      <c r="E39" s="8">
        <f t="shared" si="0"/>
        <v>11.596429616622768</v>
      </c>
      <c r="F39" s="8">
        <f>'[1]миграция ФЕВРАЛЬ'!S106</f>
        <v>12083</v>
      </c>
      <c r="G39" s="8">
        <f t="shared" si="1"/>
        <v>88.403570383377229</v>
      </c>
    </row>
    <row r="40" spans="1:7" s="6" customFormat="1" ht="22.5" customHeight="1" x14ac:dyDescent="0.3">
      <c r="A40" s="4" t="s">
        <v>44</v>
      </c>
      <c r="B40" s="10">
        <f>'[1]миграция ФЕВРАЛЬ'!P109</f>
        <v>27473</v>
      </c>
      <c r="C40" s="5">
        <f>'[1]миграция ФЕВРАЛЬ'!P111</f>
        <v>7460.1509118043168</v>
      </c>
      <c r="D40" s="5">
        <f>'[1]миграция ФЕВРАЛЬ'!R109</f>
        <v>8870</v>
      </c>
      <c r="E40" s="5">
        <f t="shared" si="0"/>
        <v>32.286244676591565</v>
      </c>
      <c r="F40" s="5">
        <f>'[1]миграция ФЕВРАЛЬ'!S109</f>
        <v>18603</v>
      </c>
      <c r="G40" s="5">
        <f t="shared" si="1"/>
        <v>67.713755323408435</v>
      </c>
    </row>
    <row r="41" spans="1:7" s="6" customFormat="1" ht="22.5" customHeight="1" x14ac:dyDescent="0.3">
      <c r="A41" s="4" t="s">
        <v>45</v>
      </c>
      <c r="B41" s="5">
        <f>SUM(B42:B48)</f>
        <v>148362</v>
      </c>
      <c r="C41" s="5">
        <f>'[1]миграция ФЕВРАЛЬ'!P114</f>
        <v>7206.0916137555441</v>
      </c>
      <c r="D41" s="5">
        <f>SUM(D42:D48)</f>
        <v>35016</v>
      </c>
      <c r="E41" s="5">
        <f t="shared" si="0"/>
        <v>23.601730901443766</v>
      </c>
      <c r="F41" s="5">
        <f>SUM(F42:F48)</f>
        <v>113346</v>
      </c>
      <c r="G41" s="5">
        <f t="shared" si="1"/>
        <v>76.398269098556241</v>
      </c>
    </row>
    <row r="42" spans="1:7" ht="22.5" customHeight="1" x14ac:dyDescent="0.3">
      <c r="A42" s="11" t="s">
        <v>46</v>
      </c>
      <c r="B42" s="9">
        <f>'[1]миграция ФЕВРАЛЬ'!P115</f>
        <v>11668</v>
      </c>
      <c r="C42" s="9">
        <f>'[1]миграция ФЕВРАЛЬ'!P117</f>
        <v>8002.6570106273566</v>
      </c>
      <c r="D42" s="8">
        <f>'[1]миграция ФЕВРАЛЬ'!R115</f>
        <v>3074</v>
      </c>
      <c r="E42" s="8">
        <f t="shared" si="0"/>
        <v>26.345560507370585</v>
      </c>
      <c r="F42" s="8">
        <f>'[1]миграция ФЕВРАЛЬ'!S115</f>
        <v>8594</v>
      </c>
      <c r="G42" s="8">
        <f t="shared" si="1"/>
        <v>73.654439492629407</v>
      </c>
    </row>
    <row r="43" spans="1:7" ht="22.5" customHeight="1" x14ac:dyDescent="0.3">
      <c r="A43" s="11" t="s">
        <v>47</v>
      </c>
      <c r="B43" s="9">
        <f>'[1]миграция ФЕВРАЛЬ'!P118</f>
        <v>16109</v>
      </c>
      <c r="C43" s="8">
        <f>'[1]миграция ФЕВРАЛЬ'!P120</f>
        <v>7079.4023216835312</v>
      </c>
      <c r="D43" s="8">
        <f>'[1]миграция ФЕВРАЛЬ'!R118</f>
        <v>3665</v>
      </c>
      <c r="E43" s="8">
        <f t="shared" si="0"/>
        <v>22.751257061270096</v>
      </c>
      <c r="F43" s="8">
        <f>'[1]миграция ФЕВРАЛЬ'!S118</f>
        <v>12444</v>
      </c>
      <c r="G43" s="8">
        <f t="shared" si="1"/>
        <v>77.24874293872989</v>
      </c>
    </row>
    <row r="44" spans="1:7" s="12" customFormat="1" ht="22.5" customHeight="1" x14ac:dyDescent="0.3">
      <c r="A44" s="11" t="s">
        <v>48</v>
      </c>
      <c r="B44" s="9">
        <f>'[1]миграция ФЕВРАЛЬ'!P121</f>
        <v>11980</v>
      </c>
      <c r="C44" s="8">
        <f>'[1]миграция ФЕВРАЛЬ'!P123</f>
        <v>7805.9843071786308</v>
      </c>
      <c r="D44" s="8">
        <f>'[1]миграция ФЕВРАЛЬ'!R121</f>
        <v>3297</v>
      </c>
      <c r="E44" s="8">
        <f t="shared" si="0"/>
        <v>27.520868113522539</v>
      </c>
      <c r="F44" s="8">
        <f>'[1]миграция ФЕВРАЛЬ'!S121</f>
        <v>8683</v>
      </c>
      <c r="G44" s="8">
        <f t="shared" si="1"/>
        <v>72.479131886477461</v>
      </c>
    </row>
    <row r="45" spans="1:7" ht="22.5" customHeight="1" x14ac:dyDescent="0.3">
      <c r="A45" s="7" t="s">
        <v>49</v>
      </c>
      <c r="B45" s="9">
        <f>'[1]миграция ФЕВРАЛЬ'!P124</f>
        <v>44774</v>
      </c>
      <c r="C45" s="8">
        <f>'[1]миграция ФЕВРАЛЬ'!P126</f>
        <v>6811.4482958860053</v>
      </c>
      <c r="D45" s="8">
        <f>'[1]миграция ФЕВРАЛЬ'!R124</f>
        <v>11094</v>
      </c>
      <c r="E45" s="8">
        <f t="shared" si="0"/>
        <v>24.77777281457989</v>
      </c>
      <c r="F45" s="8">
        <f>'[1]миграция ФЕВРАЛЬ'!S124</f>
        <v>33680</v>
      </c>
      <c r="G45" s="8">
        <f t="shared" si="1"/>
        <v>75.22222718542011</v>
      </c>
    </row>
    <row r="46" spans="1:7" ht="22.5" customHeight="1" x14ac:dyDescent="0.3">
      <c r="A46" s="11" t="s">
        <v>50</v>
      </c>
      <c r="B46" s="8">
        <f>'[1]миграция ФЕВРАЛЬ'!P127</f>
        <v>30685</v>
      </c>
      <c r="C46" s="9">
        <f>'[1]миграция ФЕВРАЛЬ'!P129</f>
        <v>7275.4108522079196</v>
      </c>
      <c r="D46" s="8">
        <f>'[1]миграция ФЕВРАЛЬ'!R127</f>
        <v>4886</v>
      </c>
      <c r="E46" s="8">
        <f t="shared" si="0"/>
        <v>15.923089457389604</v>
      </c>
      <c r="F46" s="8">
        <f>'[1]миграция ФЕВРАЛЬ'!S127</f>
        <v>25799</v>
      </c>
      <c r="G46" s="8">
        <f t="shared" si="1"/>
        <v>84.076910542610392</v>
      </c>
    </row>
    <row r="47" spans="1:7" ht="22.5" customHeight="1" x14ac:dyDescent="0.3">
      <c r="A47" s="11" t="s">
        <v>51</v>
      </c>
      <c r="B47" s="9">
        <f>'[1]миграция ФЕВРАЛЬ'!P130</f>
        <v>28027</v>
      </c>
      <c r="C47" s="9">
        <f>'[1]миграция ФЕВРАЛЬ'!P132</f>
        <v>7032.4793591893531</v>
      </c>
      <c r="D47" s="8">
        <f>'[1]миграция ФЕВРАЛЬ'!R130</f>
        <v>8151</v>
      </c>
      <c r="E47" s="8">
        <f t="shared" si="0"/>
        <v>29.082670282227852</v>
      </c>
      <c r="F47" s="8">
        <f>'[1]миграция ФЕВРАЛЬ'!S130</f>
        <v>19876</v>
      </c>
      <c r="G47" s="8">
        <f t="shared" si="1"/>
        <v>70.917329717772148</v>
      </c>
    </row>
    <row r="48" spans="1:7" ht="22.5" customHeight="1" x14ac:dyDescent="0.3">
      <c r="A48" s="11" t="s">
        <v>52</v>
      </c>
      <c r="B48" s="9">
        <f>'[1]миграция ФЕВРАЛЬ'!P133</f>
        <v>5119</v>
      </c>
      <c r="C48" s="9">
        <f>'[1]миграция ФЕВРАЛЬ'!P135</f>
        <v>8372.0084000781408</v>
      </c>
      <c r="D48" s="8">
        <f>'[1]миграция ФЕВРАЛЬ'!R133</f>
        <v>849</v>
      </c>
      <c r="E48" s="8">
        <f t="shared" si="0"/>
        <v>16.58527056065638</v>
      </c>
      <c r="F48" s="8">
        <f>'[1]миграция ФЕВРАЛЬ'!S133</f>
        <v>4270</v>
      </c>
      <c r="G48" s="8">
        <f t="shared" si="1"/>
        <v>83.414729439343631</v>
      </c>
    </row>
    <row r="49" spans="1:7" s="6" customFormat="1" ht="22.5" customHeight="1" x14ac:dyDescent="0.3">
      <c r="A49" s="4" t="s">
        <v>53</v>
      </c>
      <c r="B49" s="5">
        <f>SUM(B50:B54)</f>
        <v>65701</v>
      </c>
      <c r="C49" s="5">
        <f>'[1]миграция ФЕВРАЛЬ'!P138</f>
        <v>7507.4183802377438</v>
      </c>
      <c r="D49" s="5">
        <f>SUM(D50:D54)</f>
        <v>20637</v>
      </c>
      <c r="E49" s="5">
        <f t="shared" si="0"/>
        <v>31.410480814599474</v>
      </c>
      <c r="F49" s="5">
        <f>SUM(F50:F54)</f>
        <v>45064</v>
      </c>
      <c r="G49" s="5">
        <f t="shared" si="1"/>
        <v>68.589519185400533</v>
      </c>
    </row>
    <row r="50" spans="1:7" ht="22.5" customHeight="1" x14ac:dyDescent="0.3">
      <c r="A50" s="7" t="s">
        <v>54</v>
      </c>
      <c r="B50" s="9">
        <f>'[1]миграция ФЕВРАЛЬ'!P139</f>
        <v>6864</v>
      </c>
      <c r="C50" s="9">
        <f>'[1]миграция ФЕВРАЛЬ'!P141</f>
        <v>7051.2220279720277</v>
      </c>
      <c r="D50" s="8">
        <f>'[1]миграция ФЕВРАЛЬ'!R139</f>
        <v>1568</v>
      </c>
      <c r="E50" s="8">
        <f t="shared" si="0"/>
        <v>22.843822843822846</v>
      </c>
      <c r="F50" s="8">
        <f>'[1]миграция ФЕВРАЛЬ'!S139</f>
        <v>5296</v>
      </c>
      <c r="G50" s="8">
        <f t="shared" si="1"/>
        <v>77.156177156177151</v>
      </c>
    </row>
    <row r="51" spans="1:7" ht="22.5" customHeight="1" x14ac:dyDescent="0.3">
      <c r="A51" s="7" t="s">
        <v>55</v>
      </c>
      <c r="B51" s="9">
        <f>'[1]миграция ФЕВРАЛЬ'!P142</f>
        <v>2657</v>
      </c>
      <c r="C51" s="9">
        <f>'[1]миграция ФЕВРАЛЬ'!P144</f>
        <v>7672.32404968009</v>
      </c>
      <c r="D51" s="8">
        <f>'[1]миграция ФЕВРАЛЬ'!R142</f>
        <v>818</v>
      </c>
      <c r="E51" s="8">
        <f t="shared" si="0"/>
        <v>30.786601430184419</v>
      </c>
      <c r="F51" s="8">
        <f>'[1]миграция ФЕВРАЛЬ'!S142</f>
        <v>1839</v>
      </c>
      <c r="G51" s="8">
        <f t="shared" si="1"/>
        <v>69.213398569815581</v>
      </c>
    </row>
    <row r="52" spans="1:7" ht="22.5" customHeight="1" x14ac:dyDescent="0.3">
      <c r="A52" s="7" t="s">
        <v>56</v>
      </c>
      <c r="B52" s="9">
        <f>'[1]миграция ФЕВРАЛЬ'!P145</f>
        <v>13926</v>
      </c>
      <c r="C52" s="9">
        <f>'[1]миграция ФЕВРАЛЬ'!P147</f>
        <v>7959.8132988654315</v>
      </c>
      <c r="D52" s="8">
        <f>'[1]миграция ФЕВРАЛЬ'!R145</f>
        <v>3278</v>
      </c>
      <c r="E52" s="8">
        <f t="shared" si="0"/>
        <v>23.538704581358612</v>
      </c>
      <c r="F52" s="8">
        <f>'[1]миграция ФЕВРАЛЬ'!S145</f>
        <v>10648</v>
      </c>
      <c r="G52" s="8">
        <f t="shared" si="1"/>
        <v>76.461295418641399</v>
      </c>
    </row>
    <row r="53" spans="1:7" ht="22.5" customHeight="1" x14ac:dyDescent="0.3">
      <c r="A53" s="7" t="s">
        <v>57</v>
      </c>
      <c r="B53" s="9">
        <f>'[1]миграция ФЕВРАЛЬ'!P148</f>
        <v>24387</v>
      </c>
      <c r="C53" s="9">
        <f>'[1]миграция ФЕВРАЛЬ'!P150</f>
        <v>7479.2936810595811</v>
      </c>
      <c r="D53" s="8">
        <f>'[1]миграция ФЕВРАЛЬ'!R148</f>
        <v>7767</v>
      </c>
      <c r="E53" s="8">
        <f t="shared" si="0"/>
        <v>31.848935908475827</v>
      </c>
      <c r="F53" s="8">
        <f>'[1]миграция ФЕВРАЛЬ'!S148</f>
        <v>16620</v>
      </c>
      <c r="G53" s="8">
        <f t="shared" si="1"/>
        <v>68.151064091524177</v>
      </c>
    </row>
    <row r="54" spans="1:7" ht="22.5" customHeight="1" x14ac:dyDescent="0.3">
      <c r="A54" s="7" t="s">
        <v>58</v>
      </c>
      <c r="B54" s="9">
        <f>'[1]миграция ФЕВРАЛЬ'!P151</f>
        <v>17867</v>
      </c>
      <c r="C54" s="9">
        <f>'[1]миграция ФЕВРАЛЬ'!P153</f>
        <v>7343.9327811048297</v>
      </c>
      <c r="D54" s="8">
        <f>'[1]миграция ФЕВРАЛЬ'!R151</f>
        <v>7206</v>
      </c>
      <c r="E54" s="8">
        <f t="shared" si="0"/>
        <v>40.331337101919743</v>
      </c>
      <c r="F54" s="8">
        <f>'[1]миграция ФЕВРАЛЬ'!S151</f>
        <v>10661</v>
      </c>
      <c r="G54" s="8">
        <f t="shared" si="1"/>
        <v>59.668662898080257</v>
      </c>
    </row>
    <row r="55" spans="1:7" s="6" customFormat="1" ht="22.5" customHeight="1" x14ac:dyDescent="0.3">
      <c r="A55" s="5" t="s">
        <v>59</v>
      </c>
      <c r="B55" s="5">
        <f>SUM(B56:B67)</f>
        <v>138883</v>
      </c>
      <c r="C55" s="5">
        <f>'[1]миграция ФЕВРАЛЬ'!P156</f>
        <v>7158.6632590021818</v>
      </c>
      <c r="D55" s="5">
        <f>SUM(D56:D67)</f>
        <v>27759</v>
      </c>
      <c r="E55" s="5">
        <f t="shared" si="0"/>
        <v>19.987327462684419</v>
      </c>
      <c r="F55" s="5">
        <f>SUM(F56:F67)</f>
        <v>111124</v>
      </c>
      <c r="G55" s="5">
        <f t="shared" si="1"/>
        <v>80.012672537315581</v>
      </c>
    </row>
    <row r="56" spans="1:7" ht="22.5" customHeight="1" x14ac:dyDescent="0.3">
      <c r="A56" s="9" t="s">
        <v>60</v>
      </c>
      <c r="B56" s="9">
        <f>'[1]миграция ФЕВРАЛЬ'!P157</f>
        <v>9279</v>
      </c>
      <c r="C56" s="9">
        <f>'[1]миграция ФЕВРАЛЬ'!P159</f>
        <v>7506.1493695441322</v>
      </c>
      <c r="D56" s="8">
        <f>'[1]миграция ФЕВРАЛЬ'!R157</f>
        <v>1259</v>
      </c>
      <c r="E56" s="8">
        <f t="shared" si="0"/>
        <v>13.568272443151203</v>
      </c>
      <c r="F56" s="8">
        <f>'[1]миграция ФЕВРАЛЬ'!S157</f>
        <v>8020</v>
      </c>
      <c r="G56" s="8">
        <f t="shared" si="1"/>
        <v>86.431727556848799</v>
      </c>
    </row>
    <row r="57" spans="1:7" ht="22.5" customHeight="1" x14ac:dyDescent="0.3">
      <c r="A57" s="9" t="s">
        <v>61</v>
      </c>
      <c r="B57" s="9">
        <f>'[1]миграция ФЕВРАЛЬ'!P160</f>
        <v>4675</v>
      </c>
      <c r="C57" s="9">
        <f>'[1]миграция ФЕВРАЛЬ'!P162</f>
        <v>7586.7653475935831</v>
      </c>
      <c r="D57" s="8">
        <f>'[1]миграция ФЕВРАЛЬ'!R160</f>
        <v>702</v>
      </c>
      <c r="E57" s="8">
        <f t="shared" si="0"/>
        <v>15.016042780748663</v>
      </c>
      <c r="F57" s="8">
        <f>'[1]миграция ФЕВРАЛЬ'!S160</f>
        <v>3973</v>
      </c>
      <c r="G57" s="8">
        <f t="shared" si="1"/>
        <v>84.983957219251337</v>
      </c>
    </row>
    <row r="58" spans="1:7" ht="22.5" customHeight="1" x14ac:dyDescent="0.3">
      <c r="A58" s="9" t="s">
        <v>62</v>
      </c>
      <c r="B58" s="9">
        <f>'[1]миграция ФЕВРАЛЬ'!P163</f>
        <v>3201</v>
      </c>
      <c r="C58" s="9">
        <f>'[1]миграция ФЕВРАЛЬ'!P165</f>
        <v>8928.3458294283027</v>
      </c>
      <c r="D58" s="8">
        <f>'[1]миграция ФЕВРАЛЬ'!R163</f>
        <v>187</v>
      </c>
      <c r="E58" s="8">
        <f t="shared" si="0"/>
        <v>5.8419243986254292</v>
      </c>
      <c r="F58" s="8">
        <f>'[1]миграция ФЕВРАЛЬ'!S163</f>
        <v>3014</v>
      </c>
      <c r="G58" s="8">
        <f t="shared" si="1"/>
        <v>94.158075601374563</v>
      </c>
    </row>
    <row r="59" spans="1:7" ht="22.5" customHeight="1" x14ac:dyDescent="0.3">
      <c r="A59" s="9" t="s">
        <v>63</v>
      </c>
      <c r="B59" s="9">
        <f>'[1]миграция ФЕВРАЛЬ'!P166</f>
        <v>3323</v>
      </c>
      <c r="C59" s="9">
        <f>'[1]миграция ФЕВРАЛЬ'!P168</f>
        <v>8083.0719229611796</v>
      </c>
      <c r="D59" s="8">
        <f>'[1]миграция ФЕВРАЛЬ'!R166</f>
        <v>632</v>
      </c>
      <c r="E59" s="8">
        <f t="shared" si="0"/>
        <v>19.018958772193802</v>
      </c>
      <c r="F59" s="8">
        <f>'[1]миграция ФЕВРАЛЬ'!S166</f>
        <v>2691</v>
      </c>
      <c r="G59" s="8">
        <f t="shared" si="1"/>
        <v>80.981041227806188</v>
      </c>
    </row>
    <row r="60" spans="1:7" ht="22.5" customHeight="1" x14ac:dyDescent="0.3">
      <c r="A60" s="9" t="s">
        <v>64</v>
      </c>
      <c r="B60" s="9">
        <f>'[1]миграция ФЕВРАЛЬ'!P169</f>
        <v>13055</v>
      </c>
      <c r="C60" s="9">
        <f>'[1]миграция ФЕВРАЛЬ'!P171</f>
        <v>6983.1010340865569</v>
      </c>
      <c r="D60" s="8">
        <f>'[1]миграция ФЕВРАЛЬ'!R169</f>
        <v>2934</v>
      </c>
      <c r="E60" s="8">
        <f t="shared" si="0"/>
        <v>22.474147836078131</v>
      </c>
      <c r="F60" s="8">
        <f>'[1]миграция ФЕВРАЛЬ'!S169</f>
        <v>10121</v>
      </c>
      <c r="G60" s="8">
        <f t="shared" si="1"/>
        <v>77.525852163921869</v>
      </c>
    </row>
    <row r="61" spans="1:7" ht="22.5" customHeight="1" x14ac:dyDescent="0.3">
      <c r="A61" s="9" t="s">
        <v>65</v>
      </c>
      <c r="B61" s="9">
        <f>'[1]миграция ФЕВРАЛЬ'!P172</f>
        <v>16462</v>
      </c>
      <c r="C61" s="9">
        <f>'[1]миграция ФЕВРАЛЬ'!P174</f>
        <v>7121.3703681205197</v>
      </c>
      <c r="D61" s="8">
        <f>'[1]миграция ФЕВРАЛЬ'!R172</f>
        <v>4455</v>
      </c>
      <c r="E61" s="8">
        <f t="shared" si="0"/>
        <v>27.062325355363871</v>
      </c>
      <c r="F61" s="8">
        <f>'[1]миграция ФЕВРАЛЬ'!S172</f>
        <v>12007</v>
      </c>
      <c r="G61" s="8">
        <f t="shared" si="1"/>
        <v>72.937674644636132</v>
      </c>
    </row>
    <row r="62" spans="1:7" ht="22.5" customHeight="1" x14ac:dyDescent="0.3">
      <c r="A62" s="9" t="s">
        <v>66</v>
      </c>
      <c r="B62" s="9">
        <f>'[1]миграция ФЕВРАЛЬ'!P175</f>
        <v>18082</v>
      </c>
      <c r="C62" s="9">
        <f>'[1]миграция ФЕВРАЛЬ'!P177</f>
        <v>6749.3206503705342</v>
      </c>
      <c r="D62" s="8">
        <f>'[1]миграция ФЕВРАЛЬ'!R175</f>
        <v>4328</v>
      </c>
      <c r="E62" s="8">
        <f t="shared" si="0"/>
        <v>23.935405375511561</v>
      </c>
      <c r="F62" s="8">
        <f>'[1]миграция ФЕВРАЛЬ'!S175</f>
        <v>13754</v>
      </c>
      <c r="G62" s="8">
        <f t="shared" si="1"/>
        <v>76.06459462448845</v>
      </c>
    </row>
    <row r="63" spans="1:7" ht="22.5" customHeight="1" x14ac:dyDescent="0.3">
      <c r="A63" s="9" t="s">
        <v>67</v>
      </c>
      <c r="B63" s="9">
        <f>'[1]миграция ФЕВРАЛЬ'!P178</f>
        <v>16551</v>
      </c>
      <c r="C63" s="9">
        <f>'[1]миграция ФЕВРАЛЬ'!P180</f>
        <v>6858.5448009183738</v>
      </c>
      <c r="D63" s="8">
        <f>'[1]миграция ФЕВРАЛЬ'!R178</f>
        <v>2696</v>
      </c>
      <c r="E63" s="8">
        <f t="shared" si="0"/>
        <v>16.289045979094919</v>
      </c>
      <c r="F63" s="8">
        <f>'[1]миграция ФЕВРАЛЬ'!S178</f>
        <v>13855</v>
      </c>
      <c r="G63" s="8">
        <f t="shared" si="1"/>
        <v>83.710954020905078</v>
      </c>
    </row>
    <row r="64" spans="1:7" ht="22.5" customHeight="1" x14ac:dyDescent="0.3">
      <c r="A64" s="9" t="s">
        <v>68</v>
      </c>
      <c r="B64" s="9">
        <f>'[1]миграция ФЕВРАЛЬ'!P181</f>
        <v>3722</v>
      </c>
      <c r="C64" s="9">
        <f>'[1]миграция ФЕВРАЛЬ'!P183</f>
        <v>7960.9865663621713</v>
      </c>
      <c r="D64" s="8">
        <f>'[1]миграция ФЕВРАЛЬ'!R181</f>
        <v>652</v>
      </c>
      <c r="E64" s="8">
        <f t="shared" si="0"/>
        <v>17.517463729177862</v>
      </c>
      <c r="F64" s="8">
        <f>'[1]миграция ФЕВРАЛЬ'!S181</f>
        <v>3070</v>
      </c>
      <c r="G64" s="8">
        <f t="shared" si="1"/>
        <v>82.482536270822138</v>
      </c>
    </row>
    <row r="65" spans="1:7" ht="22.5" customHeight="1" x14ac:dyDescent="0.3">
      <c r="A65" s="9" t="s">
        <v>69</v>
      </c>
      <c r="B65" s="9">
        <f>'[1]миграция ФЕВРАЛЬ'!P184</f>
        <v>13087</v>
      </c>
      <c r="C65" s="9">
        <f>'[1]миграция ФЕВРАЛЬ'!P186</f>
        <v>7249.5008787346223</v>
      </c>
      <c r="D65" s="8">
        <f>'[1]миграция ФЕВРАЛЬ'!R184</f>
        <v>2835</v>
      </c>
      <c r="E65" s="8">
        <f t="shared" si="0"/>
        <v>21.662718728509208</v>
      </c>
      <c r="F65" s="8">
        <f>'[1]миграция ФЕВРАЛЬ'!S184</f>
        <v>10252</v>
      </c>
      <c r="G65" s="8">
        <f t="shared" si="1"/>
        <v>78.337281271490795</v>
      </c>
    </row>
    <row r="66" spans="1:7" ht="22.5" customHeight="1" x14ac:dyDescent="0.3">
      <c r="A66" s="9" t="s">
        <v>70</v>
      </c>
      <c r="B66" s="9">
        <f>'[1]миграция ФЕВРАЛЬ'!P187</f>
        <v>33937</v>
      </c>
      <c r="C66" s="9">
        <f>'[1]миграция ФЕВРАЛЬ'!P189</f>
        <v>6967.9725373486162</v>
      </c>
      <c r="D66" s="8">
        <f>'[1]миграция ФЕВРАЛЬ'!R187</f>
        <v>6144</v>
      </c>
      <c r="E66" s="8">
        <f t="shared" si="0"/>
        <v>18.104134130889591</v>
      </c>
      <c r="F66" s="8">
        <f>'[1]миграция ФЕВРАЛЬ'!S187</f>
        <v>27793</v>
      </c>
      <c r="G66" s="8">
        <f t="shared" si="1"/>
        <v>81.895865869110409</v>
      </c>
    </row>
    <row r="67" spans="1:7" ht="22.5" customHeight="1" x14ac:dyDescent="0.3">
      <c r="A67" s="9" t="s">
        <v>71</v>
      </c>
      <c r="B67" s="9">
        <f>'[1]миграция ФЕВРАЛЬ'!P190</f>
        <v>3509</v>
      </c>
      <c r="C67" s="9">
        <f>'[1]миграция ФЕВРАЛЬ'!P192</f>
        <v>8187.1730977486459</v>
      </c>
      <c r="D67" s="8">
        <f>'[1]миграция ФЕВРАЛЬ'!R190</f>
        <v>935</v>
      </c>
      <c r="E67" s="8">
        <f t="shared" si="0"/>
        <v>26.645768025078372</v>
      </c>
      <c r="F67" s="8">
        <f>'[1]миграция ФЕВРАЛЬ'!S190</f>
        <v>2574</v>
      </c>
      <c r="G67" s="8">
        <f t="shared" si="1"/>
        <v>73.354231974921632</v>
      </c>
    </row>
    <row r="69" spans="1:7" ht="19.5" x14ac:dyDescent="0.3">
      <c r="A69" s="16"/>
      <c r="B69" s="16"/>
      <c r="C69" s="16"/>
      <c r="D69" s="13"/>
      <c r="E69" s="17"/>
      <c r="F69" s="17"/>
      <c r="G69" s="17"/>
    </row>
    <row r="70" spans="1:7" ht="23.25" x14ac:dyDescent="0.35">
      <c r="A70" s="18"/>
      <c r="B70" s="18"/>
      <c r="C70" s="18"/>
      <c r="D70" s="14"/>
      <c r="E70" s="19"/>
      <c r="F70" s="19"/>
      <c r="G70" s="19"/>
    </row>
  </sheetData>
  <autoFilter ref="A5:G67"/>
  <mergeCells count="12">
    <mergeCell ref="A69:C69"/>
    <mergeCell ref="E69:G69"/>
    <mergeCell ref="A70:C70"/>
    <mergeCell ref="E70:G70"/>
    <mergeCell ref="A1:G1"/>
    <mergeCell ref="A2:G2"/>
    <mergeCell ref="A3:A5"/>
    <mergeCell ref="B3:B5"/>
    <mergeCell ref="C3:C5"/>
    <mergeCell ref="D3:G3"/>
    <mergeCell ref="D4:E4"/>
    <mergeCell ref="F4:G4"/>
  </mergeCells>
  <printOptions horizontalCentered="1"/>
  <pageMargins left="0.35433070866141736" right="0.35433070866141736" top="0.35433070866141736" bottom="0.35433070866141736" header="0.39370078740157483" footer="0.51181102362204722"/>
  <pageSetup paperSize="9" scale="5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почта банк ФЕВРАЛЬ</vt:lpstr>
      <vt:lpstr>'почта банк ФЕВРАЛЬ'!Область_печати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Бектурсунова Чолпон</dc:creator>
  <cp:lastModifiedBy>Бектурсунова Чолпон</cp:lastModifiedBy>
  <dcterms:created xsi:type="dcterms:W3CDTF">2023-12-25T03:21:49Z</dcterms:created>
  <dcterms:modified xsi:type="dcterms:W3CDTF">2023-12-25T03:31:39Z</dcterms:modified>
</cp:coreProperties>
</file>