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ED67079-72FE-4B2D-806A-A6AFB31F0305}" xr6:coauthVersionLast="45" xr6:coauthVersionMax="45" xr10:uidLastSave="{00000000-0000-0000-0000-000000000000}"/>
  <bookViews>
    <workbookView xWindow="-120" yWindow="-120" windowWidth="29040" windowHeight="15720" xr2:uid="{3DF39E07-8239-4229-9E4C-E57D295DB887}"/>
  </bookViews>
  <sheets>
    <sheet name="почта банк МАРТ " sheetId="1" r:id="rId1"/>
  </sheets>
  <externalReferences>
    <externalReference r:id="rId2"/>
  </externalReferences>
  <definedNames>
    <definedName name="_xlnm._FilterDatabase" localSheetId="0" hidden="1">'почта банк МАРТ '!$A$5:$G$67</definedName>
    <definedName name="Абыкаева" localSheetId="0">#REF!</definedName>
    <definedName name="_xlnm.Print_Area" localSheetId="0">'почта банк МАРТ '!$A$1:$G$67</definedName>
    <definedName name="сп2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7" i="1" l="1"/>
  <c r="G67" i="1" s="1"/>
  <c r="D67" i="1"/>
  <c r="D55" i="1" s="1"/>
  <c r="C67" i="1"/>
  <c r="B67" i="1"/>
  <c r="F66" i="1"/>
  <c r="D66" i="1"/>
  <c r="E66" i="1" s="1"/>
  <c r="C66" i="1"/>
  <c r="B66" i="1"/>
  <c r="F65" i="1"/>
  <c r="E65" i="1"/>
  <c r="D65" i="1"/>
  <c r="C65" i="1"/>
  <c r="B65" i="1"/>
  <c r="F64" i="1"/>
  <c r="G64" i="1" s="1"/>
  <c r="D64" i="1"/>
  <c r="C64" i="1"/>
  <c r="B64" i="1"/>
  <c r="F63" i="1"/>
  <c r="D63" i="1"/>
  <c r="E63" i="1" s="1"/>
  <c r="C63" i="1"/>
  <c r="B63" i="1"/>
  <c r="F62" i="1"/>
  <c r="D62" i="1"/>
  <c r="C62" i="1"/>
  <c r="B62" i="1"/>
  <c r="E62" i="1" s="1"/>
  <c r="F61" i="1"/>
  <c r="D61" i="1"/>
  <c r="C61" i="1"/>
  <c r="B61" i="1"/>
  <c r="G61" i="1" s="1"/>
  <c r="F60" i="1"/>
  <c r="E60" i="1"/>
  <c r="D60" i="1"/>
  <c r="C60" i="1"/>
  <c r="B60" i="1"/>
  <c r="F59" i="1"/>
  <c r="E59" i="1"/>
  <c r="D59" i="1"/>
  <c r="C59" i="1"/>
  <c r="B59" i="1"/>
  <c r="F58" i="1"/>
  <c r="G58" i="1" s="1"/>
  <c r="D58" i="1"/>
  <c r="C58" i="1"/>
  <c r="B58" i="1"/>
  <c r="F57" i="1"/>
  <c r="D57" i="1"/>
  <c r="E57" i="1" s="1"/>
  <c r="C57" i="1"/>
  <c r="B57" i="1"/>
  <c r="F56" i="1"/>
  <c r="D56" i="1"/>
  <c r="C56" i="1"/>
  <c r="B56" i="1"/>
  <c r="G56" i="1" s="1"/>
  <c r="C55" i="1"/>
  <c r="F54" i="1"/>
  <c r="D54" i="1"/>
  <c r="C54" i="1"/>
  <c r="B54" i="1"/>
  <c r="E54" i="1" s="1"/>
  <c r="F53" i="1"/>
  <c r="D53" i="1"/>
  <c r="E53" i="1" s="1"/>
  <c r="C53" i="1"/>
  <c r="B53" i="1"/>
  <c r="G52" i="1"/>
  <c r="F52" i="1"/>
  <c r="D52" i="1"/>
  <c r="C52" i="1"/>
  <c r="B52" i="1"/>
  <c r="F51" i="1"/>
  <c r="E51" i="1"/>
  <c r="D51" i="1"/>
  <c r="C51" i="1"/>
  <c r="B51" i="1"/>
  <c r="F50" i="1"/>
  <c r="D50" i="1"/>
  <c r="D49" i="1" s="1"/>
  <c r="C50" i="1"/>
  <c r="B50" i="1"/>
  <c r="G50" i="1" s="1"/>
  <c r="C49" i="1"/>
  <c r="F48" i="1"/>
  <c r="D48" i="1"/>
  <c r="E48" i="1" s="1"/>
  <c r="C48" i="1"/>
  <c r="B48" i="1"/>
  <c r="F47" i="1"/>
  <c r="D47" i="1"/>
  <c r="E47" i="1" s="1"/>
  <c r="C47" i="1"/>
  <c r="B47" i="1"/>
  <c r="F46" i="1"/>
  <c r="G46" i="1" s="1"/>
  <c r="D46" i="1"/>
  <c r="C46" i="1"/>
  <c r="B46" i="1"/>
  <c r="F45" i="1"/>
  <c r="D45" i="1"/>
  <c r="E45" i="1" s="1"/>
  <c r="C45" i="1"/>
  <c r="B45" i="1"/>
  <c r="F44" i="1"/>
  <c r="D44" i="1"/>
  <c r="C44" i="1"/>
  <c r="B44" i="1"/>
  <c r="F43" i="1"/>
  <c r="G43" i="1" s="1"/>
  <c r="D43" i="1"/>
  <c r="C43" i="1"/>
  <c r="B43" i="1"/>
  <c r="F42" i="1"/>
  <c r="D42" i="1"/>
  <c r="E42" i="1" s="1"/>
  <c r="C42" i="1"/>
  <c r="B42" i="1"/>
  <c r="C41" i="1"/>
  <c r="G40" i="1"/>
  <c r="F40" i="1"/>
  <c r="D40" i="1"/>
  <c r="C40" i="1"/>
  <c r="B40" i="1"/>
  <c r="F39" i="1"/>
  <c r="D39" i="1"/>
  <c r="C39" i="1"/>
  <c r="B39" i="1"/>
  <c r="E39" i="1" s="1"/>
  <c r="F38" i="1"/>
  <c r="D38" i="1"/>
  <c r="C38" i="1"/>
  <c r="B38" i="1"/>
  <c r="F37" i="1"/>
  <c r="G37" i="1" s="1"/>
  <c r="D37" i="1"/>
  <c r="C37" i="1"/>
  <c r="B37" i="1"/>
  <c r="F36" i="1"/>
  <c r="D36" i="1"/>
  <c r="E36" i="1" s="1"/>
  <c r="C36" i="1"/>
  <c r="B36" i="1"/>
  <c r="C35" i="1"/>
  <c r="F34" i="1"/>
  <c r="G34" i="1" s="1"/>
  <c r="D34" i="1"/>
  <c r="C34" i="1"/>
  <c r="B34" i="1"/>
  <c r="F33" i="1"/>
  <c r="D33" i="1"/>
  <c r="E33" i="1" s="1"/>
  <c r="C33" i="1"/>
  <c r="B33" i="1"/>
  <c r="F32" i="1"/>
  <c r="D32" i="1"/>
  <c r="C32" i="1"/>
  <c r="B32" i="1"/>
  <c r="G31" i="1"/>
  <c r="F31" i="1"/>
  <c r="D31" i="1"/>
  <c r="C31" i="1"/>
  <c r="B31" i="1"/>
  <c r="F30" i="1"/>
  <c r="E30" i="1"/>
  <c r="D30" i="1"/>
  <c r="C30" i="1"/>
  <c r="B30" i="1"/>
  <c r="F29" i="1"/>
  <c r="G29" i="1" s="1"/>
  <c r="D29" i="1"/>
  <c r="C29" i="1"/>
  <c r="B29" i="1"/>
  <c r="G28" i="1"/>
  <c r="F28" i="1"/>
  <c r="F27" i="1" s="1"/>
  <c r="D28" i="1"/>
  <c r="C28" i="1"/>
  <c r="B28" i="1"/>
  <c r="C27" i="1"/>
  <c r="F26" i="1"/>
  <c r="D26" i="1"/>
  <c r="C26" i="1"/>
  <c r="B26" i="1"/>
  <c r="F25" i="1"/>
  <c r="G25" i="1" s="1"/>
  <c r="D25" i="1"/>
  <c r="C25" i="1"/>
  <c r="B25" i="1"/>
  <c r="F24" i="1"/>
  <c r="D24" i="1"/>
  <c r="C24" i="1"/>
  <c r="B24" i="1"/>
  <c r="F23" i="1"/>
  <c r="G23" i="1" s="1"/>
  <c r="E23" i="1"/>
  <c r="D23" i="1"/>
  <c r="C23" i="1"/>
  <c r="B23" i="1"/>
  <c r="B21" i="1" s="1"/>
  <c r="F22" i="1"/>
  <c r="G22" i="1" s="1"/>
  <c r="D22" i="1"/>
  <c r="E22" i="1" s="1"/>
  <c r="C22" i="1"/>
  <c r="B22" i="1"/>
  <c r="C21" i="1"/>
  <c r="F20" i="1"/>
  <c r="G20" i="1" s="1"/>
  <c r="E20" i="1"/>
  <c r="D20" i="1"/>
  <c r="C20" i="1"/>
  <c r="B20" i="1"/>
  <c r="F19" i="1"/>
  <c r="G19" i="1" s="1"/>
  <c r="D19" i="1"/>
  <c r="C19" i="1"/>
  <c r="B19" i="1"/>
  <c r="F18" i="1"/>
  <c r="D18" i="1"/>
  <c r="C18" i="1"/>
  <c r="B18" i="1"/>
  <c r="F17" i="1"/>
  <c r="D17" i="1"/>
  <c r="C17" i="1"/>
  <c r="B17" i="1"/>
  <c r="F16" i="1"/>
  <c r="G16" i="1" s="1"/>
  <c r="D16" i="1"/>
  <c r="C16" i="1"/>
  <c r="B16" i="1"/>
  <c r="F15" i="1"/>
  <c r="D15" i="1"/>
  <c r="C15" i="1"/>
  <c r="B15" i="1"/>
  <c r="F14" i="1"/>
  <c r="D14" i="1"/>
  <c r="E14" i="1" s="1"/>
  <c r="C14" i="1"/>
  <c r="B14" i="1"/>
  <c r="F13" i="1"/>
  <c r="G13" i="1" s="1"/>
  <c r="D13" i="1"/>
  <c r="C13" i="1"/>
  <c r="B13" i="1"/>
  <c r="C12" i="1"/>
  <c r="F11" i="1"/>
  <c r="D11" i="1"/>
  <c r="C11" i="1"/>
  <c r="B11" i="1"/>
  <c r="F10" i="1"/>
  <c r="G10" i="1" s="1"/>
  <c r="D10" i="1"/>
  <c r="C10" i="1"/>
  <c r="B10" i="1"/>
  <c r="F9" i="1"/>
  <c r="D9" i="1"/>
  <c r="C9" i="1"/>
  <c r="B9" i="1"/>
  <c r="F8" i="1"/>
  <c r="G8" i="1" s="1"/>
  <c r="D8" i="1"/>
  <c r="C8" i="1"/>
  <c r="B8" i="1"/>
  <c r="C7" i="1"/>
  <c r="B7" i="1"/>
  <c r="C6" i="1"/>
  <c r="E18" i="1" l="1"/>
  <c r="F12" i="1"/>
  <c r="E24" i="1"/>
  <c r="E29" i="1"/>
  <c r="G14" i="1"/>
  <c r="D21" i="1"/>
  <c r="E21" i="1" s="1"/>
  <c r="G24" i="1"/>
  <c r="E10" i="1"/>
  <c r="D7" i="1"/>
  <c r="D12" i="1"/>
  <c r="E13" i="1"/>
  <c r="E9" i="1"/>
  <c r="E11" i="1"/>
  <c r="G15" i="1"/>
  <c r="G17" i="1"/>
  <c r="E16" i="1"/>
  <c r="E8" i="1"/>
  <c r="G18" i="1"/>
  <c r="F7" i="1"/>
  <c r="E15" i="1"/>
  <c r="E17" i="1"/>
  <c r="G9" i="1"/>
  <c r="G11" i="1"/>
  <c r="B12" i="1"/>
  <c r="F21" i="1"/>
  <c r="G30" i="1"/>
  <c r="B35" i="1"/>
  <c r="F35" i="1"/>
  <c r="G36" i="1"/>
  <c r="B41" i="1"/>
  <c r="F41" i="1"/>
  <c r="G42" i="1"/>
  <c r="G59" i="1"/>
  <c r="G62" i="1"/>
  <c r="G65" i="1"/>
  <c r="E19" i="1"/>
  <c r="E25" i="1"/>
  <c r="G26" i="1"/>
  <c r="E31" i="1"/>
  <c r="G32" i="1"/>
  <c r="D35" i="1"/>
  <c r="E37" i="1"/>
  <c r="G38" i="1"/>
  <c r="D41" i="1"/>
  <c r="E43" i="1"/>
  <c r="G44" i="1"/>
  <c r="G60" i="1"/>
  <c r="E61" i="1"/>
  <c r="G63" i="1"/>
  <c r="E64" i="1"/>
  <c r="G66" i="1"/>
  <c r="E67" i="1"/>
  <c r="G48" i="1"/>
  <c r="B49" i="1"/>
  <c r="G54" i="1"/>
  <c r="B55" i="1"/>
  <c r="D27" i="1"/>
  <c r="E28" i="1"/>
  <c r="B27" i="1"/>
  <c r="G33" i="1"/>
  <c r="G39" i="1"/>
  <c r="G45" i="1"/>
  <c r="F55" i="1"/>
  <c r="G57" i="1"/>
  <c r="F49" i="1"/>
  <c r="G51" i="1"/>
  <c r="E26" i="1"/>
  <c r="E32" i="1"/>
  <c r="E34" i="1"/>
  <c r="E38" i="1"/>
  <c r="E40" i="1"/>
  <c r="E44" i="1"/>
  <c r="E46" i="1"/>
  <c r="G47" i="1"/>
  <c r="E50" i="1"/>
  <c r="E52" i="1"/>
  <c r="G53" i="1"/>
  <c r="E56" i="1"/>
  <c r="E58" i="1"/>
  <c r="G27" i="1" l="1"/>
  <c r="G35" i="1"/>
  <c r="F6" i="1"/>
  <c r="G7" i="1"/>
  <c r="E41" i="1"/>
  <c r="E7" i="1"/>
  <c r="D6" i="1"/>
  <c r="E27" i="1"/>
  <c r="E55" i="1"/>
  <c r="G55" i="1"/>
  <c r="G21" i="1"/>
  <c r="G12" i="1"/>
  <c r="G41" i="1"/>
  <c r="B6" i="1"/>
  <c r="E49" i="1"/>
  <c r="E12" i="1"/>
  <c r="E35" i="1"/>
  <c r="G49" i="1"/>
  <c r="E6" i="1" l="1"/>
  <c r="G6" i="1"/>
</calcChain>
</file>

<file path=xl/sharedStrings.xml><?xml version="1.0" encoding="utf-8"?>
<sst xmlns="http://schemas.openxmlformats.org/spreadsheetml/2006/main" count="72" uniqueCount="70">
  <si>
    <t>2024-жылдын 1-апрелине карата республика боюнча пенсионерлердин миграциясы жана алардын санынын табигый өзгөрүшү тууралуу алдын ала маалымат</t>
  </si>
  <si>
    <t>Пенсионерлердин саны</t>
  </si>
  <si>
    <t>Пенсиянын орточо өлчөмү</t>
  </si>
  <si>
    <t>анын ичинде</t>
  </si>
  <si>
    <t>"Кыргыз почтасы" ААК аркылуу</t>
  </si>
  <si>
    <t>Коммерциялык банктар аркылуу</t>
  </si>
  <si>
    <t>саны</t>
  </si>
  <si>
    <t xml:space="preserve">% </t>
  </si>
  <si>
    <t>Республика боюнча</t>
  </si>
  <si>
    <t>Бишкек ш.</t>
  </si>
  <si>
    <t>Биринчи Май</t>
  </si>
  <si>
    <t>Ленин</t>
  </si>
  <si>
    <t>Свердлов</t>
  </si>
  <si>
    <t>Октябрь</t>
  </si>
  <si>
    <t>Чүй облусу</t>
  </si>
  <si>
    <t>Аламүдүн</t>
  </si>
  <si>
    <t>Жайыл</t>
  </si>
  <si>
    <t>Ысык-Ата</t>
  </si>
  <si>
    <t>Кемин</t>
  </si>
  <si>
    <t>Москва</t>
  </si>
  <si>
    <t>Панфилов</t>
  </si>
  <si>
    <t>Сокулук</t>
  </si>
  <si>
    <t>Чүй-Токмок</t>
  </si>
  <si>
    <t>Нарын облусу</t>
  </si>
  <si>
    <t>Нарын</t>
  </si>
  <si>
    <t>Ат-Башы</t>
  </si>
  <si>
    <t>Ак-Талаа</t>
  </si>
  <si>
    <t>Жумгал</t>
  </si>
  <si>
    <t xml:space="preserve"> Кочкор</t>
  </si>
  <si>
    <t>Ысык-Көл облусу</t>
  </si>
  <si>
    <t>Каракол ш.</t>
  </si>
  <si>
    <t>Балыкчы ш.</t>
  </si>
  <si>
    <t>Ак-Суу</t>
  </si>
  <si>
    <t>Жети-Өгүз</t>
  </si>
  <si>
    <t>Ысык-Көл</t>
  </si>
  <si>
    <t xml:space="preserve"> Тоң</t>
  </si>
  <si>
    <t>Түп</t>
  </si>
  <si>
    <t>Талас облусу</t>
  </si>
  <si>
    <t>Бакай-Ата</t>
  </si>
  <si>
    <t>Айтматов</t>
  </si>
  <si>
    <t xml:space="preserve"> Манас</t>
  </si>
  <si>
    <t xml:space="preserve"> Талас</t>
  </si>
  <si>
    <t>Ош ш.</t>
  </si>
  <si>
    <t>Ош облусу</t>
  </si>
  <si>
    <t xml:space="preserve"> Алай</t>
  </si>
  <si>
    <t xml:space="preserve"> Араван</t>
  </si>
  <si>
    <t>Кара-Кулжа</t>
  </si>
  <si>
    <t xml:space="preserve"> Кара-Суу</t>
  </si>
  <si>
    <t xml:space="preserve"> Ноокат</t>
  </si>
  <si>
    <t>Өзгөн</t>
  </si>
  <si>
    <t xml:space="preserve"> Чоң-Алай  </t>
  </si>
  <si>
    <t>Баткен облусу</t>
  </si>
  <si>
    <t>Кызыл-Кыя ш.</t>
  </si>
  <si>
    <t>Сулүктү ш.</t>
  </si>
  <si>
    <t>Баткен</t>
  </si>
  <si>
    <t>Кадамжай</t>
  </si>
  <si>
    <t>Лейлек</t>
  </si>
  <si>
    <t>Жалал-Абад облусу</t>
  </si>
  <si>
    <t>Жалал-Абад ш.</t>
  </si>
  <si>
    <t>Таш-Көмүр ш.</t>
  </si>
  <si>
    <t>Кара-Көл ш.</t>
  </si>
  <si>
    <t>Майлуу-Суу ш.</t>
  </si>
  <si>
    <t>Ала-Бука</t>
  </si>
  <si>
    <t xml:space="preserve"> Аксы</t>
  </si>
  <si>
    <t>Базар-Коргон</t>
  </si>
  <si>
    <t xml:space="preserve"> Ноокен</t>
  </si>
  <si>
    <t xml:space="preserve"> Тогуз-Торо </t>
  </si>
  <si>
    <t xml:space="preserve"> Токтогул</t>
  </si>
  <si>
    <t xml:space="preserve"> Сузак</t>
  </si>
  <si>
    <t xml:space="preserve"> Чаткал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</si>
</sst>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3" fontId="4" fillId="0" borderId="0" xfId="0" applyNumberFormat="1" applyFont="1"/>
    <xf numFmtId="3" fontId="4" fillId="2" borderId="0" xfId="0" applyNumberFormat="1" applyFont="1" applyFill="1"/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3" fillId="3" borderId="0" xfId="0" applyNumberFormat="1" applyFont="1" applyFill="1"/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/>
    </xf>
    <xf numFmtId="3" fontId="3" fillId="4" borderId="0" xfId="0" applyNumberFormat="1" applyFont="1" applyFill="1"/>
    <xf numFmtId="3" fontId="4" fillId="4" borderId="0" xfId="0" applyNumberFormat="1" applyFont="1" applyFill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 wrapText="1"/>
    </xf>
    <xf numFmtId="3" fontId="4" fillId="5" borderId="0" xfId="0" applyNumberFormat="1" applyFont="1" applyFill="1"/>
    <xf numFmtId="3" fontId="3" fillId="0" borderId="1" xfId="0" applyNumberFormat="1" applyFont="1" applyBorder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4" fontId="5" fillId="2" borderId="0" xfId="0" applyNumberFormat="1" applyFont="1" applyFill="1"/>
    <xf numFmtId="4" fontId="6" fillId="2" borderId="0" xfId="0" applyNumberFormat="1" applyFont="1" applyFill="1"/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2" xfId="0" applyBorder="1" applyAlignment="1">
      <alignment horizontal="center" wrapText="1"/>
    </xf>
    <xf numFmtId="164" fontId="3" fillId="0" borderId="1" xfId="2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5" xfId="2" xr:uid="{2AA263CA-88B8-48CE-87C4-08D823070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8;&#1043;&#1056;&#1040;&#1062;&#1048;&#1071;%2020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-миграция"/>
      <sheetName val="Лист1"/>
      <sheetName val="2023"/>
      <sheetName val="миграция ЯНВАРЬ"/>
      <sheetName val="новые ЯНВАРЬ"/>
      <sheetName val="почта банк ЯНВАРЬ"/>
      <sheetName val="Для бюджетников (3)"/>
      <sheetName val="2010-2023 (4)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2010-2023 (3)"/>
      <sheetName val="прибывшие"/>
      <sheetName val="выбывшие "/>
      <sheetName val="умершие за 2023 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O9">
            <v>9151.0634010964295</v>
          </cell>
        </row>
        <row r="12">
          <cell r="O12">
            <v>11911.908125553598</v>
          </cell>
        </row>
        <row r="13">
          <cell r="O13">
            <v>21186</v>
          </cell>
          <cell r="Q13">
            <v>6486</v>
          </cell>
          <cell r="R13">
            <v>14700</v>
          </cell>
        </row>
        <row r="15">
          <cell r="O15">
            <v>11773.379590295479</v>
          </cell>
        </row>
        <row r="16">
          <cell r="O16">
            <v>26608</v>
          </cell>
          <cell r="Q16">
            <v>7368</v>
          </cell>
          <cell r="R16">
            <v>19240</v>
          </cell>
        </row>
        <row r="18">
          <cell r="O18">
            <v>11427.126503307276</v>
          </cell>
        </row>
        <row r="19">
          <cell r="O19">
            <v>23953</v>
          </cell>
          <cell r="Q19">
            <v>8960</v>
          </cell>
          <cell r="R19">
            <v>14993</v>
          </cell>
        </row>
        <row r="21">
          <cell r="O21">
            <v>11574.818519600885</v>
          </cell>
        </row>
        <row r="22">
          <cell r="O22">
            <v>26474</v>
          </cell>
          <cell r="Q22">
            <v>9387</v>
          </cell>
          <cell r="R22">
            <v>17087</v>
          </cell>
        </row>
        <row r="24">
          <cell r="O24">
            <v>12814.991992143236</v>
          </cell>
        </row>
        <row r="27">
          <cell r="O27">
            <v>8944.9082147812569</v>
          </cell>
        </row>
        <row r="28">
          <cell r="O28">
            <v>19931</v>
          </cell>
          <cell r="Q28">
            <v>7147</v>
          </cell>
          <cell r="R28">
            <v>12784</v>
          </cell>
        </row>
        <row r="30">
          <cell r="O30">
            <v>9564.9554964627969</v>
          </cell>
        </row>
        <row r="31">
          <cell r="O31">
            <v>15536</v>
          </cell>
          <cell r="Q31">
            <v>3743</v>
          </cell>
          <cell r="R31">
            <v>11793</v>
          </cell>
        </row>
        <row r="33">
          <cell r="O33">
            <v>9495.0318614830067</v>
          </cell>
        </row>
        <row r="34">
          <cell r="O34">
            <v>18824</v>
          </cell>
          <cell r="Q34">
            <v>4536</v>
          </cell>
          <cell r="R34">
            <v>14288</v>
          </cell>
        </row>
        <row r="36">
          <cell r="O36">
            <v>8877.1312154696134</v>
          </cell>
        </row>
        <row r="37">
          <cell r="O37">
            <v>8879</v>
          </cell>
          <cell r="Q37">
            <v>951</v>
          </cell>
          <cell r="R37">
            <v>7928</v>
          </cell>
        </row>
        <row r="39">
          <cell r="O39">
            <v>9028.5476968127041</v>
          </cell>
        </row>
        <row r="40">
          <cell r="O40">
            <v>12512</v>
          </cell>
          <cell r="Q40">
            <v>2973</v>
          </cell>
          <cell r="R40">
            <v>9539</v>
          </cell>
        </row>
        <row r="42">
          <cell r="O42">
            <v>8298.1265984654729</v>
          </cell>
        </row>
        <row r="43">
          <cell r="O43">
            <v>6697</v>
          </cell>
          <cell r="Q43">
            <v>1833</v>
          </cell>
          <cell r="R43">
            <v>4864</v>
          </cell>
        </row>
        <row r="45">
          <cell r="O45">
            <v>8422.8599372853514</v>
          </cell>
        </row>
        <row r="46">
          <cell r="O46">
            <v>21836</v>
          </cell>
          <cell r="Q46">
            <v>6068</v>
          </cell>
          <cell r="R46">
            <v>15768</v>
          </cell>
        </row>
        <row r="48">
          <cell r="O48">
            <v>8699.7109360688773</v>
          </cell>
        </row>
        <row r="49">
          <cell r="O49">
            <v>15423</v>
          </cell>
          <cell r="Q49">
            <v>2237</v>
          </cell>
          <cell r="R49">
            <v>13186</v>
          </cell>
        </row>
        <row r="51">
          <cell r="O51">
            <v>8722.5865266160927</v>
          </cell>
        </row>
        <row r="54">
          <cell r="O54">
            <v>10039.055931382225</v>
          </cell>
        </row>
        <row r="55">
          <cell r="O55">
            <v>18288</v>
          </cell>
          <cell r="Q55">
            <v>2430</v>
          </cell>
          <cell r="R55">
            <v>15858</v>
          </cell>
        </row>
        <row r="57">
          <cell r="O57">
            <v>10730.691601049868</v>
          </cell>
        </row>
        <row r="58">
          <cell r="O58">
            <v>11785</v>
          </cell>
          <cell r="Q58">
            <v>1632</v>
          </cell>
          <cell r="R58">
            <v>10153</v>
          </cell>
        </row>
        <row r="60">
          <cell r="O60">
            <v>10071.397793805685</v>
          </cell>
        </row>
        <row r="61">
          <cell r="O61">
            <v>6109</v>
          </cell>
          <cell r="Q61">
            <v>1150</v>
          </cell>
          <cell r="R61">
            <v>4959</v>
          </cell>
        </row>
        <row r="63">
          <cell r="O63">
            <v>9729.5027009330497</v>
          </cell>
        </row>
        <row r="64">
          <cell r="O64">
            <v>8415</v>
          </cell>
          <cell r="Q64">
            <v>1408</v>
          </cell>
          <cell r="R64">
            <v>7007</v>
          </cell>
        </row>
        <row r="66">
          <cell r="O66">
            <v>9554.6562091503274</v>
          </cell>
        </row>
        <row r="67">
          <cell r="O67">
            <v>11132</v>
          </cell>
          <cell r="Q67">
            <v>1148</v>
          </cell>
          <cell r="R67">
            <v>9984</v>
          </cell>
        </row>
        <row r="69">
          <cell r="O69">
            <v>9404.6238771110311</v>
          </cell>
        </row>
        <row r="72">
          <cell r="O72">
            <v>8850.1970143879917</v>
          </cell>
        </row>
        <row r="73">
          <cell r="O73">
            <v>8751</v>
          </cell>
          <cell r="Q73">
            <v>1266</v>
          </cell>
          <cell r="R73">
            <v>7485</v>
          </cell>
        </row>
        <row r="75">
          <cell r="O75">
            <v>10142.679922294596</v>
          </cell>
        </row>
        <row r="76">
          <cell r="O76">
            <v>6684</v>
          </cell>
          <cell r="Q76">
            <v>400</v>
          </cell>
          <cell r="R76">
            <v>6284</v>
          </cell>
        </row>
        <row r="78">
          <cell r="O78">
            <v>9064.4989527229209</v>
          </cell>
        </row>
        <row r="79">
          <cell r="O79">
            <v>10599</v>
          </cell>
          <cell r="Q79">
            <v>1885</v>
          </cell>
          <cell r="R79">
            <v>8714</v>
          </cell>
        </row>
        <row r="81">
          <cell r="O81">
            <v>8631.0116992169078</v>
          </cell>
        </row>
        <row r="82">
          <cell r="O82">
            <v>13507</v>
          </cell>
          <cell r="Q82">
            <v>2209</v>
          </cell>
          <cell r="R82">
            <v>11298</v>
          </cell>
        </row>
        <row r="84">
          <cell r="O84">
            <v>8928.00525653365</v>
          </cell>
        </row>
        <row r="85">
          <cell r="O85">
            <v>13538</v>
          </cell>
          <cell r="Q85">
            <v>3217</v>
          </cell>
          <cell r="R85">
            <v>10321</v>
          </cell>
        </row>
        <row r="87">
          <cell r="O87">
            <v>8429.3865415866458</v>
          </cell>
        </row>
        <row r="88">
          <cell r="O88">
            <v>9754</v>
          </cell>
          <cell r="Q88">
            <v>1887</v>
          </cell>
          <cell r="R88">
            <v>7867</v>
          </cell>
        </row>
        <row r="90">
          <cell r="O90">
            <v>8845.4354111133889</v>
          </cell>
        </row>
        <row r="91">
          <cell r="O91">
            <v>9380</v>
          </cell>
          <cell r="Q91">
            <v>2439</v>
          </cell>
          <cell r="R91">
            <v>6941</v>
          </cell>
        </row>
        <row r="93">
          <cell r="O93">
            <v>8239.6057569296372</v>
          </cell>
        </row>
        <row r="96">
          <cell r="O96">
            <v>8508.4887900200647</v>
          </cell>
        </row>
        <row r="97">
          <cell r="O97">
            <v>7634</v>
          </cell>
          <cell r="Q97">
            <v>963</v>
          </cell>
          <cell r="R97">
            <v>6671</v>
          </cell>
        </row>
        <row r="99">
          <cell r="O99">
            <v>8453.9272989258588</v>
          </cell>
        </row>
        <row r="100">
          <cell r="O100">
            <v>8541</v>
          </cell>
          <cell r="Q100">
            <v>1203</v>
          </cell>
          <cell r="R100">
            <v>7338</v>
          </cell>
        </row>
        <row r="102">
          <cell r="O102">
            <v>8228.3398899426302</v>
          </cell>
        </row>
        <row r="103">
          <cell r="O103">
            <v>4113</v>
          </cell>
          <cell r="Q103">
            <v>701</v>
          </cell>
          <cell r="R103">
            <v>3412</v>
          </cell>
        </row>
        <row r="105">
          <cell r="O105">
            <v>8241.7325553124247</v>
          </cell>
        </row>
        <row r="106">
          <cell r="O106">
            <v>14101</v>
          </cell>
          <cell r="Q106">
            <v>1351</v>
          </cell>
          <cell r="R106">
            <v>12750</v>
          </cell>
        </row>
        <row r="108">
          <cell r="O108">
            <v>8785.521806964045</v>
          </cell>
        </row>
        <row r="109">
          <cell r="O109">
            <v>28767</v>
          </cell>
          <cell r="Q109">
            <v>6406</v>
          </cell>
          <cell r="R109">
            <v>22361</v>
          </cell>
        </row>
        <row r="111">
          <cell r="O111">
            <v>8863.8631765564714</v>
          </cell>
        </row>
        <row r="114">
          <cell r="O114">
            <v>8358.2945297188217</v>
          </cell>
        </row>
        <row r="115">
          <cell r="O115">
            <v>11914</v>
          </cell>
          <cell r="Q115">
            <v>2699</v>
          </cell>
          <cell r="R115">
            <v>9215</v>
          </cell>
        </row>
        <row r="117">
          <cell r="O117">
            <v>9458.9974819540039</v>
          </cell>
        </row>
        <row r="118">
          <cell r="O118">
            <v>17050</v>
          </cell>
          <cell r="Q118">
            <v>3342</v>
          </cell>
          <cell r="R118">
            <v>13708</v>
          </cell>
        </row>
        <row r="120">
          <cell r="O120">
            <v>8160.1346627565981</v>
          </cell>
        </row>
        <row r="121">
          <cell r="O121">
            <v>12065</v>
          </cell>
          <cell r="Q121">
            <v>2803</v>
          </cell>
          <cell r="R121">
            <v>9262</v>
          </cell>
        </row>
        <row r="123">
          <cell r="O123">
            <v>9235.5020306672195</v>
          </cell>
        </row>
        <row r="124">
          <cell r="O124">
            <v>47225</v>
          </cell>
          <cell r="Q124">
            <v>10154</v>
          </cell>
          <cell r="R124">
            <v>37071</v>
          </cell>
        </row>
        <row r="126">
          <cell r="O126">
            <v>7804.9095606140818</v>
          </cell>
        </row>
        <row r="127">
          <cell r="O127">
            <v>31729</v>
          </cell>
          <cell r="Q127">
            <v>4469</v>
          </cell>
          <cell r="R127">
            <v>27260</v>
          </cell>
        </row>
        <row r="129">
          <cell r="O129">
            <v>8503.6455608433916</v>
          </cell>
        </row>
        <row r="130">
          <cell r="O130">
            <v>29311</v>
          </cell>
          <cell r="Q130">
            <v>7147</v>
          </cell>
          <cell r="R130">
            <v>22164</v>
          </cell>
        </row>
        <row r="132">
          <cell r="O132">
            <v>8142.299614479206</v>
          </cell>
        </row>
        <row r="133">
          <cell r="O133">
            <v>5305</v>
          </cell>
          <cell r="Q133">
            <v>633</v>
          </cell>
          <cell r="R133">
            <v>4672</v>
          </cell>
        </row>
        <row r="135">
          <cell r="O135">
            <v>9778.4889726672955</v>
          </cell>
        </row>
        <row r="138">
          <cell r="O138">
            <v>8915.0243720576618</v>
          </cell>
        </row>
        <row r="139">
          <cell r="O139">
            <v>7176</v>
          </cell>
          <cell r="Q139">
            <v>1384</v>
          </cell>
          <cell r="R139">
            <v>5792</v>
          </cell>
        </row>
        <row r="141">
          <cell r="O141">
            <v>8496.7324414715713</v>
          </cell>
        </row>
        <row r="142">
          <cell r="O142">
            <v>2676</v>
          </cell>
          <cell r="Q142">
            <v>703</v>
          </cell>
          <cell r="R142">
            <v>1973</v>
          </cell>
        </row>
        <row r="144">
          <cell r="O144">
            <v>9092.6121076233176</v>
          </cell>
        </row>
        <row r="145">
          <cell r="O145">
            <v>14512</v>
          </cell>
          <cell r="Q145">
            <v>2797</v>
          </cell>
          <cell r="R145">
            <v>11715</v>
          </cell>
        </row>
        <row r="147">
          <cell r="O147">
            <v>9725.0500964718849</v>
          </cell>
        </row>
        <row r="148">
          <cell r="O148">
            <v>25588</v>
          </cell>
          <cell r="Q148">
            <v>6511</v>
          </cell>
          <cell r="R148">
            <v>19077</v>
          </cell>
        </row>
        <row r="150">
          <cell r="O150">
            <v>8664.5085196185719</v>
          </cell>
        </row>
        <row r="151">
          <cell r="O151">
            <v>18446</v>
          </cell>
          <cell r="Q151">
            <v>6517</v>
          </cell>
          <cell r="R151">
            <v>11929</v>
          </cell>
        </row>
        <row r="153">
          <cell r="O153">
            <v>8762.2294264339143</v>
          </cell>
        </row>
        <row r="156">
          <cell r="O156">
            <v>8419.6511259272647</v>
          </cell>
        </row>
        <row r="157">
          <cell r="O157">
            <v>9652</v>
          </cell>
          <cell r="Q157">
            <v>1115</v>
          </cell>
          <cell r="R157">
            <v>8537</v>
          </cell>
        </row>
        <row r="159">
          <cell r="O159">
            <v>8845.8544343141311</v>
          </cell>
        </row>
        <row r="160">
          <cell r="O160">
            <v>4813</v>
          </cell>
          <cell r="Q160">
            <v>630</v>
          </cell>
          <cell r="R160">
            <v>4183</v>
          </cell>
        </row>
        <row r="162">
          <cell r="O162">
            <v>9007.4687305215048</v>
          </cell>
        </row>
        <row r="163">
          <cell r="O163">
            <v>3302</v>
          </cell>
          <cell r="Q163">
            <v>168</v>
          </cell>
          <cell r="R163">
            <v>3134</v>
          </cell>
        </row>
        <row r="165">
          <cell r="O165">
            <v>11001.288007268322</v>
          </cell>
        </row>
        <row r="166">
          <cell r="O166">
            <v>3397</v>
          </cell>
          <cell r="Q166">
            <v>551</v>
          </cell>
          <cell r="R166">
            <v>2846</v>
          </cell>
        </row>
        <row r="168">
          <cell r="O168">
            <v>9755.7586105387109</v>
          </cell>
        </row>
        <row r="169">
          <cell r="O169">
            <v>13666</v>
          </cell>
          <cell r="Q169">
            <v>1745</v>
          </cell>
          <cell r="R169">
            <v>11921</v>
          </cell>
        </row>
        <row r="171">
          <cell r="O171">
            <v>8127.8829942924049</v>
          </cell>
        </row>
        <row r="172">
          <cell r="O172">
            <v>16978</v>
          </cell>
          <cell r="P172">
            <v>3434</v>
          </cell>
          <cell r="R172">
            <v>13544</v>
          </cell>
        </row>
        <row r="174">
          <cell r="O174">
            <v>8308.1921898928031</v>
          </cell>
        </row>
        <row r="175">
          <cell r="O175">
            <v>18976</v>
          </cell>
          <cell r="Q175">
            <v>3818</v>
          </cell>
          <cell r="R175">
            <v>15158</v>
          </cell>
        </row>
        <row r="177">
          <cell r="O177">
            <v>7943.1281091905566</v>
          </cell>
        </row>
        <row r="178">
          <cell r="O178">
            <v>17360</v>
          </cell>
          <cell r="Q178">
            <v>2477</v>
          </cell>
          <cell r="R178">
            <v>14883</v>
          </cell>
        </row>
        <row r="180">
          <cell r="O180">
            <v>8245.9381336405531</v>
          </cell>
        </row>
        <row r="181">
          <cell r="O181">
            <v>3761</v>
          </cell>
          <cell r="Q181">
            <v>529</v>
          </cell>
          <cell r="R181">
            <v>3232</v>
          </cell>
        </row>
        <row r="183">
          <cell r="O183">
            <v>9515.965434724807</v>
          </cell>
        </row>
        <row r="184">
          <cell r="O184">
            <v>13270</v>
          </cell>
          <cell r="Q184">
            <v>2525</v>
          </cell>
          <cell r="R184">
            <v>10745</v>
          </cell>
        </row>
        <row r="186">
          <cell r="O186">
            <v>8463.6024114544089</v>
          </cell>
        </row>
        <row r="187">
          <cell r="O187">
            <v>35001</v>
          </cell>
          <cell r="Q187">
            <v>5240</v>
          </cell>
          <cell r="R187">
            <v>29761</v>
          </cell>
        </row>
        <row r="189">
          <cell r="O189">
            <v>8115.0488843175908</v>
          </cell>
        </row>
        <row r="190">
          <cell r="O190">
            <v>3661</v>
          </cell>
          <cell r="Q190">
            <v>806</v>
          </cell>
          <cell r="R190">
            <v>2855</v>
          </cell>
        </row>
        <row r="192">
          <cell r="O192">
            <v>9481.2518437585368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BBA3-654B-4A34-8B05-36BA3038FCFA}">
  <sheetPr>
    <tabColor rgb="FFFF0000"/>
    <pageSetUpPr fitToPage="1"/>
  </sheetPr>
  <dimension ref="A1:J70"/>
  <sheetViews>
    <sheetView tabSelected="1" view="pageBreakPreview" zoomScaleNormal="100" zoomScaleSheetLayoutView="10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J4" sqref="J4"/>
    </sheetView>
  </sheetViews>
  <sheetFormatPr defaultColWidth="8.85546875" defaultRowHeight="18.75" x14ac:dyDescent="0.3"/>
  <cols>
    <col min="1" max="1" width="32.5703125" style="24" bestFit="1" customWidth="1"/>
    <col min="2" max="2" width="25.28515625" style="2" customWidth="1"/>
    <col min="3" max="3" width="14.5703125" style="25" customWidth="1"/>
    <col min="4" max="4" width="17.5703125" style="25" customWidth="1"/>
    <col min="5" max="5" width="13" style="25" customWidth="1"/>
    <col min="6" max="6" width="15.7109375" style="25" customWidth="1"/>
    <col min="7" max="7" width="11.140625" style="2" customWidth="1"/>
    <col min="8" max="8" width="14.5703125" style="2" bestFit="1" customWidth="1"/>
    <col min="9" max="9" width="11.7109375" style="2" bestFit="1" customWidth="1"/>
    <col min="10" max="10" width="9.140625" style="2" bestFit="1" customWidth="1"/>
    <col min="11" max="11" width="13" style="2" bestFit="1" customWidth="1"/>
    <col min="12" max="16384" width="8.85546875" style="2"/>
  </cols>
  <sheetData>
    <row r="1" spans="1:8" x14ac:dyDescent="0.3">
      <c r="A1" s="30" t="s">
        <v>0</v>
      </c>
      <c r="B1" s="30"/>
      <c r="C1" s="30"/>
      <c r="D1" s="30"/>
      <c r="E1" s="30"/>
      <c r="F1" s="30"/>
      <c r="G1" s="30"/>
    </row>
    <row r="2" spans="1:8" x14ac:dyDescent="0.3">
      <c r="A2" s="31"/>
      <c r="B2" s="31"/>
      <c r="C2" s="31"/>
      <c r="D2" s="31"/>
      <c r="E2" s="31"/>
      <c r="F2" s="31"/>
      <c r="G2" s="31"/>
    </row>
    <row r="3" spans="1:8" ht="39.6" customHeight="1" x14ac:dyDescent="0.3">
      <c r="A3" s="32"/>
      <c r="B3" s="33" t="s">
        <v>1</v>
      </c>
      <c r="C3" s="33" t="s">
        <v>2</v>
      </c>
      <c r="D3" s="33" t="s">
        <v>3</v>
      </c>
      <c r="E3" s="33"/>
      <c r="F3" s="33"/>
      <c r="G3" s="33"/>
    </row>
    <row r="4" spans="1:8" ht="45.75" customHeight="1" x14ac:dyDescent="0.3">
      <c r="A4" s="32"/>
      <c r="B4" s="33"/>
      <c r="C4" s="33"/>
      <c r="D4" s="33" t="s">
        <v>4</v>
      </c>
      <c r="E4" s="33"/>
      <c r="F4" s="34" t="s">
        <v>5</v>
      </c>
      <c r="G4" s="34"/>
    </row>
    <row r="5" spans="1:8" ht="38.25" customHeight="1" x14ac:dyDescent="0.3">
      <c r="A5" s="32"/>
      <c r="B5" s="33"/>
      <c r="C5" s="33"/>
      <c r="D5" s="4" t="s">
        <v>6</v>
      </c>
      <c r="E5" s="5" t="s">
        <v>7</v>
      </c>
      <c r="F5" s="6" t="s">
        <v>6</v>
      </c>
      <c r="G5" s="5" t="s">
        <v>7</v>
      </c>
    </row>
    <row r="6" spans="1:8" s="9" customFormat="1" ht="22.5" customHeight="1" x14ac:dyDescent="0.3">
      <c r="A6" s="7" t="s">
        <v>8</v>
      </c>
      <c r="B6" s="7">
        <f>B7+B12+B21+B27+B35+B40+B41+B49+B55</f>
        <v>775791</v>
      </c>
      <c r="C6" s="7">
        <f>'[1]миграция МАРТ'!O9</f>
        <v>9151.0634010964295</v>
      </c>
      <c r="D6" s="7">
        <f>D7+D12+D21+D27+D35+D40+D41+D49+D55</f>
        <v>165581</v>
      </c>
      <c r="E6" s="7">
        <f t="shared" ref="E6:E67" si="0">D6/B6*100</f>
        <v>21.343506176276858</v>
      </c>
      <c r="F6" s="7">
        <f>F7+F12+F21+F27+F35+F40+F41+F49+F55</f>
        <v>610210</v>
      </c>
      <c r="G6" s="7">
        <f t="shared" ref="G6:G67" si="1">F6/B6*100</f>
        <v>78.656493823723139</v>
      </c>
    </row>
    <row r="7" spans="1:8" s="9" customFormat="1" ht="22.5" customHeight="1" x14ac:dyDescent="0.3">
      <c r="A7" s="10" t="s">
        <v>9</v>
      </c>
      <c r="B7" s="11">
        <f>B8+B9+B10+B11</f>
        <v>98221</v>
      </c>
      <c r="C7" s="11">
        <f>'[1]миграция МАРТ'!O12</f>
        <v>11911.908125553598</v>
      </c>
      <c r="D7" s="11">
        <f>D8+D9+D10+D11</f>
        <v>32201</v>
      </c>
      <c r="E7" s="11">
        <f>D7/B7*100</f>
        <v>32.784231477993501</v>
      </c>
      <c r="F7" s="11">
        <f>F8+F9+F10+F11</f>
        <v>66020</v>
      </c>
      <c r="G7" s="11">
        <f t="shared" si="1"/>
        <v>67.215768522006485</v>
      </c>
    </row>
    <row r="8" spans="1:8" s="14" customFormat="1" ht="22.5" customHeight="1" x14ac:dyDescent="0.3">
      <c r="A8" s="12" t="s">
        <v>10</v>
      </c>
      <c r="B8" s="8">
        <f>'[1]миграция МАРТ'!O13</f>
        <v>21186</v>
      </c>
      <c r="C8" s="8">
        <f>'[1]миграция МАРТ'!O15</f>
        <v>11773.379590295479</v>
      </c>
      <c r="D8" s="8">
        <f>'[1]миграция МАРТ'!Q13</f>
        <v>6486</v>
      </c>
      <c r="E8" s="8">
        <f t="shared" si="0"/>
        <v>30.614556782781083</v>
      </c>
      <c r="F8" s="8">
        <f>'[1]миграция МАРТ'!R13</f>
        <v>14700</v>
      </c>
      <c r="G8" s="8">
        <f t="shared" si="1"/>
        <v>69.385443217218921</v>
      </c>
      <c r="H8" s="13"/>
    </row>
    <row r="9" spans="1:8" ht="22.5" customHeight="1" x14ac:dyDescent="0.3">
      <c r="A9" s="12" t="s">
        <v>11</v>
      </c>
      <c r="B9" s="8">
        <f>'[1]миграция МАРТ'!O16</f>
        <v>26608</v>
      </c>
      <c r="C9" s="8">
        <f>'[1]миграция МАРТ'!O18</f>
        <v>11427.126503307276</v>
      </c>
      <c r="D9" s="8">
        <f>'[1]миграция МАРТ'!Q16</f>
        <v>7368</v>
      </c>
      <c r="E9" s="8">
        <f t="shared" si="0"/>
        <v>27.690920024052918</v>
      </c>
      <c r="F9" s="8">
        <f>'[1]миграция МАРТ'!R16</f>
        <v>19240</v>
      </c>
      <c r="G9" s="8">
        <f t="shared" si="1"/>
        <v>72.309079975947085</v>
      </c>
      <c r="H9" s="9"/>
    </row>
    <row r="10" spans="1:8" ht="22.5" customHeight="1" x14ac:dyDescent="0.3">
      <c r="A10" s="12" t="s">
        <v>12</v>
      </c>
      <c r="B10" s="8">
        <f>'[1]миграция МАРТ'!O19</f>
        <v>23953</v>
      </c>
      <c r="C10" s="8">
        <f>'[1]миграция МАРТ'!O21</f>
        <v>11574.818519600885</v>
      </c>
      <c r="D10" s="8">
        <f>'[1]миграция МАРТ'!Q19</f>
        <v>8960</v>
      </c>
      <c r="E10" s="8">
        <f t="shared" si="0"/>
        <v>37.406587901306729</v>
      </c>
      <c r="F10" s="8">
        <f>'[1]миграция МАРТ'!R19</f>
        <v>14993</v>
      </c>
      <c r="G10" s="8">
        <f t="shared" si="1"/>
        <v>62.593412098693278</v>
      </c>
      <c r="H10" s="9"/>
    </row>
    <row r="11" spans="1:8" s="1" customFormat="1" ht="22.5" customHeight="1" x14ac:dyDescent="0.3">
      <c r="A11" s="12" t="s">
        <v>13</v>
      </c>
      <c r="B11" s="8">
        <f>'[1]миграция МАРТ'!O22</f>
        <v>26474</v>
      </c>
      <c r="C11" s="8">
        <f>'[1]миграция МАРТ'!O24</f>
        <v>12814.991992143236</v>
      </c>
      <c r="D11" s="8">
        <f>'[1]миграция МАРТ'!Q22</f>
        <v>9387</v>
      </c>
      <c r="E11" s="8">
        <f t="shared" si="0"/>
        <v>35.457429931253301</v>
      </c>
      <c r="F11" s="8">
        <f>'[1]миграция МАРТ'!R22</f>
        <v>17087</v>
      </c>
      <c r="G11" s="8">
        <f t="shared" si="1"/>
        <v>64.542570068746699</v>
      </c>
      <c r="H11" s="15"/>
    </row>
    <row r="12" spans="1:8" s="9" customFormat="1" ht="22.5" customHeight="1" x14ac:dyDescent="0.3">
      <c r="A12" s="10" t="s">
        <v>14</v>
      </c>
      <c r="B12" s="11">
        <f>SUM(B13:B20)</f>
        <v>119638</v>
      </c>
      <c r="C12" s="11">
        <f>'[1]миграция МАРТ'!O27</f>
        <v>8944.9082147812569</v>
      </c>
      <c r="D12" s="11">
        <f>SUM(D13:D20)</f>
        <v>29488</v>
      </c>
      <c r="E12" s="11">
        <f t="shared" si="0"/>
        <v>24.647687189688895</v>
      </c>
      <c r="F12" s="11">
        <f>SUM(F13:F20)</f>
        <v>90150</v>
      </c>
      <c r="G12" s="11">
        <f t="shared" si="1"/>
        <v>75.352312810311105</v>
      </c>
    </row>
    <row r="13" spans="1:8" ht="22.5" customHeight="1" x14ac:dyDescent="0.3">
      <c r="A13" s="12" t="s">
        <v>15</v>
      </c>
      <c r="B13" s="8">
        <f>'[1]миграция МАРТ'!O28</f>
        <v>19931</v>
      </c>
      <c r="C13" s="16">
        <f>'[1]миграция МАРТ'!O30</f>
        <v>9564.9554964627969</v>
      </c>
      <c r="D13" s="8">
        <f>'[1]миграция МАРТ'!Q28</f>
        <v>7147</v>
      </c>
      <c r="E13" s="8">
        <f t="shared" si="0"/>
        <v>35.858712558326225</v>
      </c>
      <c r="F13" s="8">
        <f>'[1]миграция МАРТ'!R28</f>
        <v>12784</v>
      </c>
      <c r="G13" s="8">
        <f t="shared" si="1"/>
        <v>64.141287441673782</v>
      </c>
      <c r="H13" s="9"/>
    </row>
    <row r="14" spans="1:8" s="17" customFormat="1" ht="22.5" customHeight="1" x14ac:dyDescent="0.3">
      <c r="A14" s="12" t="s">
        <v>16</v>
      </c>
      <c r="B14" s="8">
        <f>'[1]миграция МАРТ'!O31</f>
        <v>15536</v>
      </c>
      <c r="C14" s="16">
        <f>'[1]миграция МАРТ'!O33</f>
        <v>9495.0318614830067</v>
      </c>
      <c r="D14" s="8">
        <f>'[1]миграция МАРТ'!Q31</f>
        <v>3743</v>
      </c>
      <c r="E14" s="8">
        <f t="shared" si="0"/>
        <v>24.092430484037074</v>
      </c>
      <c r="F14" s="8">
        <f>'[1]миграция МАРТ'!R31</f>
        <v>11793</v>
      </c>
      <c r="G14" s="8">
        <f t="shared" si="1"/>
        <v>75.907569515962919</v>
      </c>
      <c r="H14" s="9"/>
    </row>
    <row r="15" spans="1:8" ht="22.5" customHeight="1" x14ac:dyDescent="0.3">
      <c r="A15" s="12" t="s">
        <v>17</v>
      </c>
      <c r="B15" s="8">
        <f>'[1]миграция МАРТ'!O34</f>
        <v>18824</v>
      </c>
      <c r="C15" s="16">
        <f>'[1]миграция МАРТ'!O36</f>
        <v>8877.1312154696134</v>
      </c>
      <c r="D15" s="8">
        <f>'[1]миграция МАРТ'!Q34</f>
        <v>4536</v>
      </c>
      <c r="E15" s="8">
        <f t="shared" si="0"/>
        <v>24.096897577560561</v>
      </c>
      <c r="F15" s="8">
        <f>'[1]миграция МАРТ'!R34</f>
        <v>14288</v>
      </c>
      <c r="G15" s="8">
        <f t="shared" si="1"/>
        <v>75.903102422439446</v>
      </c>
      <c r="H15" s="9"/>
    </row>
    <row r="16" spans="1:8" ht="22.5" customHeight="1" x14ac:dyDescent="0.3">
      <c r="A16" s="12" t="s">
        <v>18</v>
      </c>
      <c r="B16" s="8">
        <f>'[1]миграция МАРТ'!O37</f>
        <v>8879</v>
      </c>
      <c r="C16" s="16">
        <f>'[1]миграция МАРТ'!O39</f>
        <v>9028.5476968127041</v>
      </c>
      <c r="D16" s="8">
        <f>'[1]миграция МАРТ'!Q37</f>
        <v>951</v>
      </c>
      <c r="E16" s="8">
        <f t="shared" si="0"/>
        <v>10.710665615497241</v>
      </c>
      <c r="F16" s="8">
        <f>'[1]миграция МАРТ'!R37</f>
        <v>7928</v>
      </c>
      <c r="G16" s="8">
        <f t="shared" si="1"/>
        <v>89.289334384502766</v>
      </c>
      <c r="H16" s="9"/>
    </row>
    <row r="17" spans="1:8" ht="22.5" customHeight="1" x14ac:dyDescent="0.3">
      <c r="A17" s="12" t="s">
        <v>19</v>
      </c>
      <c r="B17" s="8">
        <f>'[1]миграция МАРТ'!O40</f>
        <v>12512</v>
      </c>
      <c r="C17" s="16">
        <f>'[1]миграция МАРТ'!O42</f>
        <v>8298.1265984654729</v>
      </c>
      <c r="D17" s="8">
        <f>'[1]миграция МАРТ'!Q40</f>
        <v>2973</v>
      </c>
      <c r="E17" s="8">
        <f t="shared" si="0"/>
        <v>23.761189258312022</v>
      </c>
      <c r="F17" s="8">
        <f>'[1]миграция МАРТ'!R40</f>
        <v>9539</v>
      </c>
      <c r="G17" s="8">
        <f t="shared" si="1"/>
        <v>76.238810741687985</v>
      </c>
      <c r="H17" s="9"/>
    </row>
    <row r="18" spans="1:8" ht="22.5" customHeight="1" x14ac:dyDescent="0.3">
      <c r="A18" s="12" t="s">
        <v>20</v>
      </c>
      <c r="B18" s="8">
        <f>'[1]миграция МАРТ'!O43</f>
        <v>6697</v>
      </c>
      <c r="C18" s="16">
        <f>'[1]миграция МАРТ'!O45</f>
        <v>8422.8599372853514</v>
      </c>
      <c r="D18" s="8">
        <f>'[1]миграция МАРТ'!Q43</f>
        <v>1833</v>
      </c>
      <c r="E18" s="8">
        <f t="shared" si="0"/>
        <v>27.370464387038972</v>
      </c>
      <c r="F18" s="8">
        <f>'[1]миграция МАРТ'!R43</f>
        <v>4864</v>
      </c>
      <c r="G18" s="8">
        <f t="shared" si="1"/>
        <v>72.629535612961021</v>
      </c>
      <c r="H18" s="9"/>
    </row>
    <row r="19" spans="1:8" ht="22.5" customHeight="1" x14ac:dyDescent="0.3">
      <c r="A19" s="12" t="s">
        <v>21</v>
      </c>
      <c r="B19" s="8">
        <f>'[1]миграция МАРТ'!O46</f>
        <v>21836</v>
      </c>
      <c r="C19" s="16">
        <f>'[1]миграция МАРТ'!O48</f>
        <v>8699.7109360688773</v>
      </c>
      <c r="D19" s="8">
        <f>'[1]миграция МАРТ'!Q46</f>
        <v>6068</v>
      </c>
      <c r="E19" s="8">
        <f t="shared" si="0"/>
        <v>27.788972339256272</v>
      </c>
      <c r="F19" s="8">
        <f>'[1]миграция МАРТ'!R46</f>
        <v>15768</v>
      </c>
      <c r="G19" s="8">
        <f t="shared" si="1"/>
        <v>72.211027660743724</v>
      </c>
      <c r="H19" s="9"/>
    </row>
    <row r="20" spans="1:8" ht="22.5" customHeight="1" x14ac:dyDescent="0.3">
      <c r="A20" s="12" t="s">
        <v>22</v>
      </c>
      <c r="B20" s="8">
        <f>'[1]миграция МАРТ'!O49</f>
        <v>15423</v>
      </c>
      <c r="C20" s="16">
        <f>'[1]миграция МАРТ'!O51</f>
        <v>8722.5865266160927</v>
      </c>
      <c r="D20" s="8">
        <f>'[1]миграция МАРТ'!Q49</f>
        <v>2237</v>
      </c>
      <c r="E20" s="8">
        <f t="shared" si="0"/>
        <v>14.504311742203202</v>
      </c>
      <c r="F20" s="8">
        <f>'[1]миграция МАРТ'!R49</f>
        <v>13186</v>
      </c>
      <c r="G20" s="8">
        <f t="shared" si="1"/>
        <v>85.4956882577968</v>
      </c>
      <c r="H20" s="9"/>
    </row>
    <row r="21" spans="1:8" s="9" customFormat="1" ht="22.5" customHeight="1" x14ac:dyDescent="0.3">
      <c r="A21" s="10" t="s">
        <v>23</v>
      </c>
      <c r="B21" s="11">
        <f>SUM(B22:B26)</f>
        <v>55729</v>
      </c>
      <c r="C21" s="11">
        <f>'[1]миграция МАРТ'!O54</f>
        <v>10039.055931382225</v>
      </c>
      <c r="D21" s="11">
        <f>SUM(D22:D26)</f>
        <v>7768</v>
      </c>
      <c r="E21" s="11">
        <f t="shared" si="0"/>
        <v>13.938882807873817</v>
      </c>
      <c r="F21" s="11">
        <f>SUM(F22:F26)</f>
        <v>47961</v>
      </c>
      <c r="G21" s="11">
        <f t="shared" si="1"/>
        <v>86.061117192126176</v>
      </c>
    </row>
    <row r="22" spans="1:8" ht="22.5" customHeight="1" x14ac:dyDescent="0.3">
      <c r="A22" s="12" t="s">
        <v>24</v>
      </c>
      <c r="B22" s="8">
        <f>'[1]миграция МАРТ'!O55</f>
        <v>18288</v>
      </c>
      <c r="C22" s="16">
        <f>'[1]миграция МАРТ'!O57</f>
        <v>10730.691601049868</v>
      </c>
      <c r="D22" s="8">
        <f>'[1]миграция МАРТ'!Q55</f>
        <v>2430</v>
      </c>
      <c r="E22" s="8">
        <f t="shared" si="0"/>
        <v>13.287401574803152</v>
      </c>
      <c r="F22" s="8">
        <f>'[1]миграция МАРТ'!R55</f>
        <v>15858</v>
      </c>
      <c r="G22" s="8">
        <f t="shared" si="1"/>
        <v>86.712598425196859</v>
      </c>
      <c r="H22" s="9"/>
    </row>
    <row r="23" spans="1:8" ht="22.5" customHeight="1" x14ac:dyDescent="0.3">
      <c r="A23" s="12" t="s">
        <v>25</v>
      </c>
      <c r="B23" s="8">
        <f>'[1]миграция МАРТ'!O58</f>
        <v>11785</v>
      </c>
      <c r="C23" s="16">
        <f>'[1]миграция МАРТ'!O60</f>
        <v>10071.397793805685</v>
      </c>
      <c r="D23" s="8">
        <f>'[1]миграция МАРТ'!Q58</f>
        <v>1632</v>
      </c>
      <c r="E23" s="8">
        <f t="shared" si="0"/>
        <v>13.848112006788291</v>
      </c>
      <c r="F23" s="8">
        <f>'[1]миграция МАРТ'!R58</f>
        <v>10153</v>
      </c>
      <c r="G23" s="8">
        <f t="shared" si="1"/>
        <v>86.151887993211702</v>
      </c>
      <c r="H23" s="9"/>
    </row>
    <row r="24" spans="1:8" ht="22.5" customHeight="1" x14ac:dyDescent="0.3">
      <c r="A24" s="12" t="s">
        <v>26</v>
      </c>
      <c r="B24" s="8">
        <f>'[1]миграция МАРТ'!O61</f>
        <v>6109</v>
      </c>
      <c r="C24" s="16">
        <f>'[1]миграция МАРТ'!O63</f>
        <v>9729.5027009330497</v>
      </c>
      <c r="D24" s="8">
        <f>'[1]миграция МАРТ'!Q61</f>
        <v>1150</v>
      </c>
      <c r="E24" s="8">
        <f t="shared" si="0"/>
        <v>18.824684891144212</v>
      </c>
      <c r="F24" s="8">
        <f>'[1]миграция МАРТ'!R61</f>
        <v>4959</v>
      </c>
      <c r="G24" s="8">
        <f t="shared" si="1"/>
        <v>81.175315108855784</v>
      </c>
      <c r="H24" s="9"/>
    </row>
    <row r="25" spans="1:8" ht="22.5" customHeight="1" x14ac:dyDescent="0.3">
      <c r="A25" s="12" t="s">
        <v>27</v>
      </c>
      <c r="B25" s="8">
        <f>'[1]миграция МАРТ'!O64</f>
        <v>8415</v>
      </c>
      <c r="C25" s="16">
        <f>'[1]миграция МАРТ'!O66</f>
        <v>9554.6562091503274</v>
      </c>
      <c r="D25" s="8">
        <f>'[1]миграция МАРТ'!Q64</f>
        <v>1408</v>
      </c>
      <c r="E25" s="8">
        <f t="shared" si="0"/>
        <v>16.732026143790847</v>
      </c>
      <c r="F25" s="8">
        <f>'[1]миграция МАРТ'!R64</f>
        <v>7007</v>
      </c>
      <c r="G25" s="8">
        <f>F25/B25*100</f>
        <v>83.267973856209153</v>
      </c>
      <c r="H25" s="9"/>
    </row>
    <row r="26" spans="1:8" ht="22.5" customHeight="1" x14ac:dyDescent="0.3">
      <c r="A26" s="12" t="s">
        <v>28</v>
      </c>
      <c r="B26" s="8">
        <f>'[1]миграция МАРТ'!O67</f>
        <v>11132</v>
      </c>
      <c r="C26" s="16">
        <f>'[1]миграция МАРТ'!O69</f>
        <v>9404.6238771110311</v>
      </c>
      <c r="D26" s="8">
        <f>'[1]миграция МАРТ'!Q67</f>
        <v>1148</v>
      </c>
      <c r="E26" s="8">
        <f t="shared" si="0"/>
        <v>10.312612288896874</v>
      </c>
      <c r="F26" s="8">
        <f>'[1]миграция МАРТ'!R67</f>
        <v>9984</v>
      </c>
      <c r="G26" s="8">
        <f t="shared" si="1"/>
        <v>89.687387711103128</v>
      </c>
      <c r="H26" s="9"/>
    </row>
    <row r="27" spans="1:8" s="9" customFormat="1" ht="22.5" customHeight="1" x14ac:dyDescent="0.3">
      <c r="A27" s="10" t="s">
        <v>29</v>
      </c>
      <c r="B27" s="11">
        <f>SUM(B28:B34)</f>
        <v>72213</v>
      </c>
      <c r="C27" s="11">
        <f>'[1]миграция МАРТ'!O72</f>
        <v>8850.1970143879917</v>
      </c>
      <c r="D27" s="11">
        <f>SUM(D28:D34)</f>
        <v>13303</v>
      </c>
      <c r="E27" s="11">
        <f t="shared" si="0"/>
        <v>18.421890795286167</v>
      </c>
      <c r="F27" s="11">
        <f>SUM(F28:F34)</f>
        <v>58910</v>
      </c>
      <c r="G27" s="11">
        <f t="shared" si="1"/>
        <v>81.57810920471384</v>
      </c>
    </row>
    <row r="28" spans="1:8" s="14" customFormat="1" ht="22.5" customHeight="1" x14ac:dyDescent="0.3">
      <c r="A28" s="12" t="s">
        <v>30</v>
      </c>
      <c r="B28" s="8">
        <f>'[1]миграция МАРТ'!O73</f>
        <v>8751</v>
      </c>
      <c r="C28" s="16">
        <f>'[1]миграция МАРТ'!O75</f>
        <v>10142.679922294596</v>
      </c>
      <c r="D28" s="8">
        <f>'[1]миграция МАРТ'!Q73</f>
        <v>1266</v>
      </c>
      <c r="E28" s="8">
        <f t="shared" si="0"/>
        <v>14.466918066506684</v>
      </c>
      <c r="F28" s="8">
        <f>'[1]миграция МАРТ'!R73</f>
        <v>7485</v>
      </c>
      <c r="G28" s="8">
        <f t="shared" si="1"/>
        <v>85.533081933493321</v>
      </c>
      <c r="H28" s="13"/>
    </row>
    <row r="29" spans="1:8" ht="22.5" customHeight="1" x14ac:dyDescent="0.3">
      <c r="A29" s="12" t="s">
        <v>31</v>
      </c>
      <c r="B29" s="8">
        <f>'[1]миграция МАРТ'!O76</f>
        <v>6684</v>
      </c>
      <c r="C29" s="16">
        <f>'[1]миграция МАРТ'!O78</f>
        <v>9064.4989527229209</v>
      </c>
      <c r="D29" s="8">
        <f>'[1]миграция МАРТ'!Q76</f>
        <v>400</v>
      </c>
      <c r="E29" s="8">
        <f t="shared" si="0"/>
        <v>5.9844404548174746</v>
      </c>
      <c r="F29" s="8">
        <f>'[1]миграция МАРТ'!R76</f>
        <v>6284</v>
      </c>
      <c r="G29" s="8">
        <f t="shared" si="1"/>
        <v>94.015559545182526</v>
      </c>
      <c r="H29" s="9"/>
    </row>
    <row r="30" spans="1:8" ht="22.5" customHeight="1" x14ac:dyDescent="0.3">
      <c r="A30" s="12" t="s">
        <v>32</v>
      </c>
      <c r="B30" s="8">
        <f>'[1]миграция МАРТ'!O79</f>
        <v>10599</v>
      </c>
      <c r="C30" s="16">
        <f>'[1]миграция МАРТ'!O81</f>
        <v>8631.0116992169078</v>
      </c>
      <c r="D30" s="8">
        <f>'[1]миграция МАРТ'!Q79</f>
        <v>1885</v>
      </c>
      <c r="E30" s="8">
        <f t="shared" si="0"/>
        <v>17.784696669497123</v>
      </c>
      <c r="F30" s="8">
        <f>'[1]миграция МАРТ'!R79</f>
        <v>8714</v>
      </c>
      <c r="G30" s="8">
        <f t="shared" si="1"/>
        <v>82.215303330502877</v>
      </c>
      <c r="H30" s="9"/>
    </row>
    <row r="31" spans="1:8" ht="22.5" customHeight="1" x14ac:dyDescent="0.3">
      <c r="A31" s="12" t="s">
        <v>33</v>
      </c>
      <c r="B31" s="8">
        <f>'[1]миграция МАРТ'!O82</f>
        <v>13507</v>
      </c>
      <c r="C31" s="16">
        <f>'[1]миграция МАРТ'!O84</f>
        <v>8928.00525653365</v>
      </c>
      <c r="D31" s="8">
        <f>'[1]миграция МАРТ'!Q82</f>
        <v>2209</v>
      </c>
      <c r="E31" s="8">
        <f t="shared" si="0"/>
        <v>16.354482860738877</v>
      </c>
      <c r="F31" s="8">
        <f>'[1]миграция МАРТ'!R82</f>
        <v>11298</v>
      </c>
      <c r="G31" s="8">
        <f t="shared" si="1"/>
        <v>83.645517139261131</v>
      </c>
      <c r="H31" s="9"/>
    </row>
    <row r="32" spans="1:8" ht="22.5" customHeight="1" x14ac:dyDescent="0.3">
      <c r="A32" s="12" t="s">
        <v>34</v>
      </c>
      <c r="B32" s="8">
        <f>'[1]миграция МАРТ'!O85</f>
        <v>13538</v>
      </c>
      <c r="C32" s="16">
        <f>'[1]миграция МАРТ'!O87</f>
        <v>8429.3865415866458</v>
      </c>
      <c r="D32" s="8">
        <f>'[1]миграция МАРТ'!Q85</f>
        <v>3217</v>
      </c>
      <c r="E32" s="8">
        <f t="shared" si="0"/>
        <v>23.762741911656079</v>
      </c>
      <c r="F32" s="8">
        <f>'[1]миграция МАРТ'!R85</f>
        <v>10321</v>
      </c>
      <c r="G32" s="8">
        <f t="shared" si="1"/>
        <v>76.237258088343921</v>
      </c>
      <c r="H32" s="9"/>
    </row>
    <row r="33" spans="1:10" ht="22.5" customHeight="1" x14ac:dyDescent="0.3">
      <c r="A33" s="12" t="s">
        <v>35</v>
      </c>
      <c r="B33" s="16">
        <f>'[1]миграция МАРТ'!O88</f>
        <v>9754</v>
      </c>
      <c r="C33" s="16">
        <f>'[1]миграция МАРТ'!O90</f>
        <v>8845.4354111133889</v>
      </c>
      <c r="D33" s="8">
        <f>'[1]миграция МАРТ'!Q88</f>
        <v>1887</v>
      </c>
      <c r="E33" s="8">
        <f t="shared" si="0"/>
        <v>19.345909370514661</v>
      </c>
      <c r="F33" s="8">
        <f>'[1]миграция МАРТ'!R88</f>
        <v>7867</v>
      </c>
      <c r="G33" s="8">
        <f t="shared" si="1"/>
        <v>80.654090629485339</v>
      </c>
      <c r="H33" s="9"/>
    </row>
    <row r="34" spans="1:10" ht="22.5" customHeight="1" x14ac:dyDescent="0.3">
      <c r="A34" s="12" t="s">
        <v>36</v>
      </c>
      <c r="B34" s="16">
        <f>'[1]миграция МАРТ'!O91</f>
        <v>9380</v>
      </c>
      <c r="C34" s="16">
        <f>'[1]миграция МАРТ'!O93</f>
        <v>8239.6057569296372</v>
      </c>
      <c r="D34" s="8">
        <f>'[1]миграция МАРТ'!Q91</f>
        <v>2439</v>
      </c>
      <c r="E34" s="8">
        <f t="shared" si="0"/>
        <v>26.002132196162048</v>
      </c>
      <c r="F34" s="8">
        <f>'[1]миграция МАРТ'!R91</f>
        <v>6941</v>
      </c>
      <c r="G34" s="8">
        <f t="shared" si="1"/>
        <v>73.997867803837963</v>
      </c>
      <c r="H34" s="9"/>
    </row>
    <row r="35" spans="1:10" s="9" customFormat="1" ht="22.5" customHeight="1" x14ac:dyDescent="0.3">
      <c r="A35" s="11" t="s">
        <v>37</v>
      </c>
      <c r="B35" s="11">
        <f>SUM(B36:B39)</f>
        <v>34389</v>
      </c>
      <c r="C35" s="11">
        <f>'[1]миграция МАРТ'!O96</f>
        <v>8508.4887900200647</v>
      </c>
      <c r="D35" s="11">
        <f>SUM(D36:D39)</f>
        <v>4218</v>
      </c>
      <c r="E35" s="11">
        <f t="shared" si="0"/>
        <v>12.265550030533019</v>
      </c>
      <c r="F35" s="11">
        <f>SUM(F36:F39)</f>
        <v>30171</v>
      </c>
      <c r="G35" s="11">
        <f t="shared" si="1"/>
        <v>87.734449969466979</v>
      </c>
    </row>
    <row r="36" spans="1:10" ht="22.5" customHeight="1" x14ac:dyDescent="0.3">
      <c r="A36" s="16" t="s">
        <v>38</v>
      </c>
      <c r="B36" s="16">
        <f>'[1]миграция МАРТ'!O97</f>
        <v>7634</v>
      </c>
      <c r="C36" s="16">
        <f>'[1]миграция МАРТ'!O99</f>
        <v>8453.9272989258588</v>
      </c>
      <c r="D36" s="8">
        <f>'[1]миграция МАРТ'!Q97</f>
        <v>963</v>
      </c>
      <c r="E36" s="8">
        <f t="shared" si="0"/>
        <v>12.614618810584227</v>
      </c>
      <c r="F36" s="8">
        <f>'[1]миграция МАРТ'!R97</f>
        <v>6671</v>
      </c>
      <c r="G36" s="8">
        <f t="shared" si="1"/>
        <v>87.385381189415767</v>
      </c>
      <c r="H36" s="9"/>
    </row>
    <row r="37" spans="1:10" ht="22.5" customHeight="1" x14ac:dyDescent="0.3">
      <c r="A37" s="16" t="s">
        <v>39</v>
      </c>
      <c r="B37" s="16">
        <f>'[1]миграция МАРТ'!O100</f>
        <v>8541</v>
      </c>
      <c r="C37" s="16">
        <f>'[1]миграция МАРТ'!O102</f>
        <v>8228.3398899426302</v>
      </c>
      <c r="D37" s="8">
        <f>'[1]миграция МАРТ'!Q100</f>
        <v>1203</v>
      </c>
      <c r="E37" s="8">
        <f t="shared" si="0"/>
        <v>14.085001756234632</v>
      </c>
      <c r="F37" s="8">
        <f>'[1]миграция МАРТ'!R100</f>
        <v>7338</v>
      </c>
      <c r="G37" s="8">
        <f t="shared" si="1"/>
        <v>85.914998243765368</v>
      </c>
      <c r="H37" s="9"/>
    </row>
    <row r="38" spans="1:10" ht="22.5" customHeight="1" x14ac:dyDescent="0.3">
      <c r="A38" s="16" t="s">
        <v>40</v>
      </c>
      <c r="B38" s="16">
        <f>'[1]миграция МАРТ'!O103</f>
        <v>4113</v>
      </c>
      <c r="C38" s="16">
        <f>'[1]миграция МАРТ'!O105</f>
        <v>8241.7325553124247</v>
      </c>
      <c r="D38" s="8">
        <f>'[1]миграция МАРТ'!Q103</f>
        <v>701</v>
      </c>
      <c r="E38" s="8">
        <f t="shared" si="0"/>
        <v>17.043520544614637</v>
      </c>
      <c r="F38" s="8">
        <f>'[1]миграция МАРТ'!R103</f>
        <v>3412</v>
      </c>
      <c r="G38" s="8">
        <f t="shared" si="1"/>
        <v>82.956479455385363</v>
      </c>
      <c r="H38" s="9"/>
    </row>
    <row r="39" spans="1:10" ht="22.5" customHeight="1" x14ac:dyDescent="0.3">
      <c r="A39" s="16" t="s">
        <v>41</v>
      </c>
      <c r="B39" s="16">
        <f>'[1]миграция МАРТ'!O106</f>
        <v>14101</v>
      </c>
      <c r="C39" s="16">
        <f>'[1]миграция МАРТ'!O108</f>
        <v>8785.521806964045</v>
      </c>
      <c r="D39" s="8">
        <f>'[1]миграция МАРТ'!Q106</f>
        <v>1351</v>
      </c>
      <c r="E39" s="8">
        <f t="shared" si="0"/>
        <v>9.5808807885965539</v>
      </c>
      <c r="F39" s="8">
        <f>'[1]миграция МАРТ'!R106</f>
        <v>12750</v>
      </c>
      <c r="G39" s="8">
        <f t="shared" si="1"/>
        <v>90.419119211403441</v>
      </c>
      <c r="H39" s="9"/>
    </row>
    <row r="40" spans="1:10" s="9" customFormat="1" ht="22.5" customHeight="1" x14ac:dyDescent="0.3">
      <c r="A40" s="18" t="s">
        <v>42</v>
      </c>
      <c r="B40" s="3">
        <f>'[1]миграция МАРТ'!O109</f>
        <v>28767</v>
      </c>
      <c r="C40" s="7">
        <f>'[1]миграция МАРТ'!O111</f>
        <v>8863.8631765564714</v>
      </c>
      <c r="D40" s="7">
        <f>'[1]миграция МАРТ'!Q109</f>
        <v>6406</v>
      </c>
      <c r="E40" s="7">
        <f t="shared" si="0"/>
        <v>22.268571627211735</v>
      </c>
      <c r="F40" s="7">
        <f>'[1]миграция МАРТ'!R109</f>
        <v>22361</v>
      </c>
      <c r="G40" s="7">
        <f t="shared" si="1"/>
        <v>77.731428372788272</v>
      </c>
    </row>
    <row r="41" spans="1:10" s="9" customFormat="1" ht="22.5" customHeight="1" x14ac:dyDescent="0.3">
      <c r="A41" s="10" t="s">
        <v>43</v>
      </c>
      <c r="B41" s="11">
        <f>SUM(B42:B48)</f>
        <v>154599</v>
      </c>
      <c r="C41" s="11">
        <f>'[1]миграция МАРТ'!O114</f>
        <v>8358.2945297188217</v>
      </c>
      <c r="D41" s="11">
        <f>SUM(D42:D48)</f>
        <v>31247</v>
      </c>
      <c r="E41" s="11">
        <f t="shared" si="0"/>
        <v>20.211644318527284</v>
      </c>
      <c r="F41" s="11">
        <f>SUM(F42:F48)</f>
        <v>123352</v>
      </c>
      <c r="G41" s="11">
        <f t="shared" si="1"/>
        <v>79.788355681472709</v>
      </c>
    </row>
    <row r="42" spans="1:10" s="1" customFormat="1" ht="22.5" customHeight="1" x14ac:dyDescent="0.3">
      <c r="A42" s="12" t="s">
        <v>44</v>
      </c>
      <c r="B42" s="16">
        <f>'[1]миграция МАРТ'!O115</f>
        <v>11914</v>
      </c>
      <c r="C42" s="16">
        <f>'[1]миграция МАРТ'!O117</f>
        <v>9458.9974819540039</v>
      </c>
      <c r="D42" s="8">
        <f>'[1]миграция МАРТ'!Q115</f>
        <v>2699</v>
      </c>
      <c r="E42" s="8">
        <f t="shared" si="0"/>
        <v>22.654020480107437</v>
      </c>
      <c r="F42" s="8">
        <f>'[1]миграция МАРТ'!R115</f>
        <v>9215</v>
      </c>
      <c r="G42" s="8">
        <f t="shared" si="1"/>
        <v>77.345979519892566</v>
      </c>
      <c r="H42" s="15"/>
    </row>
    <row r="43" spans="1:10" s="1" customFormat="1" ht="22.5" customHeight="1" x14ac:dyDescent="0.3">
      <c r="A43" s="12" t="s">
        <v>45</v>
      </c>
      <c r="B43" s="16">
        <f>'[1]миграция МАРТ'!O118</f>
        <v>17050</v>
      </c>
      <c r="C43" s="8">
        <f>'[1]миграция МАРТ'!O120</f>
        <v>8160.1346627565981</v>
      </c>
      <c r="D43" s="8">
        <f>'[1]миграция МАРТ'!Q118</f>
        <v>3342</v>
      </c>
      <c r="E43" s="8">
        <f t="shared" si="0"/>
        <v>19.60117302052786</v>
      </c>
      <c r="F43" s="8">
        <f>'[1]миграция МАРТ'!R118</f>
        <v>13708</v>
      </c>
      <c r="G43" s="8">
        <f t="shared" si="1"/>
        <v>80.398826979472133</v>
      </c>
      <c r="H43" s="15"/>
    </row>
    <row r="44" spans="1:10" ht="22.5" customHeight="1" x14ac:dyDescent="0.3">
      <c r="A44" s="12" t="s">
        <v>46</v>
      </c>
      <c r="B44" s="16">
        <f>'[1]миграция МАРТ'!O121</f>
        <v>12065</v>
      </c>
      <c r="C44" s="16">
        <f>'[1]миграция МАРТ'!O123</f>
        <v>9235.5020306672195</v>
      </c>
      <c r="D44" s="8">
        <f>'[1]миграция МАРТ'!Q121</f>
        <v>2803</v>
      </c>
      <c r="E44" s="8">
        <f t="shared" si="0"/>
        <v>23.232490675507666</v>
      </c>
      <c r="F44" s="8">
        <f>'[1]миграция МАРТ'!R121</f>
        <v>9262</v>
      </c>
      <c r="G44" s="8">
        <f t="shared" si="1"/>
        <v>76.767509324492337</v>
      </c>
      <c r="H44" s="9"/>
    </row>
    <row r="45" spans="1:10" ht="22.5" customHeight="1" x14ac:dyDescent="0.3">
      <c r="A45" s="12" t="s">
        <v>47</v>
      </c>
      <c r="B45" s="16">
        <f>'[1]миграция МАРТ'!O124</f>
        <v>47225</v>
      </c>
      <c r="C45" s="8">
        <f>'[1]миграция МАРТ'!O126</f>
        <v>7804.9095606140818</v>
      </c>
      <c r="D45" s="8">
        <f>'[1]миграция МАРТ'!Q124</f>
        <v>10154</v>
      </c>
      <c r="E45" s="8">
        <f t="shared" si="0"/>
        <v>21.501323451561674</v>
      </c>
      <c r="F45" s="8">
        <f>'[1]миграция МАРТ'!R124</f>
        <v>37071</v>
      </c>
      <c r="G45" s="8">
        <f t="shared" si="1"/>
        <v>78.498676548438326</v>
      </c>
      <c r="H45" s="9"/>
    </row>
    <row r="46" spans="1:10" s="1" customFormat="1" ht="22.5" customHeight="1" x14ac:dyDescent="0.3">
      <c r="A46" s="12" t="s">
        <v>48</v>
      </c>
      <c r="B46" s="8">
        <f>'[1]миграция МАРТ'!O127</f>
        <v>31729</v>
      </c>
      <c r="C46" s="16">
        <f>'[1]миграция МАРТ'!O129</f>
        <v>8503.6455608433916</v>
      </c>
      <c r="D46" s="8">
        <f>'[1]миграция МАРТ'!Q127</f>
        <v>4469</v>
      </c>
      <c r="E46" s="8">
        <f t="shared" si="0"/>
        <v>14.084906552365345</v>
      </c>
      <c r="F46" s="8">
        <f>'[1]миграция МАРТ'!R127</f>
        <v>27260</v>
      </c>
      <c r="G46" s="8">
        <f t="shared" si="1"/>
        <v>85.915093447634661</v>
      </c>
      <c r="H46" s="19"/>
      <c r="I46" s="20"/>
      <c r="J46" s="20"/>
    </row>
    <row r="47" spans="1:10" s="1" customFormat="1" ht="22.5" customHeight="1" x14ac:dyDescent="0.3">
      <c r="A47" s="12" t="s">
        <v>49</v>
      </c>
      <c r="B47" s="8">
        <f>'[1]миграция МАРТ'!O130</f>
        <v>29311</v>
      </c>
      <c r="C47" s="16">
        <f>'[1]миграция МАРТ'!O132</f>
        <v>8142.299614479206</v>
      </c>
      <c r="D47" s="8">
        <f>'[1]миграция МАРТ'!Q130</f>
        <v>7147</v>
      </c>
      <c r="E47" s="8">
        <f t="shared" si="0"/>
        <v>24.38333731363652</v>
      </c>
      <c r="F47" s="8">
        <f>'[1]миграция МАРТ'!R130</f>
        <v>22164</v>
      </c>
      <c r="G47" s="8">
        <f t="shared" si="1"/>
        <v>75.616662686363483</v>
      </c>
      <c r="H47" s="19"/>
      <c r="I47" s="20"/>
      <c r="J47" s="20"/>
    </row>
    <row r="48" spans="1:10" s="1" customFormat="1" ht="22.5" customHeight="1" x14ac:dyDescent="0.3">
      <c r="A48" s="12" t="s">
        <v>50</v>
      </c>
      <c r="B48" s="16">
        <f>'[1]миграция МАРТ'!O133</f>
        <v>5305</v>
      </c>
      <c r="C48" s="16">
        <f>'[1]миграция МАРТ'!O135</f>
        <v>9778.4889726672955</v>
      </c>
      <c r="D48" s="8">
        <f>'[1]миграция МАРТ'!Q133</f>
        <v>633</v>
      </c>
      <c r="E48" s="8">
        <f t="shared" si="0"/>
        <v>11.932139491046183</v>
      </c>
      <c r="F48" s="8">
        <f>'[1]миграция МАРТ'!R133</f>
        <v>4672</v>
      </c>
      <c r="G48" s="8">
        <f t="shared" si="1"/>
        <v>88.067860508953828</v>
      </c>
      <c r="H48" s="15"/>
    </row>
    <row r="49" spans="1:8" s="9" customFormat="1" ht="22.5" customHeight="1" x14ac:dyDescent="0.3">
      <c r="A49" s="10" t="s">
        <v>51</v>
      </c>
      <c r="B49" s="11">
        <f>SUM(B50:B54)</f>
        <v>68398</v>
      </c>
      <c r="C49" s="11">
        <f>'[1]миграция МАРТ'!O138</f>
        <v>8915.0243720576618</v>
      </c>
      <c r="D49" s="11">
        <f>SUM(D50:D54)</f>
        <v>17912</v>
      </c>
      <c r="E49" s="11">
        <f t="shared" si="0"/>
        <v>26.187900231000903</v>
      </c>
      <c r="F49" s="11">
        <f>SUM(F50:F54)</f>
        <v>50486</v>
      </c>
      <c r="G49" s="11">
        <f t="shared" si="1"/>
        <v>73.81209976899909</v>
      </c>
    </row>
    <row r="50" spans="1:8" ht="22.5" customHeight="1" x14ac:dyDescent="0.3">
      <c r="A50" s="12" t="s">
        <v>52</v>
      </c>
      <c r="B50" s="16">
        <f>'[1]миграция МАРТ'!O139</f>
        <v>7176</v>
      </c>
      <c r="C50" s="16">
        <f>'[1]миграция МАРТ'!O141</f>
        <v>8496.7324414715713</v>
      </c>
      <c r="D50" s="8">
        <f>'[1]миграция МАРТ'!Q139</f>
        <v>1384</v>
      </c>
      <c r="E50" s="8">
        <f t="shared" si="0"/>
        <v>19.286510590858416</v>
      </c>
      <c r="F50" s="8">
        <f>'[1]миграция МАРТ'!R139</f>
        <v>5792</v>
      </c>
      <c r="G50" s="8">
        <f t="shared" si="1"/>
        <v>80.713489409141587</v>
      </c>
      <c r="H50" s="9"/>
    </row>
    <row r="51" spans="1:8" s="1" customFormat="1" ht="22.5" customHeight="1" x14ac:dyDescent="0.3">
      <c r="A51" s="12" t="s">
        <v>53</v>
      </c>
      <c r="B51" s="16">
        <f>'[1]миграция МАРТ'!O142</f>
        <v>2676</v>
      </c>
      <c r="C51" s="16">
        <f>'[1]миграция МАРТ'!O144</f>
        <v>9092.6121076233176</v>
      </c>
      <c r="D51" s="8">
        <f>'[1]миграция МАРТ'!Q142</f>
        <v>703</v>
      </c>
      <c r="E51" s="8">
        <f t="shared" si="0"/>
        <v>26.270553064275038</v>
      </c>
      <c r="F51" s="8">
        <f>'[1]миграция МАРТ'!R142</f>
        <v>1973</v>
      </c>
      <c r="G51" s="8">
        <f t="shared" si="1"/>
        <v>73.729446935724965</v>
      </c>
      <c r="H51" s="9"/>
    </row>
    <row r="52" spans="1:8" ht="22.5" customHeight="1" x14ac:dyDescent="0.3">
      <c r="A52" s="12" t="s">
        <v>54</v>
      </c>
      <c r="B52" s="16">
        <f>'[1]миграция МАРТ'!O145</f>
        <v>14512</v>
      </c>
      <c r="C52" s="16">
        <f>'[1]миграция МАРТ'!O147</f>
        <v>9725.0500964718849</v>
      </c>
      <c r="D52" s="8">
        <f>'[1]миграция МАРТ'!Q145</f>
        <v>2797</v>
      </c>
      <c r="E52" s="8">
        <f t="shared" si="0"/>
        <v>19.273704520396915</v>
      </c>
      <c r="F52" s="8">
        <f>'[1]миграция МАРТ'!R145</f>
        <v>11715</v>
      </c>
      <c r="G52" s="8">
        <f t="shared" si="1"/>
        <v>80.726295479603081</v>
      </c>
      <c r="H52" s="9"/>
    </row>
    <row r="53" spans="1:8" ht="22.5" customHeight="1" x14ac:dyDescent="0.3">
      <c r="A53" s="12" t="s">
        <v>55</v>
      </c>
      <c r="B53" s="16">
        <f>'[1]миграция МАРТ'!O148</f>
        <v>25588</v>
      </c>
      <c r="C53" s="16">
        <f>'[1]миграция МАРТ'!O150</f>
        <v>8664.5085196185719</v>
      </c>
      <c r="D53" s="8">
        <f>'[1]миграция МАРТ'!Q148</f>
        <v>6511</v>
      </c>
      <c r="E53" s="8">
        <f t="shared" si="0"/>
        <v>25.445521338127246</v>
      </c>
      <c r="F53" s="8">
        <f>'[1]миграция МАРТ'!R148</f>
        <v>19077</v>
      </c>
      <c r="G53" s="8">
        <f t="shared" si="1"/>
        <v>74.55447866187275</v>
      </c>
      <c r="H53" s="9"/>
    </row>
    <row r="54" spans="1:8" ht="22.5" customHeight="1" x14ac:dyDescent="0.3">
      <c r="A54" s="12" t="s">
        <v>56</v>
      </c>
      <c r="B54" s="16">
        <f>'[1]миграция МАРТ'!O151</f>
        <v>18446</v>
      </c>
      <c r="C54" s="16">
        <f>'[1]миграция МАРТ'!O153</f>
        <v>8762.2294264339143</v>
      </c>
      <c r="D54" s="8">
        <f>'[1]миграция МАРТ'!Q151</f>
        <v>6517</v>
      </c>
      <c r="E54" s="8">
        <f t="shared" si="0"/>
        <v>35.330152878672884</v>
      </c>
      <c r="F54" s="8">
        <f>'[1]миграция МАРТ'!R151</f>
        <v>11929</v>
      </c>
      <c r="G54" s="8">
        <f t="shared" si="1"/>
        <v>64.669847121327123</v>
      </c>
      <c r="H54" s="9"/>
    </row>
    <row r="55" spans="1:8" s="9" customFormat="1" ht="22.5" customHeight="1" x14ac:dyDescent="0.3">
      <c r="A55" s="11" t="s">
        <v>57</v>
      </c>
      <c r="B55" s="11">
        <f>SUM(B56:B67)</f>
        <v>143837</v>
      </c>
      <c r="C55" s="11">
        <f>'[1]миграция МАРТ'!O156</f>
        <v>8419.6511259272647</v>
      </c>
      <c r="D55" s="11">
        <f>SUM(D56:D67)</f>
        <v>23038</v>
      </c>
      <c r="E55" s="11">
        <f t="shared" si="0"/>
        <v>16.016741172299202</v>
      </c>
      <c r="F55" s="11">
        <f>SUM(F56:F67)</f>
        <v>120799</v>
      </c>
      <c r="G55" s="11">
        <f t="shared" si="1"/>
        <v>83.983258827700809</v>
      </c>
    </row>
    <row r="56" spans="1:8" ht="22.5" customHeight="1" x14ac:dyDescent="0.3">
      <c r="A56" s="16" t="s">
        <v>58</v>
      </c>
      <c r="B56" s="16">
        <f>'[1]миграция МАРТ'!O157</f>
        <v>9652</v>
      </c>
      <c r="C56" s="16">
        <f>'[1]миграция МАРТ'!O159</f>
        <v>8845.8544343141311</v>
      </c>
      <c r="D56" s="8">
        <f>'[1]миграция МАРТ'!Q157</f>
        <v>1115</v>
      </c>
      <c r="E56" s="8">
        <f t="shared" si="0"/>
        <v>11.552009946125155</v>
      </c>
      <c r="F56" s="8">
        <f>'[1]миграция МАРТ'!R157</f>
        <v>8537</v>
      </c>
      <c r="G56" s="8">
        <f t="shared" si="1"/>
        <v>88.447990053874847</v>
      </c>
      <c r="H56" s="9"/>
    </row>
    <row r="57" spans="1:8" ht="22.5" customHeight="1" x14ac:dyDescent="0.3">
      <c r="A57" s="16" t="s">
        <v>59</v>
      </c>
      <c r="B57" s="16">
        <f>'[1]миграция МАРТ'!O160</f>
        <v>4813</v>
      </c>
      <c r="C57" s="16">
        <f>'[1]миграция МАРТ'!O162</f>
        <v>9007.4687305215048</v>
      </c>
      <c r="D57" s="8">
        <f>'[1]миграция МАРТ'!Q160</f>
        <v>630</v>
      </c>
      <c r="E57" s="8">
        <f t="shared" si="0"/>
        <v>13.089549137751922</v>
      </c>
      <c r="F57" s="8">
        <f>'[1]миграция МАРТ'!R160</f>
        <v>4183</v>
      </c>
      <c r="G57" s="8">
        <f t="shared" si="1"/>
        <v>86.910450862248084</v>
      </c>
      <c r="H57" s="9"/>
    </row>
    <row r="58" spans="1:8" ht="22.5" customHeight="1" x14ac:dyDescent="0.3">
      <c r="A58" s="21" t="s">
        <v>60</v>
      </c>
      <c r="B58" s="16">
        <f>'[1]миграция МАРТ'!O163</f>
        <v>3302</v>
      </c>
      <c r="C58" s="16">
        <f>'[1]миграция МАРТ'!O165</f>
        <v>11001.288007268322</v>
      </c>
      <c r="D58" s="8">
        <f>'[1]миграция МАРТ'!Q163</f>
        <v>168</v>
      </c>
      <c r="E58" s="8">
        <f t="shared" si="0"/>
        <v>5.0878255602665057</v>
      </c>
      <c r="F58" s="8">
        <f>'[1]миграция МАРТ'!R163</f>
        <v>3134</v>
      </c>
      <c r="G58" s="8">
        <f t="shared" si="1"/>
        <v>94.912174439733505</v>
      </c>
      <c r="H58" s="9"/>
    </row>
    <row r="59" spans="1:8" ht="22.5" customHeight="1" x14ac:dyDescent="0.3">
      <c r="A59" s="21" t="s">
        <v>61</v>
      </c>
      <c r="B59" s="16">
        <f>'[1]миграция МАРТ'!O166</f>
        <v>3397</v>
      </c>
      <c r="C59" s="16">
        <f>'[1]миграция МАРТ'!O168</f>
        <v>9755.7586105387109</v>
      </c>
      <c r="D59" s="8">
        <f>'[1]миграция МАРТ'!Q166</f>
        <v>551</v>
      </c>
      <c r="E59" s="8">
        <f t="shared" si="0"/>
        <v>16.220194289078599</v>
      </c>
      <c r="F59" s="8">
        <f>'[1]миграция МАРТ'!R166</f>
        <v>2846</v>
      </c>
      <c r="G59" s="8">
        <f t="shared" si="1"/>
        <v>83.779805710921408</v>
      </c>
      <c r="H59" s="9"/>
    </row>
    <row r="60" spans="1:8" s="1" customFormat="1" ht="22.5" customHeight="1" x14ac:dyDescent="0.3">
      <c r="A60" s="16" t="s">
        <v>62</v>
      </c>
      <c r="B60" s="16">
        <f>'[1]миграция МАРТ'!O169</f>
        <v>13666</v>
      </c>
      <c r="C60" s="16">
        <f>'[1]миграция МАРТ'!O171</f>
        <v>8127.8829942924049</v>
      </c>
      <c r="D60" s="8">
        <f>'[1]миграция МАРТ'!Q169</f>
        <v>1745</v>
      </c>
      <c r="E60" s="8">
        <f t="shared" si="0"/>
        <v>12.768915556856433</v>
      </c>
      <c r="F60" s="8">
        <f>'[1]миграция МАРТ'!R169</f>
        <v>11921</v>
      </c>
      <c r="G60" s="8">
        <f t="shared" si="1"/>
        <v>87.231084443143573</v>
      </c>
      <c r="H60" s="15"/>
    </row>
    <row r="61" spans="1:8" s="1" customFormat="1" ht="22.5" customHeight="1" x14ac:dyDescent="0.3">
      <c r="A61" s="16" t="s">
        <v>63</v>
      </c>
      <c r="B61" s="16">
        <f>'[1]миграция МАРТ'!O172</f>
        <v>16978</v>
      </c>
      <c r="C61" s="16">
        <f>'[1]миграция МАРТ'!O174</f>
        <v>8308.1921898928031</v>
      </c>
      <c r="D61" s="8">
        <f>'[1]миграция МАРТ'!P172</f>
        <v>3434</v>
      </c>
      <c r="E61" s="8">
        <f t="shared" si="0"/>
        <v>20.226175050064789</v>
      </c>
      <c r="F61" s="8">
        <f>'[1]миграция МАРТ'!R172</f>
        <v>13544</v>
      </c>
      <c r="G61" s="8">
        <f t="shared" si="1"/>
        <v>79.773824949935218</v>
      </c>
      <c r="H61" s="15"/>
    </row>
    <row r="62" spans="1:8" ht="22.5" customHeight="1" x14ac:dyDescent="0.3">
      <c r="A62" s="16" t="s">
        <v>64</v>
      </c>
      <c r="B62" s="16">
        <f>'[1]миграция МАРТ'!O175</f>
        <v>18976</v>
      </c>
      <c r="C62" s="16">
        <f>'[1]миграция МАРТ'!O177</f>
        <v>7943.1281091905566</v>
      </c>
      <c r="D62" s="8">
        <f>'[1]миграция МАРТ'!Q175</f>
        <v>3818</v>
      </c>
      <c r="E62" s="8">
        <f t="shared" si="0"/>
        <v>20.120151770657674</v>
      </c>
      <c r="F62" s="8">
        <f>'[1]миграция МАРТ'!R175</f>
        <v>15158</v>
      </c>
      <c r="G62" s="8">
        <f t="shared" si="1"/>
        <v>79.879848229342329</v>
      </c>
      <c r="H62" s="9"/>
    </row>
    <row r="63" spans="1:8" ht="22.5" customHeight="1" x14ac:dyDescent="0.3">
      <c r="A63" s="16" t="s">
        <v>65</v>
      </c>
      <c r="B63" s="16">
        <f>'[1]миграция МАРТ'!O178</f>
        <v>17360</v>
      </c>
      <c r="C63" s="16">
        <f>'[1]миграция МАРТ'!O180</f>
        <v>8245.9381336405531</v>
      </c>
      <c r="D63" s="8">
        <f>'[1]миграция МАРТ'!Q178</f>
        <v>2477</v>
      </c>
      <c r="E63" s="8">
        <f t="shared" si="0"/>
        <v>14.268433179723502</v>
      </c>
      <c r="F63" s="8">
        <f>'[1]миграция МАРТ'!R178</f>
        <v>14883</v>
      </c>
      <c r="G63" s="8">
        <f t="shared" si="1"/>
        <v>85.731566820276498</v>
      </c>
      <c r="H63" s="9"/>
    </row>
    <row r="64" spans="1:8" ht="22.5" customHeight="1" x14ac:dyDescent="0.3">
      <c r="A64" s="16" t="s">
        <v>66</v>
      </c>
      <c r="B64" s="16">
        <f>'[1]миграция МАРТ'!O181</f>
        <v>3761</v>
      </c>
      <c r="C64" s="16">
        <f>'[1]миграция МАРТ'!O183</f>
        <v>9515.965434724807</v>
      </c>
      <c r="D64" s="8">
        <f>'[1]миграция МАРТ'!Q181</f>
        <v>529</v>
      </c>
      <c r="E64" s="8">
        <f t="shared" si="0"/>
        <v>14.065408136134005</v>
      </c>
      <c r="F64" s="8">
        <f>'[1]миграция МАРТ'!R181</f>
        <v>3232</v>
      </c>
      <c r="G64" s="8">
        <f t="shared" si="1"/>
        <v>85.93459186386599</v>
      </c>
      <c r="H64" s="9"/>
    </row>
    <row r="65" spans="1:8" ht="22.5" customHeight="1" x14ac:dyDescent="0.3">
      <c r="A65" s="16" t="s">
        <v>67</v>
      </c>
      <c r="B65" s="16">
        <f>'[1]миграция МАРТ'!O184</f>
        <v>13270</v>
      </c>
      <c r="C65" s="16">
        <f>'[1]миграция МАРТ'!O186</f>
        <v>8463.6024114544089</v>
      </c>
      <c r="D65" s="8">
        <f>'[1]миграция МАРТ'!Q184</f>
        <v>2525</v>
      </c>
      <c r="E65" s="8">
        <f t="shared" si="0"/>
        <v>19.027882441597587</v>
      </c>
      <c r="F65" s="8">
        <f>'[1]миграция МАРТ'!R184</f>
        <v>10745</v>
      </c>
      <c r="G65" s="8">
        <f t="shared" si="1"/>
        <v>80.972117558402417</v>
      </c>
      <c r="H65" s="9"/>
    </row>
    <row r="66" spans="1:8" ht="22.5" customHeight="1" x14ac:dyDescent="0.3">
      <c r="A66" s="16" t="s">
        <v>68</v>
      </c>
      <c r="B66" s="16">
        <f>'[1]миграция МАРТ'!O187</f>
        <v>35001</v>
      </c>
      <c r="C66" s="16">
        <f>'[1]миграция МАРТ'!O189</f>
        <v>8115.0488843175908</v>
      </c>
      <c r="D66" s="8">
        <f>'[1]миграция МАРТ'!Q187</f>
        <v>5240</v>
      </c>
      <c r="E66" s="8">
        <f t="shared" si="0"/>
        <v>14.971000828547757</v>
      </c>
      <c r="F66" s="8">
        <f>'[1]миграция МАРТ'!R187</f>
        <v>29761</v>
      </c>
      <c r="G66" s="8">
        <f t="shared" si="1"/>
        <v>85.028999171452242</v>
      </c>
      <c r="H66" s="9"/>
    </row>
    <row r="67" spans="1:8" ht="22.5" customHeight="1" x14ac:dyDescent="0.3">
      <c r="A67" s="16" t="s">
        <v>69</v>
      </c>
      <c r="B67" s="16">
        <f>'[1]миграция МАРТ'!O190</f>
        <v>3661</v>
      </c>
      <c r="C67" s="16">
        <f>'[1]миграция МАРТ'!O192</f>
        <v>9481.2518437585368</v>
      </c>
      <c r="D67" s="8">
        <f>'[1]миграция МАРТ'!Q190</f>
        <v>806</v>
      </c>
      <c r="E67" s="8">
        <f t="shared" si="0"/>
        <v>22.015842665938269</v>
      </c>
      <c r="F67" s="8">
        <f>'[1]миграция МАРТ'!R190</f>
        <v>2855</v>
      </c>
      <c r="G67" s="8">
        <f t="shared" si="1"/>
        <v>77.984157334061734</v>
      </c>
      <c r="H67" s="9"/>
    </row>
    <row r="69" spans="1:8" ht="19.5" x14ac:dyDescent="0.3">
      <c r="A69" s="26"/>
      <c r="B69" s="26"/>
      <c r="C69" s="26"/>
      <c r="D69" s="22"/>
      <c r="E69" s="27"/>
      <c r="F69" s="27"/>
      <c r="G69" s="27"/>
    </row>
    <row r="70" spans="1:8" ht="23.25" x14ac:dyDescent="0.35">
      <c r="A70" s="28"/>
      <c r="B70" s="28"/>
      <c r="C70" s="28"/>
      <c r="D70" s="23"/>
      <c r="E70" s="29"/>
      <c r="F70" s="29"/>
      <c r="G70" s="29"/>
    </row>
  </sheetData>
  <autoFilter ref="A5:G67" xr:uid="{00000000-0009-0000-0000-00000A000000}"/>
  <mergeCells count="11">
    <mergeCell ref="A69:C69"/>
    <mergeCell ref="E69:G69"/>
    <mergeCell ref="A70:C70"/>
    <mergeCell ref="E70:G70"/>
    <mergeCell ref="A1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МАРТ </vt:lpstr>
      <vt:lpstr>'почта банк МАРТ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2024-04-11T10:31:51Z</dcterms:created>
  <dcterms:modified xsi:type="dcterms:W3CDTF">2024-04-11T10:56:12Z</dcterms:modified>
</cp:coreProperties>
</file>